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kyousai\Desktop\"/>
    </mc:Choice>
  </mc:AlternateContent>
  <xr:revisionPtr revIDLastSave="0" documentId="8_{624BCD8C-9C00-4CB2-A058-C3DF4C1B546F}" xr6:coauthVersionLast="47" xr6:coauthVersionMax="47" xr10:uidLastSave="{00000000-0000-0000-0000-000000000000}"/>
  <bookViews>
    <workbookView xWindow="-108" yWindow="-108" windowWidth="22020" windowHeight="13176" xr2:uid="{00000000-000D-0000-FFFF-FFFF00000000}"/>
  </bookViews>
  <sheets>
    <sheet name="【様式】入力補助" sheetId="7" r:id="rId1"/>
    <sheet name="【記載例】入力補助" sheetId="17" r:id="rId2"/>
    <sheet name="【様式】手入力" sheetId="14" r:id="rId3"/>
    <sheet name="【記載例】手入力" sheetId="18" r:id="rId4"/>
    <sheet name="裏（注意事項）" sheetId="3" r:id="rId5"/>
    <sheet name="計算用" sheetId="8" r:id="rId6"/>
  </sheets>
  <definedNames>
    <definedName name="_xlnm.Print_Area" localSheetId="3">【記載例】手入力!$C$2:$BB$49</definedName>
    <definedName name="_xlnm.Print_Area" localSheetId="1">【記載例】入力補助!$C$44:$BB$53</definedName>
    <definedName name="_xlnm.Print_Area" localSheetId="2">【様式】手入力!$C$2:$BB$49</definedName>
    <definedName name="_xlnm.Print_Area" localSheetId="0">【様式】入力補助!$C$44:$BB$53</definedName>
    <definedName name="_xlnm.Print_Titles" localSheetId="1">【記載例】入力補助!$B:$B,【記載例】入力補助!$6:$43</definedName>
    <definedName name="_xlnm.Print_Titles" localSheetId="0">【様式】入力補助!$B:$B,【様式】入力補助!$6:$43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Q47" i="7" l="1"/>
  <c r="AR47" i="7"/>
  <c r="AS47" i="7"/>
  <c r="AT47" i="7"/>
  <c r="AU47" i="7"/>
  <c r="AV47" i="7"/>
  <c r="AQ49" i="7"/>
  <c r="AR49" i="7"/>
  <c r="AS49" i="7"/>
  <c r="AT49" i="7"/>
  <c r="AU49" i="7"/>
  <c r="AV49" i="7"/>
  <c r="AQ51" i="7"/>
  <c r="AR51" i="7"/>
  <c r="AS51" i="7"/>
  <c r="AT51" i="7"/>
  <c r="AU51" i="7"/>
  <c r="AV51" i="7"/>
  <c r="AQ53" i="7"/>
  <c r="AR53" i="7"/>
  <c r="AS53" i="7"/>
  <c r="AT53" i="7"/>
  <c r="AU53" i="7"/>
  <c r="AV53" i="7"/>
  <c r="AQ55" i="7"/>
  <c r="AR55" i="7"/>
  <c r="AS55" i="7"/>
  <c r="AT55" i="7"/>
  <c r="AU55" i="7"/>
  <c r="AV55" i="7"/>
  <c r="AQ57" i="7"/>
  <c r="AR57" i="7"/>
  <c r="AS57" i="7"/>
  <c r="AT57" i="7"/>
  <c r="AU57" i="7"/>
  <c r="AV57" i="7"/>
  <c r="AQ59" i="7"/>
  <c r="AR59" i="7"/>
  <c r="AS59" i="7"/>
  <c r="AT59" i="7"/>
  <c r="AU59" i="7"/>
  <c r="AV59" i="7"/>
  <c r="AQ61" i="7"/>
  <c r="AR61" i="7"/>
  <c r="AS61" i="7"/>
  <c r="AT61" i="7"/>
  <c r="AU61" i="7"/>
  <c r="AV61" i="7"/>
  <c r="AQ63" i="7"/>
  <c r="AR63" i="7"/>
  <c r="AS63" i="7"/>
  <c r="AT63" i="7"/>
  <c r="AU63" i="7"/>
  <c r="AV63" i="7"/>
  <c r="AQ65" i="7"/>
  <c r="AR65" i="7"/>
  <c r="AS65" i="7"/>
  <c r="AT65" i="7"/>
  <c r="AU65" i="7"/>
  <c r="AV65" i="7"/>
  <c r="AQ67" i="7"/>
  <c r="AR67" i="7"/>
  <c r="AS67" i="7"/>
  <c r="AT67" i="7"/>
  <c r="AU67" i="7"/>
  <c r="AV67" i="7"/>
  <c r="AQ69" i="7"/>
  <c r="AR69" i="7"/>
  <c r="AS69" i="7"/>
  <c r="AT69" i="7"/>
  <c r="AU69" i="7"/>
  <c r="AV69" i="7"/>
  <c r="AQ71" i="7"/>
  <c r="AR71" i="7"/>
  <c r="AS71" i="7"/>
  <c r="AT71" i="7"/>
  <c r="AU71" i="7"/>
  <c r="AV71" i="7"/>
  <c r="AQ73" i="7"/>
  <c r="AR73" i="7"/>
  <c r="AS73" i="7"/>
  <c r="AT73" i="7"/>
  <c r="AU73" i="7"/>
  <c r="AV73" i="7"/>
  <c r="AQ75" i="7"/>
  <c r="AR75" i="7"/>
  <c r="AS75" i="7"/>
  <c r="AT75" i="7"/>
  <c r="AU75" i="7"/>
  <c r="AV75" i="7"/>
  <c r="AQ77" i="7"/>
  <c r="AR77" i="7"/>
  <c r="AS77" i="7"/>
  <c r="AT77" i="7"/>
  <c r="AU77" i="7"/>
  <c r="AV77" i="7"/>
  <c r="AQ79" i="7"/>
  <c r="AR79" i="7"/>
  <c r="AS79" i="7"/>
  <c r="AT79" i="7"/>
  <c r="AU79" i="7"/>
  <c r="AV79" i="7"/>
  <c r="AQ81" i="7"/>
  <c r="AR81" i="7"/>
  <c r="AS81" i="7"/>
  <c r="AT81" i="7"/>
  <c r="AU81" i="7"/>
  <c r="AV81" i="7"/>
  <c r="AQ83" i="7"/>
  <c r="AR83" i="7"/>
  <c r="AS83" i="7"/>
  <c r="AT83" i="7"/>
  <c r="AU83" i="7"/>
  <c r="AV83" i="7"/>
  <c r="AQ85" i="7"/>
  <c r="AR85" i="7"/>
  <c r="AS85" i="7"/>
  <c r="AT85" i="7"/>
  <c r="AU85" i="7"/>
  <c r="AV85" i="7"/>
  <c r="AQ87" i="7"/>
  <c r="AR87" i="7"/>
  <c r="AS87" i="7"/>
  <c r="AT87" i="7"/>
  <c r="AU87" i="7"/>
  <c r="AV87" i="7"/>
  <c r="AQ89" i="7"/>
  <c r="AR89" i="7"/>
  <c r="AS89" i="7"/>
  <c r="AT89" i="7"/>
  <c r="AU89" i="7"/>
  <c r="AV89" i="7"/>
  <c r="AQ91" i="7"/>
  <c r="AR91" i="7"/>
  <c r="AS91" i="7"/>
  <c r="AT91" i="7"/>
  <c r="AU91" i="7"/>
  <c r="AV91" i="7"/>
  <c r="AQ93" i="7"/>
  <c r="AR93" i="7"/>
  <c r="AS93" i="7"/>
  <c r="AT93" i="7"/>
  <c r="AU93" i="7"/>
  <c r="AV93" i="7"/>
  <c r="AQ95" i="7"/>
  <c r="AR95" i="7"/>
  <c r="AS95" i="7"/>
  <c r="AT95" i="7"/>
  <c r="AU95" i="7"/>
  <c r="AV95" i="7"/>
  <c r="AQ97" i="7"/>
  <c r="AR97" i="7"/>
  <c r="AS97" i="7"/>
  <c r="AT97" i="7"/>
  <c r="AU97" i="7"/>
  <c r="AV97" i="7"/>
  <c r="AQ99" i="7"/>
  <c r="AR99" i="7"/>
  <c r="AS99" i="7"/>
  <c r="AT99" i="7"/>
  <c r="AU99" i="7"/>
  <c r="AV99" i="7"/>
  <c r="AQ101" i="7"/>
  <c r="AR101" i="7"/>
  <c r="AS101" i="7"/>
  <c r="AT101" i="7"/>
  <c r="AU101" i="7"/>
  <c r="AV101" i="7"/>
  <c r="AQ103" i="7"/>
  <c r="AR103" i="7"/>
  <c r="AS103" i="7"/>
  <c r="AT103" i="7"/>
  <c r="AU103" i="7"/>
  <c r="AV103" i="7"/>
  <c r="AQ105" i="7"/>
  <c r="AR105" i="7"/>
  <c r="AS105" i="7"/>
  <c r="AT105" i="7"/>
  <c r="AU105" i="7"/>
  <c r="AV105" i="7"/>
  <c r="AQ107" i="7"/>
  <c r="AR107" i="7"/>
  <c r="AS107" i="7"/>
  <c r="AT107" i="7"/>
  <c r="AU107" i="7"/>
  <c r="AV107" i="7"/>
  <c r="AQ109" i="7"/>
  <c r="AR109" i="7"/>
  <c r="AS109" i="7"/>
  <c r="AT109" i="7"/>
  <c r="AU109" i="7"/>
  <c r="AV109" i="7"/>
  <c r="AQ111" i="7"/>
  <c r="AR111" i="7"/>
  <c r="AS111" i="7"/>
  <c r="AT111" i="7"/>
  <c r="AU111" i="7"/>
  <c r="AV111" i="7"/>
  <c r="AQ113" i="7"/>
  <c r="AR113" i="7"/>
  <c r="AS113" i="7"/>
  <c r="AT113" i="7"/>
  <c r="AU113" i="7"/>
  <c r="AV113" i="7"/>
  <c r="AQ115" i="7"/>
  <c r="AR115" i="7"/>
  <c r="AS115" i="7"/>
  <c r="AT115" i="7"/>
  <c r="AU115" i="7"/>
  <c r="AV115" i="7"/>
  <c r="AQ117" i="7"/>
  <c r="AR117" i="7"/>
  <c r="AS117" i="7"/>
  <c r="AT117" i="7"/>
  <c r="AU117" i="7"/>
  <c r="AV117" i="7"/>
  <c r="AQ119" i="7"/>
  <c r="AR119" i="7"/>
  <c r="AS119" i="7"/>
  <c r="AT119" i="7"/>
  <c r="AU119" i="7"/>
  <c r="AV119" i="7"/>
  <c r="AQ121" i="7"/>
  <c r="AR121" i="7"/>
  <c r="AS121" i="7"/>
  <c r="AT121" i="7"/>
  <c r="AU121" i="7"/>
  <c r="AV121" i="7"/>
  <c r="AQ123" i="7"/>
  <c r="AR123" i="7"/>
  <c r="AS123" i="7"/>
  <c r="AT123" i="7"/>
  <c r="AU123" i="7"/>
  <c r="AV123" i="7"/>
  <c r="AQ125" i="7"/>
  <c r="AR125" i="7"/>
  <c r="AS125" i="7"/>
  <c r="AT125" i="7"/>
  <c r="AU125" i="7"/>
  <c r="AV125" i="7"/>
  <c r="AQ127" i="7"/>
  <c r="AR127" i="7"/>
  <c r="AS127" i="7"/>
  <c r="AT127" i="7"/>
  <c r="AU127" i="7"/>
  <c r="AV127" i="7"/>
  <c r="AQ129" i="7"/>
  <c r="AR129" i="7"/>
  <c r="AS129" i="7"/>
  <c r="AT129" i="7"/>
  <c r="AU129" i="7"/>
  <c r="AV129" i="7"/>
  <c r="AQ131" i="7"/>
  <c r="AR131" i="7"/>
  <c r="AS131" i="7"/>
  <c r="AT131" i="7"/>
  <c r="AU131" i="7"/>
  <c r="AV131" i="7"/>
  <c r="AQ133" i="7"/>
  <c r="AR133" i="7"/>
  <c r="AS133" i="7"/>
  <c r="AT133" i="7"/>
  <c r="AU133" i="7"/>
  <c r="AV133" i="7"/>
  <c r="AQ135" i="7"/>
  <c r="AR135" i="7"/>
  <c r="AS135" i="7"/>
  <c r="AT135" i="7"/>
  <c r="AU135" i="7"/>
  <c r="AV135" i="7"/>
  <c r="AQ137" i="7"/>
  <c r="AR137" i="7"/>
  <c r="AS137" i="7"/>
  <c r="AT137" i="7"/>
  <c r="AU137" i="7"/>
  <c r="AV137" i="7"/>
  <c r="AQ139" i="7"/>
  <c r="AR139" i="7"/>
  <c r="AS139" i="7"/>
  <c r="AT139" i="7"/>
  <c r="AU139" i="7"/>
  <c r="AV139" i="7"/>
  <c r="AQ141" i="7"/>
  <c r="AR141" i="7"/>
  <c r="AS141" i="7"/>
  <c r="AT141" i="7"/>
  <c r="AU141" i="7"/>
  <c r="AV141" i="7"/>
  <c r="AQ143" i="7"/>
  <c r="AR143" i="7"/>
  <c r="AS143" i="7"/>
  <c r="AT143" i="7"/>
  <c r="AU143" i="7"/>
  <c r="AV143" i="7"/>
  <c r="AK52" i="7"/>
  <c r="AK50" i="7"/>
  <c r="AK48" i="7"/>
  <c r="AK104" i="7"/>
  <c r="AK102" i="7"/>
  <c r="AK100" i="7"/>
  <c r="AK98" i="7"/>
  <c r="AK96" i="7"/>
  <c r="AK94" i="7"/>
  <c r="AK142" i="7"/>
  <c r="AK140" i="7"/>
  <c r="AK138" i="7"/>
  <c r="AK136" i="7"/>
  <c r="AK134" i="7"/>
  <c r="AK132" i="7"/>
  <c r="AK130" i="7"/>
  <c r="AK128" i="7"/>
  <c r="AK126" i="7"/>
  <c r="AK124" i="7"/>
  <c r="AK122" i="7"/>
  <c r="AK120" i="7"/>
  <c r="AK118" i="7"/>
  <c r="AK116" i="7"/>
  <c r="AK114" i="7"/>
  <c r="AK112" i="7"/>
  <c r="AK110" i="7"/>
  <c r="AK108" i="7"/>
  <c r="AK106" i="7"/>
  <c r="AK92" i="7"/>
  <c r="AK90" i="7"/>
  <c r="AK88" i="7"/>
  <c r="AK86" i="7"/>
  <c r="AK84" i="7"/>
  <c r="AK82" i="7"/>
  <c r="AK80" i="7"/>
  <c r="AK78" i="7"/>
  <c r="AK76" i="7"/>
  <c r="AK74" i="7"/>
  <c r="AK72" i="7"/>
  <c r="AK70" i="7"/>
  <c r="AK68" i="7"/>
  <c r="AK66" i="7"/>
  <c r="AK64" i="7"/>
  <c r="AK62" i="7"/>
  <c r="AK60" i="7"/>
  <c r="AK58" i="7"/>
  <c r="AK56" i="7"/>
  <c r="AK54" i="7"/>
  <c r="AK46" i="7"/>
  <c r="AK44" i="7"/>
  <c r="AK48" i="17"/>
  <c r="M44" i="17"/>
  <c r="BB143" i="17"/>
  <c r="BA143" i="17"/>
  <c r="AZ143" i="17"/>
  <c r="AY143" i="17"/>
  <c r="AX143" i="17"/>
  <c r="AW143" i="17"/>
  <c r="AV143" i="17"/>
  <c r="AU143" i="17"/>
  <c r="AT143" i="17"/>
  <c r="AS143" i="17"/>
  <c r="AR143" i="17"/>
  <c r="AQ143" i="17"/>
  <c r="Z143" i="17"/>
  <c r="Y143" i="17"/>
  <c r="X143" i="17"/>
  <c r="W143" i="17"/>
  <c r="V143" i="17"/>
  <c r="U143" i="17"/>
  <c r="S143" i="17"/>
  <c r="R143" i="17"/>
  <c r="Q143" i="17"/>
  <c r="P143" i="17"/>
  <c r="O143" i="17"/>
  <c r="N143" i="17"/>
  <c r="M143" i="17"/>
  <c r="BB142" i="17"/>
  <c r="BA142" i="17"/>
  <c r="AZ142" i="17"/>
  <c r="AY142" i="17"/>
  <c r="AK142" i="17"/>
  <c r="AJ142" i="17"/>
  <c r="AI142" i="17"/>
  <c r="AH142" i="17"/>
  <c r="AG142" i="17"/>
  <c r="C142" i="17"/>
  <c r="BB141" i="17"/>
  <c r="BA141" i="17"/>
  <c r="AZ141" i="17"/>
  <c r="AY141" i="17"/>
  <c r="AX141" i="17"/>
  <c r="AW141" i="17"/>
  <c r="AV141" i="17"/>
  <c r="AU141" i="17"/>
  <c r="AT141" i="17"/>
  <c r="AS141" i="17"/>
  <c r="AR141" i="17"/>
  <c r="AQ141" i="17"/>
  <c r="Z141" i="17"/>
  <c r="Y141" i="17"/>
  <c r="X141" i="17"/>
  <c r="W141" i="17"/>
  <c r="V141" i="17"/>
  <c r="U141" i="17"/>
  <c r="S141" i="17"/>
  <c r="R141" i="17"/>
  <c r="Q141" i="17"/>
  <c r="P141" i="17"/>
  <c r="O141" i="17"/>
  <c r="N141" i="17"/>
  <c r="M141" i="17"/>
  <c r="BB140" i="17"/>
  <c r="BA140" i="17"/>
  <c r="AZ140" i="17"/>
  <c r="AY140" i="17"/>
  <c r="AK140" i="17"/>
  <c r="AJ140" i="17"/>
  <c r="AI140" i="17"/>
  <c r="AH140" i="17"/>
  <c r="AG140" i="17"/>
  <c r="C140" i="17"/>
  <c r="BB139" i="17"/>
  <c r="BA139" i="17"/>
  <c r="AZ139" i="17"/>
  <c r="AY139" i="17"/>
  <c r="AX139" i="17"/>
  <c r="AW139" i="17"/>
  <c r="AV139" i="17"/>
  <c r="AU139" i="17"/>
  <c r="AT139" i="17"/>
  <c r="AS139" i="17"/>
  <c r="AR139" i="17"/>
  <c r="AQ139" i="17"/>
  <c r="Z139" i="17"/>
  <c r="Y139" i="17"/>
  <c r="X139" i="17"/>
  <c r="W139" i="17"/>
  <c r="V139" i="17"/>
  <c r="U139" i="17"/>
  <c r="S139" i="17"/>
  <c r="R139" i="17"/>
  <c r="Q139" i="17"/>
  <c r="P139" i="17"/>
  <c r="O139" i="17"/>
  <c r="N139" i="17"/>
  <c r="M139" i="17"/>
  <c r="BB138" i="17"/>
  <c r="BA138" i="17"/>
  <c r="AZ138" i="17"/>
  <c r="AY138" i="17"/>
  <c r="AK138" i="17"/>
  <c r="AJ138" i="17"/>
  <c r="AI138" i="17"/>
  <c r="AH138" i="17"/>
  <c r="AG138" i="17"/>
  <c r="C138" i="17"/>
  <c r="BB137" i="17"/>
  <c r="BA137" i="17"/>
  <c r="AZ137" i="17"/>
  <c r="AY137" i="17"/>
  <c r="AX137" i="17"/>
  <c r="AW137" i="17"/>
  <c r="AV137" i="17"/>
  <c r="AU137" i="17"/>
  <c r="AT137" i="17"/>
  <c r="AS137" i="17"/>
  <c r="AR137" i="17"/>
  <c r="AQ137" i="17"/>
  <c r="Z137" i="17"/>
  <c r="Y137" i="17"/>
  <c r="X137" i="17"/>
  <c r="W137" i="17"/>
  <c r="V137" i="17"/>
  <c r="U137" i="17"/>
  <c r="S137" i="17"/>
  <c r="R137" i="17"/>
  <c r="Q137" i="17"/>
  <c r="P137" i="17"/>
  <c r="O137" i="17"/>
  <c r="N137" i="17"/>
  <c r="M137" i="17"/>
  <c r="BB136" i="17"/>
  <c r="BA136" i="17"/>
  <c r="AZ136" i="17"/>
  <c r="AY136" i="17"/>
  <c r="AK136" i="17"/>
  <c r="AJ136" i="17"/>
  <c r="AI136" i="17"/>
  <c r="AH136" i="17"/>
  <c r="AG136" i="17"/>
  <c r="C136" i="17"/>
  <c r="BB135" i="17"/>
  <c r="BA135" i="17"/>
  <c r="AZ135" i="17"/>
  <c r="AY135" i="17"/>
  <c r="AX135" i="17"/>
  <c r="AW135" i="17"/>
  <c r="AV135" i="17"/>
  <c r="AU135" i="17"/>
  <c r="AT135" i="17"/>
  <c r="AS135" i="17"/>
  <c r="AR135" i="17"/>
  <c r="AQ135" i="17"/>
  <c r="Z135" i="17"/>
  <c r="Y135" i="17"/>
  <c r="X135" i="17"/>
  <c r="W135" i="17"/>
  <c r="V135" i="17"/>
  <c r="U135" i="17"/>
  <c r="S135" i="17"/>
  <c r="R135" i="17"/>
  <c r="Q135" i="17"/>
  <c r="P135" i="17"/>
  <c r="O135" i="17"/>
  <c r="N135" i="17"/>
  <c r="M135" i="17"/>
  <c r="BB134" i="17"/>
  <c r="BA134" i="17"/>
  <c r="AZ134" i="17"/>
  <c r="AY134" i="17"/>
  <c r="AK134" i="17"/>
  <c r="AJ134" i="17"/>
  <c r="AI134" i="17"/>
  <c r="AH134" i="17"/>
  <c r="AG134" i="17"/>
  <c r="C134" i="17"/>
  <c r="BB133" i="17"/>
  <c r="BA133" i="17"/>
  <c r="AZ133" i="17"/>
  <c r="AY133" i="17"/>
  <c r="AX133" i="17"/>
  <c r="AW133" i="17"/>
  <c r="AV133" i="17"/>
  <c r="AU133" i="17"/>
  <c r="AT133" i="17"/>
  <c r="AS133" i="17"/>
  <c r="AR133" i="17"/>
  <c r="AQ133" i="17"/>
  <c r="Z133" i="17"/>
  <c r="Y133" i="17"/>
  <c r="X133" i="17"/>
  <c r="W133" i="17"/>
  <c r="V133" i="17"/>
  <c r="U133" i="17"/>
  <c r="S133" i="17"/>
  <c r="R133" i="17"/>
  <c r="Q133" i="17"/>
  <c r="P133" i="17"/>
  <c r="O133" i="17"/>
  <c r="N133" i="17"/>
  <c r="M133" i="17"/>
  <c r="BB132" i="17"/>
  <c r="BA132" i="17"/>
  <c r="AZ132" i="17"/>
  <c r="AY132" i="17"/>
  <c r="AK132" i="17"/>
  <c r="AJ132" i="17"/>
  <c r="AI132" i="17"/>
  <c r="AH132" i="17"/>
  <c r="AG132" i="17"/>
  <c r="C132" i="17"/>
  <c r="BB131" i="17"/>
  <c r="BA131" i="17"/>
  <c r="AZ131" i="17"/>
  <c r="AY131" i="17"/>
  <c r="AX131" i="17"/>
  <c r="AW131" i="17"/>
  <c r="AV131" i="17"/>
  <c r="AU131" i="17"/>
  <c r="AT131" i="17"/>
  <c r="AS131" i="17"/>
  <c r="AR131" i="17"/>
  <c r="AQ131" i="17"/>
  <c r="Z131" i="17"/>
  <c r="Y131" i="17"/>
  <c r="X131" i="17"/>
  <c r="W131" i="17"/>
  <c r="V131" i="17"/>
  <c r="U131" i="17"/>
  <c r="S131" i="17"/>
  <c r="R131" i="17"/>
  <c r="Q131" i="17"/>
  <c r="P131" i="17"/>
  <c r="O131" i="17"/>
  <c r="N131" i="17"/>
  <c r="M131" i="17"/>
  <c r="BB130" i="17"/>
  <c r="BA130" i="17"/>
  <c r="AZ130" i="17"/>
  <c r="AY130" i="17"/>
  <c r="AK130" i="17"/>
  <c r="AJ130" i="17"/>
  <c r="AI130" i="17"/>
  <c r="AH130" i="17"/>
  <c r="AG130" i="17"/>
  <c r="C130" i="17"/>
  <c r="BB129" i="17"/>
  <c r="BA129" i="17"/>
  <c r="AZ129" i="17"/>
  <c r="AY129" i="17"/>
  <c r="AX129" i="17"/>
  <c r="AW129" i="17"/>
  <c r="AV129" i="17"/>
  <c r="AU129" i="17"/>
  <c r="AT129" i="17"/>
  <c r="AS129" i="17"/>
  <c r="AR129" i="17"/>
  <c r="AQ129" i="17"/>
  <c r="Z129" i="17"/>
  <c r="Y129" i="17"/>
  <c r="X129" i="17"/>
  <c r="W129" i="17"/>
  <c r="V129" i="17"/>
  <c r="U129" i="17"/>
  <c r="S129" i="17"/>
  <c r="R129" i="17"/>
  <c r="Q129" i="17"/>
  <c r="P129" i="17"/>
  <c r="O129" i="17"/>
  <c r="N129" i="17"/>
  <c r="M129" i="17"/>
  <c r="BB128" i="17"/>
  <c r="BA128" i="17"/>
  <c r="AZ128" i="17"/>
  <c r="AY128" i="17"/>
  <c r="AK128" i="17"/>
  <c r="AJ128" i="17"/>
  <c r="AI128" i="17"/>
  <c r="AH128" i="17"/>
  <c r="AG128" i="17"/>
  <c r="C128" i="17"/>
  <c r="BB127" i="17"/>
  <c r="BA127" i="17"/>
  <c r="AZ127" i="17"/>
  <c r="AY127" i="17"/>
  <c r="AX127" i="17"/>
  <c r="AW127" i="17"/>
  <c r="AV127" i="17"/>
  <c r="AU127" i="17"/>
  <c r="AT127" i="17"/>
  <c r="AS127" i="17"/>
  <c r="AR127" i="17"/>
  <c r="AQ127" i="17"/>
  <c r="Z127" i="17"/>
  <c r="Y127" i="17"/>
  <c r="X127" i="17"/>
  <c r="W127" i="17"/>
  <c r="V127" i="17"/>
  <c r="U127" i="17"/>
  <c r="S127" i="17"/>
  <c r="R127" i="17"/>
  <c r="Q127" i="17"/>
  <c r="P127" i="17"/>
  <c r="O127" i="17"/>
  <c r="N127" i="17"/>
  <c r="M127" i="17"/>
  <c r="BB126" i="17"/>
  <c r="BA126" i="17"/>
  <c r="AZ126" i="17"/>
  <c r="AY126" i="17"/>
  <c r="AK126" i="17"/>
  <c r="AJ126" i="17"/>
  <c r="AI126" i="17"/>
  <c r="AH126" i="17"/>
  <c r="AG126" i="17"/>
  <c r="C126" i="17"/>
  <c r="BB125" i="17"/>
  <c r="BA125" i="17"/>
  <c r="AZ125" i="17"/>
  <c r="AY125" i="17"/>
  <c r="AX125" i="17"/>
  <c r="AW125" i="17"/>
  <c r="AV125" i="17"/>
  <c r="AU125" i="17"/>
  <c r="AT125" i="17"/>
  <c r="AS125" i="17"/>
  <c r="AR125" i="17"/>
  <c r="AQ125" i="17"/>
  <c r="Z125" i="17"/>
  <c r="Y125" i="17"/>
  <c r="X125" i="17"/>
  <c r="W125" i="17"/>
  <c r="V125" i="17"/>
  <c r="U125" i="17"/>
  <c r="S125" i="17"/>
  <c r="R125" i="17"/>
  <c r="Q125" i="17"/>
  <c r="P125" i="17"/>
  <c r="O125" i="17"/>
  <c r="N125" i="17"/>
  <c r="M125" i="17"/>
  <c r="BB124" i="17"/>
  <c r="BA124" i="17"/>
  <c r="AZ124" i="17"/>
  <c r="AY124" i="17"/>
  <c r="AK124" i="17"/>
  <c r="AJ124" i="17"/>
  <c r="AI124" i="17"/>
  <c r="AH124" i="17"/>
  <c r="AG124" i="17"/>
  <c r="C124" i="17"/>
  <c r="BB123" i="17"/>
  <c r="BA123" i="17"/>
  <c r="AZ123" i="17"/>
  <c r="AY123" i="17"/>
  <c r="AX123" i="17"/>
  <c r="AW123" i="17"/>
  <c r="AV123" i="17"/>
  <c r="AU123" i="17"/>
  <c r="AT123" i="17"/>
  <c r="AS123" i="17"/>
  <c r="AR123" i="17"/>
  <c r="AQ123" i="17"/>
  <c r="Z123" i="17"/>
  <c r="Y123" i="17"/>
  <c r="X123" i="17"/>
  <c r="W123" i="17"/>
  <c r="V123" i="17"/>
  <c r="U123" i="17"/>
  <c r="S123" i="17"/>
  <c r="R123" i="17"/>
  <c r="Q123" i="17"/>
  <c r="P123" i="17"/>
  <c r="O123" i="17"/>
  <c r="N123" i="17"/>
  <c r="M123" i="17"/>
  <c r="BB122" i="17"/>
  <c r="BA122" i="17"/>
  <c r="AZ122" i="17"/>
  <c r="AY122" i="17"/>
  <c r="AK122" i="17"/>
  <c r="AJ122" i="17"/>
  <c r="AI122" i="17"/>
  <c r="AH122" i="17"/>
  <c r="AG122" i="17"/>
  <c r="C122" i="17"/>
  <c r="BB121" i="17"/>
  <c r="BA121" i="17"/>
  <c r="AZ121" i="17"/>
  <c r="AY121" i="17"/>
  <c r="AX121" i="17"/>
  <c r="AW121" i="17"/>
  <c r="AV121" i="17"/>
  <c r="AU121" i="17"/>
  <c r="AT121" i="17"/>
  <c r="AS121" i="17"/>
  <c r="AR121" i="17"/>
  <c r="AQ121" i="17"/>
  <c r="Z121" i="17"/>
  <c r="Y121" i="17"/>
  <c r="X121" i="17"/>
  <c r="W121" i="17"/>
  <c r="V121" i="17"/>
  <c r="U121" i="17"/>
  <c r="S121" i="17"/>
  <c r="R121" i="17"/>
  <c r="Q121" i="17"/>
  <c r="P121" i="17"/>
  <c r="O121" i="17"/>
  <c r="N121" i="17"/>
  <c r="M121" i="17"/>
  <c r="BB120" i="17"/>
  <c r="BA120" i="17"/>
  <c r="AZ120" i="17"/>
  <c r="AY120" i="17"/>
  <c r="AK120" i="17"/>
  <c r="AJ120" i="17"/>
  <c r="AI120" i="17"/>
  <c r="AH120" i="17"/>
  <c r="AG120" i="17"/>
  <c r="C120" i="17"/>
  <c r="BB119" i="17"/>
  <c r="BA119" i="17"/>
  <c r="AZ119" i="17"/>
  <c r="AY119" i="17"/>
  <c r="AX119" i="17"/>
  <c r="AW119" i="17"/>
  <c r="AV119" i="17"/>
  <c r="AU119" i="17"/>
  <c r="AT119" i="17"/>
  <c r="AS119" i="17"/>
  <c r="AR119" i="17"/>
  <c r="AQ119" i="17"/>
  <c r="Z119" i="17"/>
  <c r="Y119" i="17"/>
  <c r="X119" i="17"/>
  <c r="W119" i="17"/>
  <c r="V119" i="17"/>
  <c r="U119" i="17"/>
  <c r="S119" i="17"/>
  <c r="R119" i="17"/>
  <c r="Q119" i="17"/>
  <c r="P119" i="17"/>
  <c r="O119" i="17"/>
  <c r="N119" i="17"/>
  <c r="M119" i="17"/>
  <c r="BB118" i="17"/>
  <c r="BA118" i="17"/>
  <c r="AZ118" i="17"/>
  <c r="AY118" i="17"/>
  <c r="AK118" i="17"/>
  <c r="AJ118" i="17"/>
  <c r="AI118" i="17"/>
  <c r="AH118" i="17"/>
  <c r="AG118" i="17"/>
  <c r="C118" i="17"/>
  <c r="BB117" i="17"/>
  <c r="BA117" i="17"/>
  <c r="AZ117" i="17"/>
  <c r="AY117" i="17"/>
  <c r="AX117" i="17"/>
  <c r="AW117" i="17"/>
  <c r="AV117" i="17"/>
  <c r="AU117" i="17"/>
  <c r="AT117" i="17"/>
  <c r="AS117" i="17"/>
  <c r="AR117" i="17"/>
  <c r="AQ117" i="17"/>
  <c r="Z117" i="17"/>
  <c r="Y117" i="17"/>
  <c r="X117" i="17"/>
  <c r="W117" i="17"/>
  <c r="V117" i="17"/>
  <c r="U117" i="17"/>
  <c r="S117" i="17"/>
  <c r="R117" i="17"/>
  <c r="Q117" i="17"/>
  <c r="P117" i="17"/>
  <c r="O117" i="17"/>
  <c r="N117" i="17"/>
  <c r="M117" i="17"/>
  <c r="BB116" i="17"/>
  <c r="BA116" i="17"/>
  <c r="AZ116" i="17"/>
  <c r="AY116" i="17"/>
  <c r="AK116" i="17"/>
  <c r="AJ116" i="17"/>
  <c r="AI116" i="17"/>
  <c r="AH116" i="17"/>
  <c r="AG116" i="17"/>
  <c r="C116" i="17"/>
  <c r="BB115" i="17"/>
  <c r="BA115" i="17"/>
  <c r="AZ115" i="17"/>
  <c r="AY115" i="17"/>
  <c r="AX115" i="17"/>
  <c r="AW115" i="17"/>
  <c r="AV115" i="17"/>
  <c r="AU115" i="17"/>
  <c r="AT115" i="17"/>
  <c r="AS115" i="17"/>
  <c r="AR115" i="17"/>
  <c r="AQ115" i="17"/>
  <c r="Z115" i="17"/>
  <c r="Y115" i="17"/>
  <c r="X115" i="17"/>
  <c r="W115" i="17"/>
  <c r="V115" i="17"/>
  <c r="U115" i="17"/>
  <c r="S115" i="17"/>
  <c r="R115" i="17"/>
  <c r="Q115" i="17"/>
  <c r="P115" i="17"/>
  <c r="O115" i="17"/>
  <c r="N115" i="17"/>
  <c r="M115" i="17"/>
  <c r="BB114" i="17"/>
  <c r="BA114" i="17"/>
  <c r="AZ114" i="17"/>
  <c r="AY114" i="17"/>
  <c r="AK114" i="17"/>
  <c r="AJ114" i="17"/>
  <c r="AI114" i="17"/>
  <c r="AH114" i="17"/>
  <c r="AG114" i="17"/>
  <c r="C114" i="17"/>
  <c r="BB113" i="17"/>
  <c r="BA113" i="17"/>
  <c r="AZ113" i="17"/>
  <c r="AY113" i="17"/>
  <c r="AX113" i="17"/>
  <c r="AW113" i="17"/>
  <c r="AV113" i="17"/>
  <c r="AU113" i="17"/>
  <c r="AT113" i="17"/>
  <c r="AS113" i="17"/>
  <c r="AR113" i="17"/>
  <c r="AQ113" i="17"/>
  <c r="Z113" i="17"/>
  <c r="Y113" i="17"/>
  <c r="X113" i="17"/>
  <c r="W113" i="17"/>
  <c r="V113" i="17"/>
  <c r="U113" i="17"/>
  <c r="S113" i="17"/>
  <c r="R113" i="17"/>
  <c r="Q113" i="17"/>
  <c r="P113" i="17"/>
  <c r="O113" i="17"/>
  <c r="N113" i="17"/>
  <c r="M113" i="17"/>
  <c r="BB112" i="17"/>
  <c r="BA112" i="17"/>
  <c r="AZ112" i="17"/>
  <c r="AY112" i="17"/>
  <c r="AK112" i="17"/>
  <c r="AJ112" i="17"/>
  <c r="AI112" i="17"/>
  <c r="AH112" i="17"/>
  <c r="AG112" i="17"/>
  <c r="C112" i="17"/>
  <c r="BB111" i="17"/>
  <c r="BA111" i="17"/>
  <c r="AZ111" i="17"/>
  <c r="AY111" i="17"/>
  <c r="AX111" i="17"/>
  <c r="AW111" i="17"/>
  <c r="AV111" i="17"/>
  <c r="AU111" i="17"/>
  <c r="AT111" i="17"/>
  <c r="AS111" i="17"/>
  <c r="AR111" i="17"/>
  <c r="AQ111" i="17"/>
  <c r="Z111" i="17"/>
  <c r="Y111" i="17"/>
  <c r="X111" i="17"/>
  <c r="W111" i="17"/>
  <c r="V111" i="17"/>
  <c r="U111" i="17"/>
  <c r="S111" i="17"/>
  <c r="R111" i="17"/>
  <c r="Q111" i="17"/>
  <c r="P111" i="17"/>
  <c r="O111" i="17"/>
  <c r="N111" i="17"/>
  <c r="M111" i="17"/>
  <c r="BB110" i="17"/>
  <c r="BA110" i="17"/>
  <c r="AZ110" i="17"/>
  <c r="AY110" i="17"/>
  <c r="AK110" i="17"/>
  <c r="AJ110" i="17"/>
  <c r="AI110" i="17"/>
  <c r="AH110" i="17"/>
  <c r="AG110" i="17"/>
  <c r="C110" i="17"/>
  <c r="BB109" i="17"/>
  <c r="BA109" i="17"/>
  <c r="AZ109" i="17"/>
  <c r="AY109" i="17"/>
  <c r="AX109" i="17"/>
  <c r="AW109" i="17"/>
  <c r="AV109" i="17"/>
  <c r="AU109" i="17"/>
  <c r="AT109" i="17"/>
  <c r="AS109" i="17"/>
  <c r="AR109" i="17"/>
  <c r="AQ109" i="17"/>
  <c r="Z109" i="17"/>
  <c r="Y109" i="17"/>
  <c r="X109" i="17"/>
  <c r="W109" i="17"/>
  <c r="V109" i="17"/>
  <c r="U109" i="17"/>
  <c r="S109" i="17"/>
  <c r="R109" i="17"/>
  <c r="Q109" i="17"/>
  <c r="P109" i="17"/>
  <c r="O109" i="17"/>
  <c r="N109" i="17"/>
  <c r="M109" i="17"/>
  <c r="BB108" i="17"/>
  <c r="BA108" i="17"/>
  <c r="AZ108" i="17"/>
  <c r="AY108" i="17"/>
  <c r="AK108" i="17"/>
  <c r="AJ108" i="17"/>
  <c r="AI108" i="17"/>
  <c r="AH108" i="17"/>
  <c r="AG108" i="17"/>
  <c r="C108" i="17"/>
  <c r="BB107" i="17"/>
  <c r="BA107" i="17"/>
  <c r="AZ107" i="17"/>
  <c r="AY107" i="17"/>
  <c r="AX107" i="17"/>
  <c r="AW107" i="17"/>
  <c r="AV107" i="17"/>
  <c r="AU107" i="17"/>
  <c r="AT107" i="17"/>
  <c r="AS107" i="17"/>
  <c r="AR107" i="17"/>
  <c r="AQ107" i="17"/>
  <c r="Z107" i="17"/>
  <c r="Y107" i="17"/>
  <c r="X107" i="17"/>
  <c r="W107" i="17"/>
  <c r="V107" i="17"/>
  <c r="U107" i="17"/>
  <c r="S107" i="17"/>
  <c r="R107" i="17"/>
  <c r="Q107" i="17"/>
  <c r="P107" i="17"/>
  <c r="O107" i="17"/>
  <c r="N107" i="17"/>
  <c r="M107" i="17"/>
  <c r="BB106" i="17"/>
  <c r="BA106" i="17"/>
  <c r="AZ106" i="17"/>
  <c r="AY106" i="17"/>
  <c r="AX106" i="17"/>
  <c r="AK106" i="17"/>
  <c r="AJ106" i="17"/>
  <c r="AI106" i="17"/>
  <c r="AH106" i="17"/>
  <c r="AG106" i="17"/>
  <c r="C106" i="17"/>
  <c r="BB105" i="17"/>
  <c r="BA105" i="17"/>
  <c r="AZ105" i="17"/>
  <c r="AY105" i="17"/>
  <c r="AX105" i="17"/>
  <c r="AW105" i="17"/>
  <c r="AV105" i="17"/>
  <c r="AU105" i="17"/>
  <c r="AT105" i="17"/>
  <c r="AS105" i="17"/>
  <c r="AR105" i="17"/>
  <c r="AQ105" i="17"/>
  <c r="Z105" i="17"/>
  <c r="Y105" i="17"/>
  <c r="X105" i="17"/>
  <c r="W105" i="17"/>
  <c r="V105" i="17"/>
  <c r="U105" i="17"/>
  <c r="S105" i="17"/>
  <c r="R105" i="17"/>
  <c r="Q105" i="17"/>
  <c r="P105" i="17"/>
  <c r="O105" i="17"/>
  <c r="N105" i="17"/>
  <c r="M105" i="17"/>
  <c r="BB104" i="17"/>
  <c r="BA104" i="17"/>
  <c r="AZ104" i="17"/>
  <c r="AY104" i="17"/>
  <c r="AK104" i="17"/>
  <c r="AJ104" i="17"/>
  <c r="AI104" i="17"/>
  <c r="AH104" i="17"/>
  <c r="AG104" i="17"/>
  <c r="V104" i="17"/>
  <c r="C104" i="17"/>
  <c r="BB103" i="17"/>
  <c r="BA103" i="17"/>
  <c r="AZ103" i="17"/>
  <c r="AY103" i="17"/>
  <c r="AX103" i="17"/>
  <c r="AW103" i="17"/>
  <c r="AV103" i="17"/>
  <c r="AU103" i="17"/>
  <c r="AT103" i="17"/>
  <c r="AS103" i="17"/>
  <c r="AR103" i="17"/>
  <c r="AQ103" i="17"/>
  <c r="Z103" i="17"/>
  <c r="Y103" i="17"/>
  <c r="X103" i="17"/>
  <c r="W103" i="17"/>
  <c r="V103" i="17"/>
  <c r="U103" i="17"/>
  <c r="S103" i="17"/>
  <c r="R103" i="17"/>
  <c r="Q103" i="17"/>
  <c r="P103" i="17"/>
  <c r="O103" i="17"/>
  <c r="N103" i="17"/>
  <c r="M103" i="17"/>
  <c r="BB102" i="17"/>
  <c r="BA102" i="17"/>
  <c r="AZ102" i="17"/>
  <c r="AY102" i="17"/>
  <c r="AK102" i="17"/>
  <c r="AJ102" i="17"/>
  <c r="AI102" i="17"/>
  <c r="AH102" i="17"/>
  <c r="AG102" i="17"/>
  <c r="C102" i="17"/>
  <c r="BB101" i="17"/>
  <c r="BA101" i="17"/>
  <c r="AZ101" i="17"/>
  <c r="AY101" i="17"/>
  <c r="AX101" i="17"/>
  <c r="AW101" i="17"/>
  <c r="AV101" i="17"/>
  <c r="AU101" i="17"/>
  <c r="AT101" i="17"/>
  <c r="AS101" i="17"/>
  <c r="AR101" i="17"/>
  <c r="AQ101" i="17"/>
  <c r="Z101" i="17"/>
  <c r="Y101" i="17"/>
  <c r="X101" i="17"/>
  <c r="W101" i="17"/>
  <c r="V101" i="17"/>
  <c r="U101" i="17"/>
  <c r="S101" i="17"/>
  <c r="R101" i="17"/>
  <c r="Q101" i="17"/>
  <c r="P101" i="17"/>
  <c r="O101" i="17"/>
  <c r="N101" i="17"/>
  <c r="M101" i="17"/>
  <c r="BB100" i="17"/>
  <c r="BA100" i="17"/>
  <c r="AZ100" i="17"/>
  <c r="AY100" i="17"/>
  <c r="AK100" i="17"/>
  <c r="AJ100" i="17"/>
  <c r="AI100" i="17"/>
  <c r="AH100" i="17"/>
  <c r="AG100" i="17"/>
  <c r="C100" i="17"/>
  <c r="BB99" i="17"/>
  <c r="BA99" i="17"/>
  <c r="AZ99" i="17"/>
  <c r="AY99" i="17"/>
  <c r="AX99" i="17"/>
  <c r="AW99" i="17"/>
  <c r="AV99" i="17"/>
  <c r="AU99" i="17"/>
  <c r="AT99" i="17"/>
  <c r="AS99" i="17"/>
  <c r="AR99" i="17"/>
  <c r="AQ99" i="17"/>
  <c r="Z99" i="17"/>
  <c r="Y99" i="17"/>
  <c r="X99" i="17"/>
  <c r="W99" i="17"/>
  <c r="V99" i="17"/>
  <c r="U99" i="17"/>
  <c r="S99" i="17"/>
  <c r="R99" i="17"/>
  <c r="Q99" i="17"/>
  <c r="P99" i="17"/>
  <c r="O99" i="17"/>
  <c r="N99" i="17"/>
  <c r="M99" i="17"/>
  <c r="BB98" i="17"/>
  <c r="BA98" i="17"/>
  <c r="AZ98" i="17"/>
  <c r="AY98" i="17"/>
  <c r="AK98" i="17"/>
  <c r="AJ98" i="17"/>
  <c r="AI98" i="17"/>
  <c r="AH98" i="17"/>
  <c r="AG98" i="17"/>
  <c r="C98" i="17"/>
  <c r="BB97" i="17"/>
  <c r="BA97" i="17"/>
  <c r="AZ97" i="17"/>
  <c r="AY97" i="17"/>
  <c r="AX97" i="17"/>
  <c r="AW97" i="17"/>
  <c r="AV97" i="17"/>
  <c r="AU97" i="17"/>
  <c r="AT97" i="17"/>
  <c r="AS97" i="17"/>
  <c r="AR97" i="17"/>
  <c r="AQ97" i="17"/>
  <c r="Z97" i="17"/>
  <c r="Y97" i="17"/>
  <c r="X97" i="17"/>
  <c r="W97" i="17"/>
  <c r="V97" i="17"/>
  <c r="U97" i="17"/>
  <c r="S97" i="17"/>
  <c r="R97" i="17"/>
  <c r="Q97" i="17"/>
  <c r="P97" i="17"/>
  <c r="O97" i="17"/>
  <c r="N97" i="17"/>
  <c r="M97" i="17"/>
  <c r="BB96" i="17"/>
  <c r="BA96" i="17"/>
  <c r="AZ96" i="17"/>
  <c r="AY96" i="17"/>
  <c r="AK96" i="17"/>
  <c r="AJ96" i="17"/>
  <c r="AI96" i="17"/>
  <c r="AH96" i="17"/>
  <c r="AG96" i="17"/>
  <c r="C96" i="17"/>
  <c r="BB95" i="17"/>
  <c r="BA95" i="17"/>
  <c r="AZ95" i="17"/>
  <c r="AY95" i="17"/>
  <c r="AX95" i="17"/>
  <c r="AW95" i="17"/>
  <c r="AV95" i="17"/>
  <c r="AU95" i="17"/>
  <c r="AT95" i="17"/>
  <c r="AS95" i="17"/>
  <c r="AR95" i="17"/>
  <c r="AQ95" i="17"/>
  <c r="Z95" i="17"/>
  <c r="Y95" i="17"/>
  <c r="X95" i="17"/>
  <c r="W95" i="17"/>
  <c r="V95" i="17"/>
  <c r="U95" i="17"/>
  <c r="S95" i="17"/>
  <c r="R95" i="17"/>
  <c r="Q95" i="17"/>
  <c r="P95" i="17"/>
  <c r="O95" i="17"/>
  <c r="N95" i="17"/>
  <c r="M95" i="17"/>
  <c r="BB94" i="17"/>
  <c r="BA94" i="17"/>
  <c r="AZ94" i="17"/>
  <c r="AY94" i="17"/>
  <c r="AK94" i="17"/>
  <c r="AJ94" i="17"/>
  <c r="AI94" i="17"/>
  <c r="AH94" i="17"/>
  <c r="AG94" i="17"/>
  <c r="C94" i="17"/>
  <c r="ED93" i="17"/>
  <c r="AX142" i="17" s="1"/>
  <c r="DO93" i="17"/>
  <c r="DX93" i="17" s="1"/>
  <c r="DD93" i="17"/>
  <c r="AW142" i="17" s="1"/>
  <c r="DC93" i="17"/>
  <c r="DB93" i="17"/>
  <c r="AV142" i="17" s="1"/>
  <c r="DA93" i="17"/>
  <c r="AU142" i="17" s="1"/>
  <c r="CZ93" i="17"/>
  <c r="AT142" i="17" s="1"/>
  <c r="CY93" i="17"/>
  <c r="AS142" i="17" s="1"/>
  <c r="CX93" i="17"/>
  <c r="AR142" i="17" s="1"/>
  <c r="CW93" i="17"/>
  <c r="AQ142" i="17" s="1"/>
  <c r="CQ93" i="17"/>
  <c r="CP93" i="17"/>
  <c r="Z142" i="17" s="1"/>
  <c r="CO93" i="17"/>
  <c r="Y142" i="17" s="1"/>
  <c r="CN93" i="17"/>
  <c r="X142" i="17" s="1"/>
  <c r="CM93" i="17"/>
  <c r="W142" i="17" s="1"/>
  <c r="CL93" i="17"/>
  <c r="V142" i="17" s="1"/>
  <c r="CK93" i="17"/>
  <c r="U142" i="17" s="1"/>
  <c r="CJ93" i="17"/>
  <c r="CI93" i="17"/>
  <c r="S142" i="17" s="1"/>
  <c r="CH93" i="17"/>
  <c r="R142" i="17" s="1"/>
  <c r="CG93" i="17"/>
  <c r="Q142" i="17" s="1"/>
  <c r="CF93" i="17"/>
  <c r="P142" i="17" s="1"/>
  <c r="CE93" i="17"/>
  <c r="O142" i="17" s="1"/>
  <c r="CD93" i="17"/>
  <c r="N142" i="17" s="1"/>
  <c r="CC93" i="17"/>
  <c r="M142" i="17" s="1"/>
  <c r="BT93" i="17"/>
  <c r="BU93" i="17" s="1"/>
  <c r="C143" i="17" s="1"/>
  <c r="BB93" i="17"/>
  <c r="BA93" i="17"/>
  <c r="AZ93" i="17"/>
  <c r="AY93" i="17"/>
  <c r="AX93" i="17"/>
  <c r="AW93" i="17"/>
  <c r="AV93" i="17"/>
  <c r="AU93" i="17"/>
  <c r="AT93" i="17"/>
  <c r="AS93" i="17"/>
  <c r="AR93" i="17"/>
  <c r="AQ93" i="17"/>
  <c r="Z93" i="17"/>
  <c r="Y93" i="17"/>
  <c r="X93" i="17"/>
  <c r="W93" i="17"/>
  <c r="V93" i="17"/>
  <c r="U93" i="17"/>
  <c r="S93" i="17"/>
  <c r="R93" i="17"/>
  <c r="Q93" i="17"/>
  <c r="P93" i="17"/>
  <c r="O93" i="17"/>
  <c r="N93" i="17"/>
  <c r="M93" i="17"/>
  <c r="ED92" i="17"/>
  <c r="AX140" i="17" s="1"/>
  <c r="DO92" i="17"/>
  <c r="DX92" i="17" s="1"/>
  <c r="DD92" i="17"/>
  <c r="AW140" i="17" s="1"/>
  <c r="DC92" i="17"/>
  <c r="DB92" i="17"/>
  <c r="AV140" i="17" s="1"/>
  <c r="DA92" i="17"/>
  <c r="AU140" i="17" s="1"/>
  <c r="CZ92" i="17"/>
  <c r="AT140" i="17" s="1"/>
  <c r="CY92" i="17"/>
  <c r="AS140" i="17" s="1"/>
  <c r="CX92" i="17"/>
  <c r="Z77" i="17" s="1"/>
  <c r="CW92" i="17"/>
  <c r="CQ92" i="17"/>
  <c r="CP92" i="17"/>
  <c r="CO92" i="17"/>
  <c r="CN92" i="17"/>
  <c r="CM92" i="17"/>
  <c r="CL92" i="17"/>
  <c r="V140" i="17" s="1"/>
  <c r="CK92" i="17"/>
  <c r="U140" i="17" s="1"/>
  <c r="CJ92" i="17"/>
  <c r="R77" i="17" s="1"/>
  <c r="CI92" i="17"/>
  <c r="Q77" i="17" s="1"/>
  <c r="CH92" i="17"/>
  <c r="P77" i="17" s="1"/>
  <c r="CG92" i="17"/>
  <c r="O77" i="17" s="1"/>
  <c r="CF92" i="17"/>
  <c r="N77" i="17" s="1"/>
  <c r="CE92" i="17"/>
  <c r="CD92" i="17"/>
  <c r="N140" i="17" s="1"/>
  <c r="CC92" i="17"/>
  <c r="M140" i="17" s="1"/>
  <c r="BT92" i="17"/>
  <c r="BU92" i="17" s="1"/>
  <c r="BA76" i="17" s="1"/>
  <c r="BB92" i="17"/>
  <c r="BA92" i="17"/>
  <c r="AZ92" i="17"/>
  <c r="AY92" i="17"/>
  <c r="AK92" i="17"/>
  <c r="AJ92" i="17"/>
  <c r="AI92" i="17"/>
  <c r="AH92" i="17"/>
  <c r="AG92" i="17"/>
  <c r="C92" i="17"/>
  <c r="ED91" i="17"/>
  <c r="AX138" i="17" s="1"/>
  <c r="DO91" i="17"/>
  <c r="DD91" i="17"/>
  <c r="AW138" i="17" s="1"/>
  <c r="DC91" i="17"/>
  <c r="DB91" i="17"/>
  <c r="AV138" i="17" s="1"/>
  <c r="DA91" i="17"/>
  <c r="AU138" i="17" s="1"/>
  <c r="CZ91" i="17"/>
  <c r="AT138" i="17" s="1"/>
  <c r="CY91" i="17"/>
  <c r="AS138" i="17" s="1"/>
  <c r="CX91" i="17"/>
  <c r="AR138" i="17" s="1"/>
  <c r="CW91" i="17"/>
  <c r="AQ138" i="17" s="1"/>
  <c r="CQ91" i="17"/>
  <c r="CP91" i="17"/>
  <c r="Z138" i="17" s="1"/>
  <c r="CO91" i="17"/>
  <c r="Y138" i="17" s="1"/>
  <c r="CN91" i="17"/>
  <c r="X138" i="17" s="1"/>
  <c r="CM91" i="17"/>
  <c r="W138" i="17" s="1"/>
  <c r="CL91" i="17"/>
  <c r="V138" i="17" s="1"/>
  <c r="CK91" i="17"/>
  <c r="U138" i="17" s="1"/>
  <c r="CJ91" i="17"/>
  <c r="CI91" i="17"/>
  <c r="S138" i="17" s="1"/>
  <c r="CH91" i="17"/>
  <c r="R138" i="17" s="1"/>
  <c r="CG91" i="17"/>
  <c r="Q138" i="17" s="1"/>
  <c r="CF91" i="17"/>
  <c r="P138" i="17" s="1"/>
  <c r="CE91" i="17"/>
  <c r="O138" i="17" s="1"/>
  <c r="CD91" i="17"/>
  <c r="N138" i="17" s="1"/>
  <c r="CC91" i="17"/>
  <c r="M138" i="17" s="1"/>
  <c r="BT91" i="17"/>
  <c r="BV91" i="17" s="1"/>
  <c r="D139" i="17" s="1"/>
  <c r="BB91" i="17"/>
  <c r="BA91" i="17"/>
  <c r="AZ91" i="17"/>
  <c r="AY91" i="17"/>
  <c r="AX91" i="17"/>
  <c r="AW91" i="17"/>
  <c r="AV91" i="17"/>
  <c r="AU91" i="17"/>
  <c r="AT91" i="17"/>
  <c r="AS91" i="17"/>
  <c r="AR91" i="17"/>
  <c r="AQ91" i="17"/>
  <c r="Z91" i="17"/>
  <c r="Y91" i="17"/>
  <c r="X91" i="17"/>
  <c r="W91" i="17"/>
  <c r="V91" i="17"/>
  <c r="U91" i="17"/>
  <c r="S91" i="17"/>
  <c r="R91" i="17"/>
  <c r="Q91" i="17"/>
  <c r="P91" i="17"/>
  <c r="O91" i="17"/>
  <c r="N91" i="17"/>
  <c r="M91" i="17"/>
  <c r="ED90" i="17"/>
  <c r="AX136" i="17" s="1"/>
  <c r="DO90" i="17"/>
  <c r="DV90" i="17" s="1"/>
  <c r="DD90" i="17"/>
  <c r="AW136" i="17" s="1"/>
  <c r="DC90" i="17"/>
  <c r="DB90" i="17"/>
  <c r="AV136" i="17" s="1"/>
  <c r="DA90" i="17"/>
  <c r="AU136" i="17" s="1"/>
  <c r="CZ90" i="17"/>
  <c r="AT136" i="17" s="1"/>
  <c r="CY90" i="17"/>
  <c r="AS136" i="17" s="1"/>
  <c r="CX90" i="17"/>
  <c r="AR136" i="17" s="1"/>
  <c r="CW90" i="17"/>
  <c r="AQ136" i="17" s="1"/>
  <c r="CQ90" i="17"/>
  <c r="CP90" i="17"/>
  <c r="Z136" i="17" s="1"/>
  <c r="CO90" i="17"/>
  <c r="Y136" i="17" s="1"/>
  <c r="CN90" i="17"/>
  <c r="X136" i="17" s="1"/>
  <c r="CM90" i="17"/>
  <c r="W136" i="17" s="1"/>
  <c r="CL90" i="17"/>
  <c r="V136" i="17" s="1"/>
  <c r="CK90" i="17"/>
  <c r="U136" i="17" s="1"/>
  <c r="CJ90" i="17"/>
  <c r="CI90" i="17"/>
  <c r="S136" i="17" s="1"/>
  <c r="CH90" i="17"/>
  <c r="R136" i="17" s="1"/>
  <c r="CG90" i="17"/>
  <c r="Q136" i="17" s="1"/>
  <c r="CF90" i="17"/>
  <c r="P136" i="17" s="1"/>
  <c r="CE90" i="17"/>
  <c r="O136" i="17" s="1"/>
  <c r="CD90" i="17"/>
  <c r="N136" i="17" s="1"/>
  <c r="CC90" i="17"/>
  <c r="M136" i="17" s="1"/>
  <c r="BT90" i="17"/>
  <c r="CA90" i="17" s="1"/>
  <c r="I137" i="17" s="1"/>
  <c r="BB90" i="17"/>
  <c r="BA90" i="17"/>
  <c r="AZ90" i="17"/>
  <c r="AY90" i="17"/>
  <c r="AK90" i="17"/>
  <c r="AJ90" i="17"/>
  <c r="AI90" i="17"/>
  <c r="AH90" i="17"/>
  <c r="AG90" i="17"/>
  <c r="C90" i="17"/>
  <c r="ED89" i="17"/>
  <c r="AX134" i="17" s="1"/>
  <c r="DO89" i="17"/>
  <c r="DD89" i="17"/>
  <c r="AW134" i="17" s="1"/>
  <c r="DC89" i="17"/>
  <c r="DB89" i="17"/>
  <c r="AV134" i="17" s="1"/>
  <c r="DA89" i="17"/>
  <c r="AU134" i="17" s="1"/>
  <c r="CZ89" i="17"/>
  <c r="AT134" i="17" s="1"/>
  <c r="CY89" i="17"/>
  <c r="AS134" i="17" s="1"/>
  <c r="CX89" i="17"/>
  <c r="AR134" i="17" s="1"/>
  <c r="CW89" i="17"/>
  <c r="CQ89" i="17"/>
  <c r="CP89" i="17"/>
  <c r="CO89" i="17"/>
  <c r="CN89" i="17"/>
  <c r="CM89" i="17"/>
  <c r="W134" i="17" s="1"/>
  <c r="CL89" i="17"/>
  <c r="V134" i="17" s="1"/>
  <c r="CK89" i="17"/>
  <c r="S75" i="17" s="1"/>
  <c r="CJ89" i="17"/>
  <c r="R75" i="17" s="1"/>
  <c r="CI89" i="17"/>
  <c r="CH89" i="17"/>
  <c r="CG89" i="17"/>
  <c r="CF89" i="17"/>
  <c r="N75" i="17" s="1"/>
  <c r="CE89" i="17"/>
  <c r="O134" i="17" s="1"/>
  <c r="CD89" i="17"/>
  <c r="N134" i="17" s="1"/>
  <c r="CC89" i="17"/>
  <c r="M134" i="17" s="1"/>
  <c r="BT89" i="17"/>
  <c r="BU89" i="17" s="1"/>
  <c r="BB89" i="17"/>
  <c r="BA89" i="17"/>
  <c r="AZ89" i="17"/>
  <c r="AY89" i="17"/>
  <c r="AX89" i="17"/>
  <c r="AW89" i="17"/>
  <c r="AV89" i="17"/>
  <c r="AU89" i="17"/>
  <c r="AT89" i="17"/>
  <c r="AS89" i="17"/>
  <c r="AR89" i="17"/>
  <c r="AQ89" i="17"/>
  <c r="Z89" i="17"/>
  <c r="Y89" i="17"/>
  <c r="X89" i="17"/>
  <c r="W89" i="17"/>
  <c r="V89" i="17"/>
  <c r="U89" i="17"/>
  <c r="S89" i="17"/>
  <c r="R89" i="17"/>
  <c r="Q89" i="17"/>
  <c r="P89" i="17"/>
  <c r="O89" i="17"/>
  <c r="N89" i="17"/>
  <c r="M89" i="17"/>
  <c r="ED88" i="17"/>
  <c r="AX132" i="17" s="1"/>
  <c r="DO88" i="17"/>
  <c r="DV88" i="17" s="1"/>
  <c r="DD88" i="17"/>
  <c r="AW132" i="17" s="1"/>
  <c r="DC88" i="17"/>
  <c r="DB88" i="17"/>
  <c r="AV132" i="17" s="1"/>
  <c r="DA88" i="17"/>
  <c r="AU132" i="17" s="1"/>
  <c r="CZ88" i="17"/>
  <c r="AT132" i="17" s="1"/>
  <c r="CY88" i="17"/>
  <c r="AS132" i="17" s="1"/>
  <c r="CX88" i="17"/>
  <c r="AR132" i="17" s="1"/>
  <c r="CW88" i="17"/>
  <c r="AQ132" i="17" s="1"/>
  <c r="CQ88" i="17"/>
  <c r="CP88" i="17"/>
  <c r="Z132" i="17" s="1"/>
  <c r="CO88" i="17"/>
  <c r="Y132" i="17" s="1"/>
  <c r="CN88" i="17"/>
  <c r="X132" i="17" s="1"/>
  <c r="CM88" i="17"/>
  <c r="W132" i="17" s="1"/>
  <c r="CL88" i="17"/>
  <c r="V132" i="17" s="1"/>
  <c r="CK88" i="17"/>
  <c r="U132" i="17" s="1"/>
  <c r="CJ88" i="17"/>
  <c r="CI88" i="17"/>
  <c r="S132" i="17" s="1"/>
  <c r="CH88" i="17"/>
  <c r="R132" i="17" s="1"/>
  <c r="CG88" i="17"/>
  <c r="Q132" i="17" s="1"/>
  <c r="CF88" i="17"/>
  <c r="P132" i="17" s="1"/>
  <c r="CE88" i="17"/>
  <c r="O132" i="17" s="1"/>
  <c r="CD88" i="17"/>
  <c r="N132" i="17" s="1"/>
  <c r="CC88" i="17"/>
  <c r="M132" i="17" s="1"/>
  <c r="BT88" i="17"/>
  <c r="BX88" i="17" s="1"/>
  <c r="F133" i="17" s="1"/>
  <c r="BB88" i="17"/>
  <c r="BA88" i="17"/>
  <c r="AZ88" i="17"/>
  <c r="AY88" i="17"/>
  <c r="AK88" i="17"/>
  <c r="AJ88" i="17"/>
  <c r="AI88" i="17"/>
  <c r="AH88" i="17"/>
  <c r="AG88" i="17"/>
  <c r="C88" i="17"/>
  <c r="ED87" i="17"/>
  <c r="AX130" i="17" s="1"/>
  <c r="DO87" i="17"/>
  <c r="DD87" i="17"/>
  <c r="AW130" i="17" s="1"/>
  <c r="DC87" i="17"/>
  <c r="DB87" i="17"/>
  <c r="AV130" i="17" s="1"/>
  <c r="DA87" i="17"/>
  <c r="AU130" i="17" s="1"/>
  <c r="CZ87" i="17"/>
  <c r="AT130" i="17" s="1"/>
  <c r="CY87" i="17"/>
  <c r="AS130" i="17" s="1"/>
  <c r="CX87" i="17"/>
  <c r="AR130" i="17" s="1"/>
  <c r="CW87" i="17"/>
  <c r="AQ130" i="17" s="1"/>
  <c r="CQ87" i="17"/>
  <c r="CP87" i="17"/>
  <c r="Z130" i="17" s="1"/>
  <c r="CO87" i="17"/>
  <c r="Y130" i="17" s="1"/>
  <c r="CN87" i="17"/>
  <c r="X130" i="17" s="1"/>
  <c r="CM87" i="17"/>
  <c r="W130" i="17" s="1"/>
  <c r="CL87" i="17"/>
  <c r="V130" i="17" s="1"/>
  <c r="CK87" i="17"/>
  <c r="U130" i="17" s="1"/>
  <c r="CJ87" i="17"/>
  <c r="CI87" i="17"/>
  <c r="S130" i="17" s="1"/>
  <c r="CH87" i="17"/>
  <c r="R130" i="17" s="1"/>
  <c r="CG87" i="17"/>
  <c r="Q130" i="17" s="1"/>
  <c r="CF87" i="17"/>
  <c r="P130" i="17" s="1"/>
  <c r="CE87" i="17"/>
  <c r="O130" i="17" s="1"/>
  <c r="CD87" i="17"/>
  <c r="N130" i="17" s="1"/>
  <c r="CC87" i="17"/>
  <c r="M130" i="17" s="1"/>
  <c r="BT87" i="17"/>
  <c r="BX87" i="17" s="1"/>
  <c r="F131" i="17" s="1"/>
  <c r="BB87" i="17"/>
  <c r="BA87" i="17"/>
  <c r="AZ87" i="17"/>
  <c r="AY87" i="17"/>
  <c r="AX87" i="17"/>
  <c r="AW87" i="17"/>
  <c r="AV87" i="17"/>
  <c r="AU87" i="17"/>
  <c r="AT87" i="17"/>
  <c r="AS87" i="17"/>
  <c r="AR87" i="17"/>
  <c r="AQ87" i="17"/>
  <c r="Z87" i="17"/>
  <c r="Y87" i="17"/>
  <c r="X87" i="17"/>
  <c r="W87" i="17"/>
  <c r="V87" i="17"/>
  <c r="U87" i="17"/>
  <c r="S87" i="17"/>
  <c r="R87" i="17"/>
  <c r="Q87" i="17"/>
  <c r="P87" i="17"/>
  <c r="O87" i="17"/>
  <c r="N87" i="17"/>
  <c r="M87" i="17"/>
  <c r="ED86" i="17"/>
  <c r="AX128" i="17" s="1"/>
  <c r="DO86" i="17"/>
  <c r="DD86" i="17"/>
  <c r="AW128" i="17" s="1"/>
  <c r="DC86" i="17"/>
  <c r="DB86" i="17"/>
  <c r="AV128" i="17" s="1"/>
  <c r="DA86" i="17"/>
  <c r="AU128" i="17" s="1"/>
  <c r="CZ86" i="17"/>
  <c r="AT128" i="17" s="1"/>
  <c r="CY86" i="17"/>
  <c r="AS128" i="17" s="1"/>
  <c r="CX86" i="17"/>
  <c r="CW86" i="17"/>
  <c r="AQ128" i="17" s="1"/>
  <c r="CQ86" i="17"/>
  <c r="CP86" i="17"/>
  <c r="CO86" i="17"/>
  <c r="Y128" i="17" s="1"/>
  <c r="CN86" i="17"/>
  <c r="CM86" i="17"/>
  <c r="CL86" i="17"/>
  <c r="V128" i="17" s="1"/>
  <c r="CK86" i="17"/>
  <c r="U128" i="17" s="1"/>
  <c r="CJ86" i="17"/>
  <c r="R73" i="17" s="1"/>
  <c r="CI86" i="17"/>
  <c r="CH86" i="17"/>
  <c r="CG86" i="17"/>
  <c r="CF86" i="17"/>
  <c r="CE86" i="17"/>
  <c r="O128" i="17" s="1"/>
  <c r="CD86" i="17"/>
  <c r="N128" i="17" s="1"/>
  <c r="CC86" i="17"/>
  <c r="M128" i="17" s="1"/>
  <c r="BT86" i="17"/>
  <c r="BV86" i="17" s="1"/>
  <c r="BB86" i="17"/>
  <c r="BA86" i="17"/>
  <c r="AZ86" i="17"/>
  <c r="AY86" i="17"/>
  <c r="AK86" i="17"/>
  <c r="AJ86" i="17"/>
  <c r="AI86" i="17"/>
  <c r="AH86" i="17"/>
  <c r="AG86" i="17"/>
  <c r="C86" i="17"/>
  <c r="ED85" i="17"/>
  <c r="AX126" i="17" s="1"/>
  <c r="DO85" i="17"/>
  <c r="DT85" i="17" s="1"/>
  <c r="DD85" i="17"/>
  <c r="AW126" i="17" s="1"/>
  <c r="DC85" i="17"/>
  <c r="DB85" i="17"/>
  <c r="AV126" i="17" s="1"/>
  <c r="DA85" i="17"/>
  <c r="AU126" i="17" s="1"/>
  <c r="CZ85" i="17"/>
  <c r="AT126" i="17" s="1"/>
  <c r="CY85" i="17"/>
  <c r="AS126" i="17" s="1"/>
  <c r="CX85" i="17"/>
  <c r="AR126" i="17" s="1"/>
  <c r="CW85" i="17"/>
  <c r="AQ126" i="17" s="1"/>
  <c r="CQ85" i="17"/>
  <c r="CP85" i="17"/>
  <c r="Z126" i="17" s="1"/>
  <c r="CO85" i="17"/>
  <c r="Y126" i="17" s="1"/>
  <c r="CN85" i="17"/>
  <c r="X126" i="17" s="1"/>
  <c r="CM85" i="17"/>
  <c r="W126" i="17" s="1"/>
  <c r="CL85" i="17"/>
  <c r="V126" i="17" s="1"/>
  <c r="CK85" i="17"/>
  <c r="U126" i="17" s="1"/>
  <c r="CJ85" i="17"/>
  <c r="CI85" i="17"/>
  <c r="S126" i="17" s="1"/>
  <c r="CH85" i="17"/>
  <c r="R126" i="17" s="1"/>
  <c r="CG85" i="17"/>
  <c r="Q126" i="17" s="1"/>
  <c r="CF85" i="17"/>
  <c r="P126" i="17" s="1"/>
  <c r="CE85" i="17"/>
  <c r="O126" i="17" s="1"/>
  <c r="CD85" i="17"/>
  <c r="N126" i="17" s="1"/>
  <c r="CC85" i="17"/>
  <c r="M126" i="17" s="1"/>
  <c r="BT85" i="17"/>
  <c r="BZ85" i="17" s="1"/>
  <c r="H127" i="17" s="1"/>
  <c r="BB85" i="17"/>
  <c r="BA85" i="17"/>
  <c r="AZ85" i="17"/>
  <c r="AY85" i="17"/>
  <c r="AX85" i="17"/>
  <c r="AW85" i="17"/>
  <c r="AV85" i="17"/>
  <c r="AU85" i="17"/>
  <c r="AT85" i="17"/>
  <c r="AS85" i="17"/>
  <c r="AR85" i="17"/>
  <c r="AQ85" i="17"/>
  <c r="Z85" i="17"/>
  <c r="Y85" i="17"/>
  <c r="X85" i="17"/>
  <c r="W85" i="17"/>
  <c r="V85" i="17"/>
  <c r="U85" i="17"/>
  <c r="S85" i="17"/>
  <c r="R85" i="17"/>
  <c r="Q85" i="17"/>
  <c r="P85" i="17"/>
  <c r="O85" i="17"/>
  <c r="N85" i="17"/>
  <c r="M85" i="17"/>
  <c r="ED84" i="17"/>
  <c r="AX124" i="17" s="1"/>
  <c r="DO84" i="17"/>
  <c r="DD84" i="17"/>
  <c r="AW124" i="17" s="1"/>
  <c r="DC84" i="17"/>
  <c r="DB84" i="17"/>
  <c r="AV124" i="17" s="1"/>
  <c r="DA84" i="17"/>
  <c r="AU124" i="17" s="1"/>
  <c r="CZ84" i="17"/>
  <c r="AT124" i="17" s="1"/>
  <c r="CY84" i="17"/>
  <c r="AS124" i="17" s="1"/>
  <c r="CX84" i="17"/>
  <c r="AR124" i="17" s="1"/>
  <c r="CW84" i="17"/>
  <c r="AQ124" i="17" s="1"/>
  <c r="CQ84" i="17"/>
  <c r="CP84" i="17"/>
  <c r="Z124" i="17" s="1"/>
  <c r="CO84" i="17"/>
  <c r="Y124" i="17" s="1"/>
  <c r="CN84" i="17"/>
  <c r="X124" i="17" s="1"/>
  <c r="CM84" i="17"/>
  <c r="W124" i="17" s="1"/>
  <c r="CL84" i="17"/>
  <c r="V124" i="17" s="1"/>
  <c r="CK84" i="17"/>
  <c r="U124" i="17" s="1"/>
  <c r="CJ84" i="17"/>
  <c r="CI84" i="17"/>
  <c r="S124" i="17" s="1"/>
  <c r="CH84" i="17"/>
  <c r="R124" i="17" s="1"/>
  <c r="CG84" i="17"/>
  <c r="Q124" i="17" s="1"/>
  <c r="CF84" i="17"/>
  <c r="P124" i="17" s="1"/>
  <c r="CE84" i="17"/>
  <c r="O124" i="17" s="1"/>
  <c r="CD84" i="17"/>
  <c r="N124" i="17" s="1"/>
  <c r="CC84" i="17"/>
  <c r="M124" i="17" s="1"/>
  <c r="BT84" i="17"/>
  <c r="CB84" i="17" s="1"/>
  <c r="J125" i="17" s="1"/>
  <c r="BB84" i="17"/>
  <c r="BA84" i="17"/>
  <c r="AZ84" i="17"/>
  <c r="AY84" i="17"/>
  <c r="AK84" i="17"/>
  <c r="AJ84" i="17"/>
  <c r="AI84" i="17"/>
  <c r="AH84" i="17"/>
  <c r="AG84" i="17"/>
  <c r="C84" i="17"/>
  <c r="ED83" i="17"/>
  <c r="AX122" i="17" s="1"/>
  <c r="DO83" i="17"/>
  <c r="DW83" i="17" s="1"/>
  <c r="AJ70" i="17" s="1"/>
  <c r="DD83" i="17"/>
  <c r="AW122" i="17" s="1"/>
  <c r="DC83" i="17"/>
  <c r="DB83" i="17"/>
  <c r="AV122" i="17" s="1"/>
  <c r="DA83" i="17"/>
  <c r="AU122" i="17" s="1"/>
  <c r="CZ83" i="17"/>
  <c r="AT122" i="17" s="1"/>
  <c r="CY83" i="17"/>
  <c r="AS122" i="17" s="1"/>
  <c r="CX83" i="17"/>
  <c r="CW83" i="17"/>
  <c r="CQ83" i="17"/>
  <c r="CP83" i="17"/>
  <c r="CO83" i="17"/>
  <c r="Y122" i="17" s="1"/>
  <c r="CN83" i="17"/>
  <c r="V71" i="17" s="1"/>
  <c r="CM83" i="17"/>
  <c r="CL83" i="17"/>
  <c r="V122" i="17" s="1"/>
  <c r="CK83" i="17"/>
  <c r="CJ83" i="17"/>
  <c r="R71" i="17" s="1"/>
  <c r="CI83" i="17"/>
  <c r="S122" i="17" s="1"/>
  <c r="CH83" i="17"/>
  <c r="R122" i="17" s="1"/>
  <c r="CG83" i="17"/>
  <c r="O71" i="17" s="1"/>
  <c r="CF83" i="17"/>
  <c r="N71" i="17" s="1"/>
  <c r="CE83" i="17"/>
  <c r="CD83" i="17"/>
  <c r="N122" i="17" s="1"/>
  <c r="CC83" i="17"/>
  <c r="M122" i="17" s="1"/>
  <c r="BT83" i="17"/>
  <c r="BB83" i="17"/>
  <c r="BA83" i="17"/>
  <c r="AZ83" i="17"/>
  <c r="AY83" i="17"/>
  <c r="AX83" i="17"/>
  <c r="AW83" i="17"/>
  <c r="AV83" i="17"/>
  <c r="AU83" i="17"/>
  <c r="AT83" i="17"/>
  <c r="AS83" i="17"/>
  <c r="AR83" i="17"/>
  <c r="AQ83" i="17"/>
  <c r="Z83" i="17"/>
  <c r="Y83" i="17"/>
  <c r="X83" i="17"/>
  <c r="W83" i="17"/>
  <c r="V83" i="17"/>
  <c r="U83" i="17"/>
  <c r="S83" i="17"/>
  <c r="R83" i="17"/>
  <c r="Q83" i="17"/>
  <c r="P83" i="17"/>
  <c r="O83" i="17"/>
  <c r="N83" i="17"/>
  <c r="M83" i="17"/>
  <c r="ED82" i="17"/>
  <c r="AX120" i="17" s="1"/>
  <c r="DO82" i="17"/>
  <c r="DD82" i="17"/>
  <c r="AW120" i="17" s="1"/>
  <c r="DC82" i="17"/>
  <c r="DB82" i="17"/>
  <c r="AV120" i="17" s="1"/>
  <c r="DA82" i="17"/>
  <c r="AU120" i="17" s="1"/>
  <c r="CZ82" i="17"/>
  <c r="AT120" i="17" s="1"/>
  <c r="CY82" i="17"/>
  <c r="AS120" i="17" s="1"/>
  <c r="CX82" i="17"/>
  <c r="AR120" i="17" s="1"/>
  <c r="CW82" i="17"/>
  <c r="AQ120" i="17" s="1"/>
  <c r="CQ82" i="17"/>
  <c r="CP82" i="17"/>
  <c r="Z120" i="17" s="1"/>
  <c r="CO82" i="17"/>
  <c r="Y120" i="17" s="1"/>
  <c r="CN82" i="17"/>
  <c r="X120" i="17" s="1"/>
  <c r="CM82" i="17"/>
  <c r="W120" i="17" s="1"/>
  <c r="CL82" i="17"/>
  <c r="V120" i="17" s="1"/>
  <c r="CK82" i="17"/>
  <c r="U120" i="17" s="1"/>
  <c r="CJ82" i="17"/>
  <c r="CI82" i="17"/>
  <c r="S120" i="17" s="1"/>
  <c r="CH82" i="17"/>
  <c r="R120" i="17" s="1"/>
  <c r="CG82" i="17"/>
  <c r="Q120" i="17" s="1"/>
  <c r="CF82" i="17"/>
  <c r="P120" i="17" s="1"/>
  <c r="CE82" i="17"/>
  <c r="O120" i="17" s="1"/>
  <c r="CD82" i="17"/>
  <c r="N120" i="17" s="1"/>
  <c r="CC82" i="17"/>
  <c r="M120" i="17" s="1"/>
  <c r="BT82" i="17"/>
  <c r="BX82" i="17" s="1"/>
  <c r="F121" i="17" s="1"/>
  <c r="BB82" i="17"/>
  <c r="BA82" i="17"/>
  <c r="AZ82" i="17"/>
  <c r="AY82" i="17"/>
  <c r="AK82" i="17"/>
  <c r="AJ82" i="17"/>
  <c r="AI82" i="17"/>
  <c r="AH82" i="17"/>
  <c r="AG82" i="17"/>
  <c r="C82" i="17"/>
  <c r="ED81" i="17"/>
  <c r="AX118" i="17" s="1"/>
  <c r="DO81" i="17"/>
  <c r="AE118" i="17" s="1"/>
  <c r="DD81" i="17"/>
  <c r="AW118" i="17" s="1"/>
  <c r="DC81" i="17"/>
  <c r="DB81" i="17"/>
  <c r="AV118" i="17" s="1"/>
  <c r="DA81" i="17"/>
  <c r="AU118" i="17" s="1"/>
  <c r="CZ81" i="17"/>
  <c r="AT118" i="17" s="1"/>
  <c r="CY81" i="17"/>
  <c r="AS118" i="17" s="1"/>
  <c r="CX81" i="17"/>
  <c r="AR118" i="17" s="1"/>
  <c r="CW81" i="17"/>
  <c r="AQ118" i="17" s="1"/>
  <c r="CQ81" i="17"/>
  <c r="CP81" i="17"/>
  <c r="Z118" i="17" s="1"/>
  <c r="CO81" i="17"/>
  <c r="Y118" i="17" s="1"/>
  <c r="CN81" i="17"/>
  <c r="X118" i="17" s="1"/>
  <c r="CM81" i="17"/>
  <c r="W118" i="17" s="1"/>
  <c r="CL81" i="17"/>
  <c r="V118" i="17" s="1"/>
  <c r="CK81" i="17"/>
  <c r="U118" i="17" s="1"/>
  <c r="CJ81" i="17"/>
  <c r="CI81" i="17"/>
  <c r="S118" i="17" s="1"/>
  <c r="CH81" i="17"/>
  <c r="R118" i="17" s="1"/>
  <c r="CG81" i="17"/>
  <c r="Q118" i="17" s="1"/>
  <c r="CF81" i="17"/>
  <c r="P118" i="17" s="1"/>
  <c r="CE81" i="17"/>
  <c r="O118" i="17" s="1"/>
  <c r="CD81" i="17"/>
  <c r="N118" i="17" s="1"/>
  <c r="CC81" i="17"/>
  <c r="M118" i="17" s="1"/>
  <c r="BT81" i="17"/>
  <c r="BB81" i="17"/>
  <c r="BA81" i="17"/>
  <c r="AZ81" i="17"/>
  <c r="AY81" i="17"/>
  <c r="AX81" i="17"/>
  <c r="AW81" i="17"/>
  <c r="AV81" i="17"/>
  <c r="AU81" i="17"/>
  <c r="AT81" i="17"/>
  <c r="AS81" i="17"/>
  <c r="AR81" i="17"/>
  <c r="AQ81" i="17"/>
  <c r="Z81" i="17"/>
  <c r="Y81" i="17"/>
  <c r="X81" i="17"/>
  <c r="W81" i="17"/>
  <c r="V81" i="17"/>
  <c r="U81" i="17"/>
  <c r="S81" i="17"/>
  <c r="R81" i="17"/>
  <c r="Q81" i="17"/>
  <c r="P81" i="17"/>
  <c r="O81" i="17"/>
  <c r="N81" i="17"/>
  <c r="M81" i="17"/>
  <c r="ED80" i="17"/>
  <c r="AX116" i="17" s="1"/>
  <c r="DO80" i="17"/>
  <c r="DU80" i="17" s="1"/>
  <c r="DD80" i="17"/>
  <c r="AW116" i="17" s="1"/>
  <c r="DC80" i="17"/>
  <c r="DB80" i="17"/>
  <c r="AV116" i="17" s="1"/>
  <c r="DA80" i="17"/>
  <c r="AU116" i="17" s="1"/>
  <c r="CZ80" i="17"/>
  <c r="AT116" i="17" s="1"/>
  <c r="CY80" i="17"/>
  <c r="AS116" i="17" s="1"/>
  <c r="CX80" i="17"/>
  <c r="Z69" i="17" s="1"/>
  <c r="CW80" i="17"/>
  <c r="Y69" i="17" s="1"/>
  <c r="CQ80" i="17"/>
  <c r="CP80" i="17"/>
  <c r="X69" i="17" s="1"/>
  <c r="CO80" i="17"/>
  <c r="W69" i="17" s="1"/>
  <c r="CN80" i="17"/>
  <c r="CM80" i="17"/>
  <c r="CL80" i="17"/>
  <c r="V116" i="17" s="1"/>
  <c r="CK80" i="17"/>
  <c r="CJ80" i="17"/>
  <c r="R69" i="17" s="1"/>
  <c r="CI80" i="17"/>
  <c r="CH80" i="17"/>
  <c r="CG80" i="17"/>
  <c r="CF80" i="17"/>
  <c r="P116" i="17" s="1"/>
  <c r="CE80" i="17"/>
  <c r="O116" i="17" s="1"/>
  <c r="CD80" i="17"/>
  <c r="N116" i="17" s="1"/>
  <c r="CC80" i="17"/>
  <c r="M116" i="17" s="1"/>
  <c r="BT80" i="17"/>
  <c r="BU80" i="17" s="1"/>
  <c r="BB80" i="17"/>
  <c r="BA80" i="17"/>
  <c r="AZ80" i="17"/>
  <c r="AY80" i="17"/>
  <c r="AK80" i="17"/>
  <c r="AJ80" i="17"/>
  <c r="AI80" i="17"/>
  <c r="AH80" i="17"/>
  <c r="AG80" i="17"/>
  <c r="C80" i="17"/>
  <c r="ED79" i="17"/>
  <c r="AX114" i="17" s="1"/>
  <c r="DO79" i="17"/>
  <c r="DD79" i="17"/>
  <c r="AW114" i="17" s="1"/>
  <c r="DC79" i="17"/>
  <c r="DB79" i="17"/>
  <c r="AV114" i="17" s="1"/>
  <c r="DA79" i="17"/>
  <c r="AU114" i="17" s="1"/>
  <c r="CZ79" i="17"/>
  <c r="AT114" i="17" s="1"/>
  <c r="CY79" i="17"/>
  <c r="AS114" i="17" s="1"/>
  <c r="CX79" i="17"/>
  <c r="AR114" i="17" s="1"/>
  <c r="CW79" i="17"/>
  <c r="AQ114" i="17" s="1"/>
  <c r="CQ79" i="17"/>
  <c r="CP79" i="17"/>
  <c r="Z114" i="17" s="1"/>
  <c r="CO79" i="17"/>
  <c r="Y114" i="17" s="1"/>
  <c r="CN79" i="17"/>
  <c r="X114" i="17" s="1"/>
  <c r="CM79" i="17"/>
  <c r="W114" i="17" s="1"/>
  <c r="CL79" i="17"/>
  <c r="V114" i="17" s="1"/>
  <c r="CK79" i="17"/>
  <c r="U114" i="17" s="1"/>
  <c r="CJ79" i="17"/>
  <c r="CI79" i="17"/>
  <c r="S114" i="17" s="1"/>
  <c r="CH79" i="17"/>
  <c r="R114" i="17" s="1"/>
  <c r="CG79" i="17"/>
  <c r="Q114" i="17" s="1"/>
  <c r="CF79" i="17"/>
  <c r="P114" i="17" s="1"/>
  <c r="CE79" i="17"/>
  <c r="O114" i="17" s="1"/>
  <c r="CD79" i="17"/>
  <c r="N114" i="17" s="1"/>
  <c r="CC79" i="17"/>
  <c r="M114" i="17" s="1"/>
  <c r="BT79" i="17"/>
  <c r="BZ79" i="17" s="1"/>
  <c r="H115" i="17" s="1"/>
  <c r="BB79" i="17"/>
  <c r="BA79" i="17"/>
  <c r="AZ79" i="17"/>
  <c r="AY79" i="17"/>
  <c r="AX79" i="17"/>
  <c r="AW79" i="17"/>
  <c r="AV79" i="17"/>
  <c r="AU79" i="17"/>
  <c r="AT79" i="17"/>
  <c r="AS79" i="17"/>
  <c r="AR79" i="17"/>
  <c r="AQ79" i="17"/>
  <c r="Z79" i="17"/>
  <c r="Y79" i="17"/>
  <c r="X79" i="17"/>
  <c r="W79" i="17"/>
  <c r="V79" i="17"/>
  <c r="U79" i="17"/>
  <c r="S79" i="17"/>
  <c r="R79" i="17"/>
  <c r="Q79" i="17"/>
  <c r="P79" i="17"/>
  <c r="O79" i="17"/>
  <c r="N79" i="17"/>
  <c r="M79" i="17"/>
  <c r="ED78" i="17"/>
  <c r="AX112" i="17" s="1"/>
  <c r="DO78" i="17"/>
  <c r="DX78" i="17" s="1"/>
  <c r="DD78" i="17"/>
  <c r="AW112" i="17" s="1"/>
  <c r="DC78" i="17"/>
  <c r="DB78" i="17"/>
  <c r="AV112" i="17" s="1"/>
  <c r="DA78" i="17"/>
  <c r="AU112" i="17" s="1"/>
  <c r="CZ78" i="17"/>
  <c r="AT112" i="17" s="1"/>
  <c r="CY78" i="17"/>
  <c r="AS112" i="17" s="1"/>
  <c r="CX78" i="17"/>
  <c r="AR112" i="17" s="1"/>
  <c r="CW78" i="17"/>
  <c r="AQ112" i="17" s="1"/>
  <c r="CQ78" i="17"/>
  <c r="CP78" i="17"/>
  <c r="Z112" i="17" s="1"/>
  <c r="CO78" i="17"/>
  <c r="Y112" i="17" s="1"/>
  <c r="CN78" i="17"/>
  <c r="X112" i="17" s="1"/>
  <c r="CM78" i="17"/>
  <c r="W112" i="17" s="1"/>
  <c r="CL78" i="17"/>
  <c r="V112" i="17" s="1"/>
  <c r="CK78" i="17"/>
  <c r="U112" i="17" s="1"/>
  <c r="CJ78" i="17"/>
  <c r="CI78" i="17"/>
  <c r="S112" i="17" s="1"/>
  <c r="CH78" i="17"/>
  <c r="R112" i="17" s="1"/>
  <c r="CG78" i="17"/>
  <c r="Q112" i="17" s="1"/>
  <c r="CF78" i="17"/>
  <c r="P112" i="17" s="1"/>
  <c r="CE78" i="17"/>
  <c r="O112" i="17" s="1"/>
  <c r="CD78" i="17"/>
  <c r="N112" i="17" s="1"/>
  <c r="CC78" i="17"/>
  <c r="M112" i="17" s="1"/>
  <c r="BT78" i="17"/>
  <c r="BB78" i="17"/>
  <c r="BA78" i="17"/>
  <c r="AZ78" i="17"/>
  <c r="AY78" i="17"/>
  <c r="AK78" i="17"/>
  <c r="AJ78" i="17"/>
  <c r="AI78" i="17"/>
  <c r="AH78" i="17"/>
  <c r="AG78" i="17"/>
  <c r="C78" i="17"/>
  <c r="ED77" i="17"/>
  <c r="AX110" i="17" s="1"/>
  <c r="DO77" i="17"/>
  <c r="AE110" i="17" s="1"/>
  <c r="DD77" i="17"/>
  <c r="AW110" i="17" s="1"/>
  <c r="DC77" i="17"/>
  <c r="DB77" i="17"/>
  <c r="AV110" i="17" s="1"/>
  <c r="DA77" i="17"/>
  <c r="AU110" i="17" s="1"/>
  <c r="CZ77" i="17"/>
  <c r="AT110" i="17" s="1"/>
  <c r="CY77" i="17"/>
  <c r="AS110" i="17" s="1"/>
  <c r="CX77" i="17"/>
  <c r="CW77" i="17"/>
  <c r="AQ110" i="17" s="1"/>
  <c r="CQ77" i="17"/>
  <c r="CP77" i="17"/>
  <c r="Z110" i="17" s="1"/>
  <c r="CO77" i="17"/>
  <c r="Y110" i="17" s="1"/>
  <c r="CN77" i="17"/>
  <c r="X110" i="17" s="1"/>
  <c r="CM77" i="17"/>
  <c r="CL77" i="17"/>
  <c r="V110" i="17" s="1"/>
  <c r="CK77" i="17"/>
  <c r="U110" i="17" s="1"/>
  <c r="CJ77" i="17"/>
  <c r="R67" i="17" s="1"/>
  <c r="CI77" i="17"/>
  <c r="S110" i="17" s="1"/>
  <c r="CH77" i="17"/>
  <c r="CG77" i="17"/>
  <c r="CF77" i="17"/>
  <c r="CE77" i="17"/>
  <c r="CD77" i="17"/>
  <c r="N110" i="17" s="1"/>
  <c r="CC77" i="17"/>
  <c r="M110" i="17" s="1"/>
  <c r="BT77" i="17"/>
  <c r="BY77" i="17" s="1"/>
  <c r="G111" i="17" s="1"/>
  <c r="AU77" i="17"/>
  <c r="AT77" i="17"/>
  <c r="AS77" i="17"/>
  <c r="AR77" i="17"/>
  <c r="AQ77" i="17"/>
  <c r="ED76" i="17"/>
  <c r="AX108" i="17" s="1"/>
  <c r="DO76" i="17"/>
  <c r="AE108" i="17" s="1"/>
  <c r="DD76" i="17"/>
  <c r="AW108" i="17" s="1"/>
  <c r="DC76" i="17"/>
  <c r="DB76" i="17"/>
  <c r="AV108" i="17" s="1"/>
  <c r="DA76" i="17"/>
  <c r="AU108" i="17" s="1"/>
  <c r="CZ76" i="17"/>
  <c r="AT108" i="17" s="1"/>
  <c r="CY76" i="17"/>
  <c r="AS108" i="17" s="1"/>
  <c r="CX76" i="17"/>
  <c r="AR108" i="17" s="1"/>
  <c r="CW76" i="17"/>
  <c r="AQ108" i="17" s="1"/>
  <c r="CQ76" i="17"/>
  <c r="CP76" i="17"/>
  <c r="Z108" i="17" s="1"/>
  <c r="CO76" i="17"/>
  <c r="Y108" i="17" s="1"/>
  <c r="CN76" i="17"/>
  <c r="X108" i="17" s="1"/>
  <c r="CM76" i="17"/>
  <c r="W108" i="17" s="1"/>
  <c r="CL76" i="17"/>
  <c r="V108" i="17" s="1"/>
  <c r="CK76" i="17"/>
  <c r="U108" i="17" s="1"/>
  <c r="CJ76" i="17"/>
  <c r="CI76" i="17"/>
  <c r="S108" i="17" s="1"/>
  <c r="CH76" i="17"/>
  <c r="R108" i="17" s="1"/>
  <c r="CG76" i="17"/>
  <c r="Q108" i="17" s="1"/>
  <c r="CF76" i="17"/>
  <c r="P108" i="17" s="1"/>
  <c r="CE76" i="17"/>
  <c r="O108" i="17" s="1"/>
  <c r="CD76" i="17"/>
  <c r="N108" i="17" s="1"/>
  <c r="CC76" i="17"/>
  <c r="M108" i="17" s="1"/>
  <c r="BT76" i="17"/>
  <c r="BZ76" i="17" s="1"/>
  <c r="H109" i="17" s="1"/>
  <c r="AZ76" i="17"/>
  <c r="AY76" i="17"/>
  <c r="AK76" i="17"/>
  <c r="C76" i="17"/>
  <c r="ED75" i="17"/>
  <c r="DO75" i="17"/>
  <c r="DD75" i="17"/>
  <c r="AW106" i="17" s="1"/>
  <c r="DC75" i="17"/>
  <c r="DB75" i="17"/>
  <c r="AV106" i="17" s="1"/>
  <c r="DA75" i="17"/>
  <c r="AU106" i="17" s="1"/>
  <c r="CZ75" i="17"/>
  <c r="AT106" i="17" s="1"/>
  <c r="CY75" i="17"/>
  <c r="AS106" i="17" s="1"/>
  <c r="CX75" i="17"/>
  <c r="AR106" i="17" s="1"/>
  <c r="CW75" i="17"/>
  <c r="AQ106" i="17" s="1"/>
  <c r="CQ75" i="17"/>
  <c r="CP75" i="17"/>
  <c r="Z106" i="17" s="1"/>
  <c r="CO75" i="17"/>
  <c r="Y106" i="17" s="1"/>
  <c r="CN75" i="17"/>
  <c r="X106" i="17" s="1"/>
  <c r="CM75" i="17"/>
  <c r="W106" i="17" s="1"/>
  <c r="CL75" i="17"/>
  <c r="V106" i="17" s="1"/>
  <c r="CK75" i="17"/>
  <c r="U106" i="17" s="1"/>
  <c r="CJ75" i="17"/>
  <c r="CI75" i="17"/>
  <c r="S106" i="17" s="1"/>
  <c r="CH75" i="17"/>
  <c r="R106" i="17" s="1"/>
  <c r="CG75" i="17"/>
  <c r="Q106" i="17" s="1"/>
  <c r="CF75" i="17"/>
  <c r="P106" i="17" s="1"/>
  <c r="CE75" i="17"/>
  <c r="O106" i="17" s="1"/>
  <c r="CD75" i="17"/>
  <c r="N106" i="17" s="1"/>
  <c r="CC75" i="17"/>
  <c r="M106" i="17" s="1"/>
  <c r="BT75" i="17"/>
  <c r="BZ75" i="17" s="1"/>
  <c r="H107" i="17" s="1"/>
  <c r="AU75" i="17"/>
  <c r="AT75" i="17"/>
  <c r="AS75" i="17"/>
  <c r="AR75" i="17"/>
  <c r="AQ75" i="17"/>
  <c r="ED74" i="17"/>
  <c r="AX104" i="17" s="1"/>
  <c r="DO74" i="17"/>
  <c r="DT74" i="17" s="1"/>
  <c r="DD74" i="17"/>
  <c r="AW104" i="17" s="1"/>
  <c r="DC74" i="17"/>
  <c r="DB74" i="17"/>
  <c r="AV104" i="17" s="1"/>
  <c r="DA74" i="17"/>
  <c r="AU104" i="17" s="1"/>
  <c r="CZ74" i="17"/>
  <c r="AT104" i="17" s="1"/>
  <c r="CY74" i="17"/>
  <c r="AS104" i="17" s="1"/>
  <c r="CX74" i="17"/>
  <c r="CW74" i="17"/>
  <c r="Y65" i="17" s="1"/>
  <c r="CQ74" i="17"/>
  <c r="CP74" i="17"/>
  <c r="CO74" i="17"/>
  <c r="CN74" i="17"/>
  <c r="CM74" i="17"/>
  <c r="U65" i="17" s="1"/>
  <c r="CL74" i="17"/>
  <c r="CK74" i="17"/>
  <c r="S65" i="17" s="1"/>
  <c r="CJ74" i="17"/>
  <c r="R65" i="17" s="1"/>
  <c r="CI74" i="17"/>
  <c r="Q65" i="17" s="1"/>
  <c r="CH74" i="17"/>
  <c r="P65" i="17" s="1"/>
  <c r="CG74" i="17"/>
  <c r="Q104" i="17" s="1"/>
  <c r="CF74" i="17"/>
  <c r="P104" i="17" s="1"/>
  <c r="CE74" i="17"/>
  <c r="O104" i="17" s="1"/>
  <c r="CD74" i="17"/>
  <c r="N104" i="17" s="1"/>
  <c r="CC74" i="17"/>
  <c r="M104" i="17" s="1"/>
  <c r="BT74" i="17"/>
  <c r="AZ74" i="17"/>
  <c r="AY74" i="17"/>
  <c r="AK74" i="17"/>
  <c r="C74" i="17"/>
  <c r="ED73" i="17"/>
  <c r="AX102" i="17" s="1"/>
  <c r="DO73" i="17"/>
  <c r="AE102" i="17" s="1"/>
  <c r="DD73" i="17"/>
  <c r="AW102" i="17" s="1"/>
  <c r="DC73" i="17"/>
  <c r="DB73" i="17"/>
  <c r="AV102" i="17" s="1"/>
  <c r="DA73" i="17"/>
  <c r="AU102" i="17" s="1"/>
  <c r="CZ73" i="17"/>
  <c r="AT102" i="17" s="1"/>
  <c r="CY73" i="17"/>
  <c r="AS102" i="17" s="1"/>
  <c r="CX73" i="17"/>
  <c r="AR102" i="17" s="1"/>
  <c r="CW73" i="17"/>
  <c r="AQ102" i="17" s="1"/>
  <c r="CQ73" i="17"/>
  <c r="CP73" i="17"/>
  <c r="Z102" i="17" s="1"/>
  <c r="CO73" i="17"/>
  <c r="Y102" i="17" s="1"/>
  <c r="CN73" i="17"/>
  <c r="X102" i="17" s="1"/>
  <c r="CM73" i="17"/>
  <c r="W102" i="17" s="1"/>
  <c r="CL73" i="17"/>
  <c r="V102" i="17" s="1"/>
  <c r="CK73" i="17"/>
  <c r="U102" i="17" s="1"/>
  <c r="CJ73" i="17"/>
  <c r="CI73" i="17"/>
  <c r="S102" i="17" s="1"/>
  <c r="CH73" i="17"/>
  <c r="R102" i="17" s="1"/>
  <c r="CG73" i="17"/>
  <c r="Q102" i="17" s="1"/>
  <c r="CF73" i="17"/>
  <c r="P102" i="17" s="1"/>
  <c r="CE73" i="17"/>
  <c r="O102" i="17" s="1"/>
  <c r="CD73" i="17"/>
  <c r="N102" i="17" s="1"/>
  <c r="CC73" i="17"/>
  <c r="M102" i="17" s="1"/>
  <c r="BT73" i="17"/>
  <c r="BU73" i="17" s="1"/>
  <c r="C103" i="17" s="1"/>
  <c r="AU73" i="17"/>
  <c r="AT73" i="17"/>
  <c r="AS73" i="17"/>
  <c r="AR73" i="17"/>
  <c r="AQ73" i="17"/>
  <c r="ED72" i="17"/>
  <c r="AX100" i="17" s="1"/>
  <c r="DO72" i="17"/>
  <c r="AE100" i="17" s="1"/>
  <c r="DD72" i="17"/>
  <c r="AW100" i="17" s="1"/>
  <c r="DC72" i="17"/>
  <c r="DB72" i="17"/>
  <c r="AV100" i="17" s="1"/>
  <c r="DA72" i="17"/>
  <c r="AU100" i="17" s="1"/>
  <c r="CZ72" i="17"/>
  <c r="AT100" i="17" s="1"/>
  <c r="CY72" i="17"/>
  <c r="AS100" i="17" s="1"/>
  <c r="CX72" i="17"/>
  <c r="AR100" i="17" s="1"/>
  <c r="CW72" i="17"/>
  <c r="AQ100" i="17" s="1"/>
  <c r="CQ72" i="17"/>
  <c r="CP72" i="17"/>
  <c r="Z100" i="17" s="1"/>
  <c r="CO72" i="17"/>
  <c r="Y100" i="17" s="1"/>
  <c r="CN72" i="17"/>
  <c r="X100" i="17" s="1"/>
  <c r="CM72" i="17"/>
  <c r="W100" i="17" s="1"/>
  <c r="CL72" i="17"/>
  <c r="V100" i="17" s="1"/>
  <c r="CK72" i="17"/>
  <c r="U100" i="17" s="1"/>
  <c r="CJ72" i="17"/>
  <c r="CI72" i="17"/>
  <c r="S100" i="17" s="1"/>
  <c r="CH72" i="17"/>
  <c r="R100" i="17" s="1"/>
  <c r="CG72" i="17"/>
  <c r="Q100" i="17" s="1"/>
  <c r="CF72" i="17"/>
  <c r="P100" i="17" s="1"/>
  <c r="CE72" i="17"/>
  <c r="O100" i="17" s="1"/>
  <c r="CD72" i="17"/>
  <c r="N100" i="17" s="1"/>
  <c r="CC72" i="17"/>
  <c r="M100" i="17" s="1"/>
  <c r="BT72" i="17"/>
  <c r="BW72" i="17" s="1"/>
  <c r="E101" i="17" s="1"/>
  <c r="AZ72" i="17"/>
  <c r="AY72" i="17"/>
  <c r="AK72" i="17"/>
  <c r="C72" i="17"/>
  <c r="ED71" i="17"/>
  <c r="AX98" i="17" s="1"/>
  <c r="DO71" i="17"/>
  <c r="DD71" i="17"/>
  <c r="AW98" i="17" s="1"/>
  <c r="DC71" i="17"/>
  <c r="DB71" i="17"/>
  <c r="AV98" i="17" s="1"/>
  <c r="DA71" i="17"/>
  <c r="AU98" i="17" s="1"/>
  <c r="CZ71" i="17"/>
  <c r="AT98" i="17" s="1"/>
  <c r="CY71" i="17"/>
  <c r="AS98" i="17" s="1"/>
  <c r="CX71" i="17"/>
  <c r="Z63" i="17" s="1"/>
  <c r="CW71" i="17"/>
  <c r="CQ71" i="17"/>
  <c r="CP71" i="17"/>
  <c r="CO71" i="17"/>
  <c r="CN71" i="17"/>
  <c r="CM71" i="17"/>
  <c r="CL71" i="17"/>
  <c r="V98" i="17" s="1"/>
  <c r="CK71" i="17"/>
  <c r="U98" i="17" s="1"/>
  <c r="CJ71" i="17"/>
  <c r="R63" i="17" s="1"/>
  <c r="CI71" i="17"/>
  <c r="S98" i="17" s="1"/>
  <c r="CH71" i="17"/>
  <c r="R98" i="17" s="1"/>
  <c r="CG71" i="17"/>
  <c r="Q98" i="17" s="1"/>
  <c r="CF71" i="17"/>
  <c r="P98" i="17" s="1"/>
  <c r="CE71" i="17"/>
  <c r="O98" i="17" s="1"/>
  <c r="CD71" i="17"/>
  <c r="N98" i="17" s="1"/>
  <c r="CC71" i="17"/>
  <c r="M98" i="17" s="1"/>
  <c r="BT71" i="17"/>
  <c r="BU71" i="17" s="1"/>
  <c r="AU71" i="17"/>
  <c r="AT71" i="17"/>
  <c r="AS71" i="17"/>
  <c r="AR71" i="17"/>
  <c r="AQ71" i="17"/>
  <c r="ED70" i="17"/>
  <c r="AX96" i="17" s="1"/>
  <c r="DO70" i="17"/>
  <c r="DX70" i="17" s="1"/>
  <c r="DD70" i="17"/>
  <c r="AW96" i="17" s="1"/>
  <c r="DC70" i="17"/>
  <c r="DB70" i="17"/>
  <c r="AV96" i="17" s="1"/>
  <c r="DA70" i="17"/>
  <c r="AU96" i="17" s="1"/>
  <c r="CZ70" i="17"/>
  <c r="AT96" i="17" s="1"/>
  <c r="CY70" i="17"/>
  <c r="AS96" i="17" s="1"/>
  <c r="CX70" i="17"/>
  <c r="AR96" i="17" s="1"/>
  <c r="CW70" i="17"/>
  <c r="AQ96" i="17" s="1"/>
  <c r="CQ70" i="17"/>
  <c r="CP70" i="17"/>
  <c r="Z96" i="17" s="1"/>
  <c r="CO70" i="17"/>
  <c r="Y96" i="17" s="1"/>
  <c r="CN70" i="17"/>
  <c r="X96" i="17" s="1"/>
  <c r="CM70" i="17"/>
  <c r="W96" i="17" s="1"/>
  <c r="CL70" i="17"/>
  <c r="V96" i="17" s="1"/>
  <c r="CK70" i="17"/>
  <c r="U96" i="17" s="1"/>
  <c r="CJ70" i="17"/>
  <c r="CI70" i="17"/>
  <c r="S96" i="17" s="1"/>
  <c r="CH70" i="17"/>
  <c r="R96" i="17" s="1"/>
  <c r="CG70" i="17"/>
  <c r="Q96" i="17" s="1"/>
  <c r="CF70" i="17"/>
  <c r="P96" i="17" s="1"/>
  <c r="CE70" i="17"/>
  <c r="O96" i="17" s="1"/>
  <c r="CD70" i="17"/>
  <c r="N96" i="17" s="1"/>
  <c r="CC70" i="17"/>
  <c r="M96" i="17" s="1"/>
  <c r="BT70" i="17"/>
  <c r="CB70" i="17" s="1"/>
  <c r="J97" i="17" s="1"/>
  <c r="AZ70" i="17"/>
  <c r="AY70" i="17"/>
  <c r="AK70" i="17"/>
  <c r="C70" i="17"/>
  <c r="ED69" i="17"/>
  <c r="AX94" i="17" s="1"/>
  <c r="DO69" i="17"/>
  <c r="DD69" i="17"/>
  <c r="AW94" i="17" s="1"/>
  <c r="DC69" i="17"/>
  <c r="DB69" i="17"/>
  <c r="AV94" i="17" s="1"/>
  <c r="DA69" i="17"/>
  <c r="AU94" i="17" s="1"/>
  <c r="CZ69" i="17"/>
  <c r="AT94" i="17" s="1"/>
  <c r="CY69" i="17"/>
  <c r="AS94" i="17" s="1"/>
  <c r="CX69" i="17"/>
  <c r="AR94" i="17" s="1"/>
  <c r="CW69" i="17"/>
  <c r="AQ94" i="17" s="1"/>
  <c r="CQ69" i="17"/>
  <c r="CP69" i="17"/>
  <c r="Z94" i="17" s="1"/>
  <c r="CO69" i="17"/>
  <c r="Y94" i="17" s="1"/>
  <c r="CN69" i="17"/>
  <c r="X94" i="17" s="1"/>
  <c r="CM69" i="17"/>
  <c r="W94" i="17" s="1"/>
  <c r="CL69" i="17"/>
  <c r="V94" i="17" s="1"/>
  <c r="CK69" i="17"/>
  <c r="U94" i="17" s="1"/>
  <c r="CJ69" i="17"/>
  <c r="CI69" i="17"/>
  <c r="S94" i="17" s="1"/>
  <c r="CH69" i="17"/>
  <c r="R94" i="17" s="1"/>
  <c r="CG69" i="17"/>
  <c r="Q94" i="17" s="1"/>
  <c r="CF69" i="17"/>
  <c r="P94" i="17" s="1"/>
  <c r="CE69" i="17"/>
  <c r="O94" i="17" s="1"/>
  <c r="CD69" i="17"/>
  <c r="N94" i="17" s="1"/>
  <c r="CC69" i="17"/>
  <c r="M94" i="17" s="1"/>
  <c r="BT69" i="17"/>
  <c r="CB69" i="17" s="1"/>
  <c r="J95" i="17" s="1"/>
  <c r="AU69" i="17"/>
  <c r="AT69" i="17"/>
  <c r="AS69" i="17"/>
  <c r="AR69" i="17"/>
  <c r="AQ69" i="17"/>
  <c r="ED68" i="17"/>
  <c r="AX92" i="17" s="1"/>
  <c r="DO68" i="17"/>
  <c r="AE92" i="17" s="1"/>
  <c r="DD68" i="17"/>
  <c r="AW92" i="17" s="1"/>
  <c r="DC68" i="17"/>
  <c r="DB68" i="17"/>
  <c r="AV92" i="17" s="1"/>
  <c r="DA68" i="17"/>
  <c r="AU92" i="17" s="1"/>
  <c r="CZ68" i="17"/>
  <c r="AT92" i="17" s="1"/>
  <c r="CY68" i="17"/>
  <c r="AS92" i="17" s="1"/>
  <c r="CX68" i="17"/>
  <c r="AR92" i="17" s="1"/>
  <c r="CW68" i="17"/>
  <c r="AQ92" i="17" s="1"/>
  <c r="CQ68" i="17"/>
  <c r="CP68" i="17"/>
  <c r="CO68" i="17"/>
  <c r="W61" i="17" s="1"/>
  <c r="CN68" i="17"/>
  <c r="X92" i="17" s="1"/>
  <c r="CM68" i="17"/>
  <c r="U61" i="17" s="1"/>
  <c r="CL68" i="17"/>
  <c r="V92" i="17" s="1"/>
  <c r="CK68" i="17"/>
  <c r="CJ68" i="17"/>
  <c r="R61" i="17" s="1"/>
  <c r="CI68" i="17"/>
  <c r="CH68" i="17"/>
  <c r="CG68" i="17"/>
  <c r="CF68" i="17"/>
  <c r="P92" i="17" s="1"/>
  <c r="CE68" i="17"/>
  <c r="O92" i="17" s="1"/>
  <c r="CD68" i="17"/>
  <c r="N92" i="17" s="1"/>
  <c r="CC68" i="17"/>
  <c r="M92" i="17" s="1"/>
  <c r="BT68" i="17"/>
  <c r="CB68" i="17" s="1"/>
  <c r="J93" i="17" s="1"/>
  <c r="AZ68" i="17"/>
  <c r="AY68" i="17"/>
  <c r="AK68" i="17"/>
  <c r="C68" i="17"/>
  <c r="ED67" i="17"/>
  <c r="AX90" i="17" s="1"/>
  <c r="DO67" i="17"/>
  <c r="DD67" i="17"/>
  <c r="AW90" i="17" s="1"/>
  <c r="DC67" i="17"/>
  <c r="DB67" i="17"/>
  <c r="AV90" i="17" s="1"/>
  <c r="DA67" i="17"/>
  <c r="AU90" i="17" s="1"/>
  <c r="CZ67" i="17"/>
  <c r="AT90" i="17" s="1"/>
  <c r="CY67" i="17"/>
  <c r="AS90" i="17" s="1"/>
  <c r="CX67" i="17"/>
  <c r="AR90" i="17" s="1"/>
  <c r="CW67" i="17"/>
  <c r="AQ90" i="17" s="1"/>
  <c r="CQ67" i="17"/>
  <c r="CP67" i="17"/>
  <c r="Z90" i="17" s="1"/>
  <c r="CO67" i="17"/>
  <c r="Y90" i="17" s="1"/>
  <c r="CN67" i="17"/>
  <c r="X90" i="17" s="1"/>
  <c r="CM67" i="17"/>
  <c r="W90" i="17" s="1"/>
  <c r="CL67" i="17"/>
  <c r="V90" i="17" s="1"/>
  <c r="CK67" i="17"/>
  <c r="U90" i="17" s="1"/>
  <c r="CJ67" i="17"/>
  <c r="CI67" i="17"/>
  <c r="S90" i="17" s="1"/>
  <c r="CH67" i="17"/>
  <c r="R90" i="17" s="1"/>
  <c r="CG67" i="17"/>
  <c r="Q90" i="17" s="1"/>
  <c r="CF67" i="17"/>
  <c r="P90" i="17" s="1"/>
  <c r="CE67" i="17"/>
  <c r="O90" i="17" s="1"/>
  <c r="CD67" i="17"/>
  <c r="N90" i="17" s="1"/>
  <c r="CC67" i="17"/>
  <c r="M90" i="17" s="1"/>
  <c r="BT67" i="17"/>
  <c r="BY67" i="17" s="1"/>
  <c r="G91" i="17" s="1"/>
  <c r="AU67" i="17"/>
  <c r="AT67" i="17"/>
  <c r="AS67" i="17"/>
  <c r="AR67" i="17"/>
  <c r="AQ67" i="17"/>
  <c r="ED66" i="17"/>
  <c r="AX88" i="17" s="1"/>
  <c r="DO66" i="17"/>
  <c r="DU66" i="17" s="1"/>
  <c r="DD66" i="17"/>
  <c r="AW88" i="17" s="1"/>
  <c r="DC66" i="17"/>
  <c r="DB66" i="17"/>
  <c r="AV88" i="17" s="1"/>
  <c r="DA66" i="17"/>
  <c r="AU88" i="17" s="1"/>
  <c r="CZ66" i="17"/>
  <c r="AT88" i="17" s="1"/>
  <c r="CY66" i="17"/>
  <c r="AS88" i="17" s="1"/>
  <c r="CX66" i="17"/>
  <c r="AR88" i="17" s="1"/>
  <c r="CW66" i="17"/>
  <c r="AQ88" i="17" s="1"/>
  <c r="CQ66" i="17"/>
  <c r="CP66" i="17"/>
  <c r="Z88" i="17" s="1"/>
  <c r="CO66" i="17"/>
  <c r="Y88" i="17" s="1"/>
  <c r="CN66" i="17"/>
  <c r="X88" i="17" s="1"/>
  <c r="CM66" i="17"/>
  <c r="W88" i="17" s="1"/>
  <c r="CL66" i="17"/>
  <c r="V88" i="17" s="1"/>
  <c r="CK66" i="17"/>
  <c r="U88" i="17" s="1"/>
  <c r="CJ66" i="17"/>
  <c r="CI66" i="17"/>
  <c r="S88" i="17" s="1"/>
  <c r="CH66" i="17"/>
  <c r="R88" i="17" s="1"/>
  <c r="CG66" i="17"/>
  <c r="Q88" i="17" s="1"/>
  <c r="CF66" i="17"/>
  <c r="P88" i="17" s="1"/>
  <c r="CE66" i="17"/>
  <c r="O88" i="17" s="1"/>
  <c r="CD66" i="17"/>
  <c r="N88" i="17" s="1"/>
  <c r="CC66" i="17"/>
  <c r="M88" i="17" s="1"/>
  <c r="BT66" i="17"/>
  <c r="AZ66" i="17"/>
  <c r="AY66" i="17"/>
  <c r="AK66" i="17"/>
  <c r="C66" i="17"/>
  <c r="ED65" i="17"/>
  <c r="AX86" i="17" s="1"/>
  <c r="DO65" i="17"/>
  <c r="DD65" i="17"/>
  <c r="AW86" i="17" s="1"/>
  <c r="DC65" i="17"/>
  <c r="DB65" i="17"/>
  <c r="AV86" i="17" s="1"/>
  <c r="DA65" i="17"/>
  <c r="AU86" i="17" s="1"/>
  <c r="CZ65" i="17"/>
  <c r="AT86" i="17" s="1"/>
  <c r="CY65" i="17"/>
  <c r="AS86" i="17" s="1"/>
  <c r="CX65" i="17"/>
  <c r="AR86" i="17" s="1"/>
  <c r="CW65" i="17"/>
  <c r="AQ86" i="17" s="1"/>
  <c r="CQ65" i="17"/>
  <c r="CP65" i="17"/>
  <c r="CO65" i="17"/>
  <c r="Y86" i="17" s="1"/>
  <c r="CN65" i="17"/>
  <c r="V59" i="17" s="1"/>
  <c r="CM65" i="17"/>
  <c r="CL65" i="17"/>
  <c r="V86" i="17" s="1"/>
  <c r="CK65" i="17"/>
  <c r="S59" i="17" s="1"/>
  <c r="CJ65" i="17"/>
  <c r="R59" i="17" s="1"/>
  <c r="CI65" i="17"/>
  <c r="Q59" i="17" s="1"/>
  <c r="CH65" i="17"/>
  <c r="CG65" i="17"/>
  <c r="O59" i="17" s="1"/>
  <c r="CF65" i="17"/>
  <c r="P86" i="17" s="1"/>
  <c r="CE65" i="17"/>
  <c r="O86" i="17" s="1"/>
  <c r="CD65" i="17"/>
  <c r="N86" i="17" s="1"/>
  <c r="CC65" i="17"/>
  <c r="M86" i="17" s="1"/>
  <c r="BT65" i="17"/>
  <c r="AU65" i="17"/>
  <c r="AT65" i="17"/>
  <c r="AS65" i="17"/>
  <c r="AR65" i="17"/>
  <c r="AQ65" i="17"/>
  <c r="ED64" i="17"/>
  <c r="AX84" i="17" s="1"/>
  <c r="DO64" i="17"/>
  <c r="DD64" i="17"/>
  <c r="AW84" i="17" s="1"/>
  <c r="DC64" i="17"/>
  <c r="DB64" i="17"/>
  <c r="AV84" i="17" s="1"/>
  <c r="DA64" i="17"/>
  <c r="AU84" i="17" s="1"/>
  <c r="CZ64" i="17"/>
  <c r="AT84" i="17" s="1"/>
  <c r="CY64" i="17"/>
  <c r="AS84" i="17" s="1"/>
  <c r="CX64" i="17"/>
  <c r="AR84" i="17" s="1"/>
  <c r="CW64" i="17"/>
  <c r="AQ84" i="17" s="1"/>
  <c r="CQ64" i="17"/>
  <c r="CP64" i="17"/>
  <c r="Z84" i="17" s="1"/>
  <c r="CO64" i="17"/>
  <c r="Y84" i="17" s="1"/>
  <c r="CN64" i="17"/>
  <c r="X84" i="17" s="1"/>
  <c r="CM64" i="17"/>
  <c r="W84" i="17" s="1"/>
  <c r="CL64" i="17"/>
  <c r="V84" i="17" s="1"/>
  <c r="CK64" i="17"/>
  <c r="U84" i="17" s="1"/>
  <c r="CJ64" i="17"/>
  <c r="CI64" i="17"/>
  <c r="S84" i="17" s="1"/>
  <c r="CH64" i="17"/>
  <c r="R84" i="17" s="1"/>
  <c r="CG64" i="17"/>
  <c r="Q84" i="17" s="1"/>
  <c r="CF64" i="17"/>
  <c r="P84" i="17" s="1"/>
  <c r="CE64" i="17"/>
  <c r="O84" i="17" s="1"/>
  <c r="CD64" i="17"/>
  <c r="N84" i="17" s="1"/>
  <c r="CC64" i="17"/>
  <c r="M84" i="17" s="1"/>
  <c r="BT64" i="17"/>
  <c r="CB64" i="17" s="1"/>
  <c r="J85" i="17" s="1"/>
  <c r="AZ64" i="17"/>
  <c r="AY64" i="17"/>
  <c r="AV64" i="17"/>
  <c r="AK64" i="17"/>
  <c r="C64" i="17"/>
  <c r="ED63" i="17"/>
  <c r="AX82" i="17" s="1"/>
  <c r="DO63" i="17"/>
  <c r="AE82" i="17" s="1"/>
  <c r="DD63" i="17"/>
  <c r="AW82" i="17" s="1"/>
  <c r="DC63" i="17"/>
  <c r="DB63" i="17"/>
  <c r="AV82" i="17" s="1"/>
  <c r="DA63" i="17"/>
  <c r="AU82" i="17" s="1"/>
  <c r="CZ63" i="17"/>
  <c r="AT82" i="17" s="1"/>
  <c r="CY63" i="17"/>
  <c r="AS82" i="17" s="1"/>
  <c r="CX63" i="17"/>
  <c r="AR82" i="17" s="1"/>
  <c r="CW63" i="17"/>
  <c r="AQ82" i="17" s="1"/>
  <c r="CQ63" i="17"/>
  <c r="CP63" i="17"/>
  <c r="Z82" i="17" s="1"/>
  <c r="CO63" i="17"/>
  <c r="Y82" i="17" s="1"/>
  <c r="CN63" i="17"/>
  <c r="X82" i="17" s="1"/>
  <c r="CM63" i="17"/>
  <c r="W82" i="17" s="1"/>
  <c r="CL63" i="17"/>
  <c r="V82" i="17" s="1"/>
  <c r="CK63" i="17"/>
  <c r="U82" i="17" s="1"/>
  <c r="CJ63" i="17"/>
  <c r="CI63" i="17"/>
  <c r="S82" i="17" s="1"/>
  <c r="CH63" i="17"/>
  <c r="R82" i="17" s="1"/>
  <c r="CG63" i="17"/>
  <c r="Q82" i="17" s="1"/>
  <c r="CF63" i="17"/>
  <c r="P82" i="17" s="1"/>
  <c r="CE63" i="17"/>
  <c r="O82" i="17" s="1"/>
  <c r="CD63" i="17"/>
  <c r="N82" i="17" s="1"/>
  <c r="CC63" i="17"/>
  <c r="M82" i="17" s="1"/>
  <c r="BT63" i="17"/>
  <c r="BZ63" i="17" s="1"/>
  <c r="H83" i="17" s="1"/>
  <c r="AU63" i="17"/>
  <c r="AT63" i="17"/>
  <c r="AS63" i="17"/>
  <c r="AR63" i="17"/>
  <c r="AQ63" i="17"/>
  <c r="ED62" i="17"/>
  <c r="AX80" i="17" s="1"/>
  <c r="DO62" i="17"/>
  <c r="DU62" i="17" s="1"/>
  <c r="DD62" i="17"/>
  <c r="AW80" i="17" s="1"/>
  <c r="DC62" i="17"/>
  <c r="DB62" i="17"/>
  <c r="AV80" i="17" s="1"/>
  <c r="DA62" i="17"/>
  <c r="AU80" i="17" s="1"/>
  <c r="CZ62" i="17"/>
  <c r="AT80" i="17" s="1"/>
  <c r="CY62" i="17"/>
  <c r="AS80" i="17" s="1"/>
  <c r="CX62" i="17"/>
  <c r="Z57" i="17" s="1"/>
  <c r="CW62" i="17"/>
  <c r="AQ80" i="17" s="1"/>
  <c r="CQ62" i="17"/>
  <c r="CP62" i="17"/>
  <c r="Z80" i="17" s="1"/>
  <c r="CO62" i="17"/>
  <c r="CN62" i="17"/>
  <c r="CM62" i="17"/>
  <c r="U57" i="17" s="1"/>
  <c r="CL62" i="17"/>
  <c r="V80" i="17" s="1"/>
  <c r="CK62" i="17"/>
  <c r="U80" i="17" s="1"/>
  <c r="CJ62" i="17"/>
  <c r="R57" i="17" s="1"/>
  <c r="CI62" i="17"/>
  <c r="Q57" i="17" s="1"/>
  <c r="CH62" i="17"/>
  <c r="CG62" i="17"/>
  <c r="O57" i="17" s="1"/>
  <c r="CF62" i="17"/>
  <c r="CE62" i="17"/>
  <c r="O80" i="17" s="1"/>
  <c r="CD62" i="17"/>
  <c r="N80" i="17" s="1"/>
  <c r="CC62" i="17"/>
  <c r="M80" i="17" s="1"/>
  <c r="BT62" i="17"/>
  <c r="AZ62" i="17"/>
  <c r="AY62" i="17"/>
  <c r="AK62" i="17"/>
  <c r="C62" i="17"/>
  <c r="ED61" i="17"/>
  <c r="AX78" i="17" s="1"/>
  <c r="DO61" i="17"/>
  <c r="DD61" i="17"/>
  <c r="AW78" i="17" s="1"/>
  <c r="DC61" i="17"/>
  <c r="DB61" i="17"/>
  <c r="AV78" i="17" s="1"/>
  <c r="DA61" i="17"/>
  <c r="AU78" i="17" s="1"/>
  <c r="CZ61" i="17"/>
  <c r="AT78" i="17" s="1"/>
  <c r="CY61" i="17"/>
  <c r="AS78" i="17" s="1"/>
  <c r="CX61" i="17"/>
  <c r="AR78" i="17" s="1"/>
  <c r="CW61" i="17"/>
  <c r="AQ78" i="17" s="1"/>
  <c r="CQ61" i="17"/>
  <c r="CP61" i="17"/>
  <c r="Z78" i="17" s="1"/>
  <c r="CO61" i="17"/>
  <c r="Y78" i="17" s="1"/>
  <c r="CN61" i="17"/>
  <c r="X78" i="17" s="1"/>
  <c r="CM61" i="17"/>
  <c r="W78" i="17" s="1"/>
  <c r="CL61" i="17"/>
  <c r="V78" i="17" s="1"/>
  <c r="CK61" i="17"/>
  <c r="U78" i="17" s="1"/>
  <c r="CJ61" i="17"/>
  <c r="CI61" i="17"/>
  <c r="S78" i="17" s="1"/>
  <c r="CH61" i="17"/>
  <c r="R78" i="17" s="1"/>
  <c r="CG61" i="17"/>
  <c r="Q78" i="17" s="1"/>
  <c r="CF61" i="17"/>
  <c r="P78" i="17" s="1"/>
  <c r="CE61" i="17"/>
  <c r="O78" i="17" s="1"/>
  <c r="CD61" i="17"/>
  <c r="N78" i="17" s="1"/>
  <c r="CC61" i="17"/>
  <c r="M78" i="17" s="1"/>
  <c r="BT61" i="17"/>
  <c r="BZ61" i="17" s="1"/>
  <c r="H79" i="17" s="1"/>
  <c r="AU61" i="17"/>
  <c r="AT61" i="17"/>
  <c r="AS61" i="17"/>
  <c r="AR61" i="17"/>
  <c r="AQ61" i="17"/>
  <c r="ED60" i="17"/>
  <c r="AX76" i="17" s="1"/>
  <c r="DO60" i="17"/>
  <c r="DX60" i="17" s="1"/>
  <c r="DD60" i="17"/>
  <c r="AW76" i="17" s="1"/>
  <c r="DC60" i="17"/>
  <c r="DB60" i="17"/>
  <c r="AV76" i="17" s="1"/>
  <c r="DA60" i="17"/>
  <c r="AU76" i="17" s="1"/>
  <c r="CZ60" i="17"/>
  <c r="AT76" i="17" s="1"/>
  <c r="CY60" i="17"/>
  <c r="AS76" i="17" s="1"/>
  <c r="CX60" i="17"/>
  <c r="AR76" i="17" s="1"/>
  <c r="CW60" i="17"/>
  <c r="AQ76" i="17" s="1"/>
  <c r="CQ60" i="17"/>
  <c r="CP60" i="17"/>
  <c r="Z76" i="17" s="1"/>
  <c r="CO60" i="17"/>
  <c r="Y76" i="17" s="1"/>
  <c r="CN60" i="17"/>
  <c r="X76" i="17" s="1"/>
  <c r="CM60" i="17"/>
  <c r="W76" i="17" s="1"/>
  <c r="CL60" i="17"/>
  <c r="V76" i="17" s="1"/>
  <c r="CK60" i="17"/>
  <c r="U76" i="17" s="1"/>
  <c r="CJ60" i="17"/>
  <c r="CI60" i="17"/>
  <c r="S76" i="17" s="1"/>
  <c r="CH60" i="17"/>
  <c r="R76" i="17" s="1"/>
  <c r="CG60" i="17"/>
  <c r="Q76" i="17" s="1"/>
  <c r="CF60" i="17"/>
  <c r="P76" i="17" s="1"/>
  <c r="CE60" i="17"/>
  <c r="O76" i="17" s="1"/>
  <c r="CD60" i="17"/>
  <c r="N76" i="17" s="1"/>
  <c r="CC60" i="17"/>
  <c r="M76" i="17" s="1"/>
  <c r="BT60" i="17"/>
  <c r="CB60" i="17" s="1"/>
  <c r="J77" i="17" s="1"/>
  <c r="AZ60" i="17"/>
  <c r="AY60" i="17"/>
  <c r="AK60" i="17"/>
  <c r="C60" i="17"/>
  <c r="ED59" i="17"/>
  <c r="AX74" i="17" s="1"/>
  <c r="DO59" i="17"/>
  <c r="AE74" i="17" s="1"/>
  <c r="DD59" i="17"/>
  <c r="AW74" i="17" s="1"/>
  <c r="DC59" i="17"/>
  <c r="DB59" i="17"/>
  <c r="AV74" i="17" s="1"/>
  <c r="DA59" i="17"/>
  <c r="AU74" i="17" s="1"/>
  <c r="CZ59" i="17"/>
  <c r="AT74" i="17" s="1"/>
  <c r="CY59" i="17"/>
  <c r="AS74" i="17" s="1"/>
  <c r="CX59" i="17"/>
  <c r="CW59" i="17"/>
  <c r="AQ74" i="17" s="1"/>
  <c r="CQ59" i="17"/>
  <c r="CP59" i="17"/>
  <c r="Z74" i="17" s="1"/>
  <c r="CO59" i="17"/>
  <c r="CN59" i="17"/>
  <c r="CM59" i="17"/>
  <c r="W74" i="17" s="1"/>
  <c r="CL59" i="17"/>
  <c r="V74" i="17" s="1"/>
  <c r="CK59" i="17"/>
  <c r="CJ59" i="17"/>
  <c r="R55" i="17" s="1"/>
  <c r="CI59" i="17"/>
  <c r="Q55" i="17" s="1"/>
  <c r="CH59" i="17"/>
  <c r="CG59" i="17"/>
  <c r="O55" i="17" s="1"/>
  <c r="CF59" i="17"/>
  <c r="CE59" i="17"/>
  <c r="CD59" i="17"/>
  <c r="N74" i="17" s="1"/>
  <c r="CC59" i="17"/>
  <c r="M74" i="17" s="1"/>
  <c r="BT59" i="17"/>
  <c r="BW59" i="17" s="1"/>
  <c r="E75" i="17" s="1"/>
  <c r="AU59" i="17"/>
  <c r="AT59" i="17"/>
  <c r="AS59" i="17"/>
  <c r="AR59" i="17"/>
  <c r="AQ59" i="17"/>
  <c r="ED58" i="17"/>
  <c r="AX72" i="17" s="1"/>
  <c r="DO58" i="17"/>
  <c r="DX58" i="17" s="1"/>
  <c r="DD58" i="17"/>
  <c r="AW72" i="17" s="1"/>
  <c r="DC58" i="17"/>
  <c r="DB58" i="17"/>
  <c r="AV72" i="17" s="1"/>
  <c r="DA58" i="17"/>
  <c r="AU72" i="17" s="1"/>
  <c r="CZ58" i="17"/>
  <c r="AT72" i="17" s="1"/>
  <c r="CY58" i="17"/>
  <c r="AS72" i="17" s="1"/>
  <c r="CX58" i="17"/>
  <c r="AR72" i="17" s="1"/>
  <c r="CW58" i="17"/>
  <c r="AQ72" i="17" s="1"/>
  <c r="CQ58" i="17"/>
  <c r="CP58" i="17"/>
  <c r="Z72" i="17" s="1"/>
  <c r="CO58" i="17"/>
  <c r="Y72" i="17" s="1"/>
  <c r="CN58" i="17"/>
  <c r="X72" i="17" s="1"/>
  <c r="CM58" i="17"/>
  <c r="W72" i="17" s="1"/>
  <c r="CL58" i="17"/>
  <c r="V72" i="17" s="1"/>
  <c r="CK58" i="17"/>
  <c r="U72" i="17" s="1"/>
  <c r="CJ58" i="17"/>
  <c r="CI58" i="17"/>
  <c r="S72" i="17" s="1"/>
  <c r="CH58" i="17"/>
  <c r="R72" i="17" s="1"/>
  <c r="CG58" i="17"/>
  <c r="Q72" i="17" s="1"/>
  <c r="CF58" i="17"/>
  <c r="P72" i="17" s="1"/>
  <c r="CE58" i="17"/>
  <c r="O72" i="17" s="1"/>
  <c r="CD58" i="17"/>
  <c r="N72" i="17" s="1"/>
  <c r="CC58" i="17"/>
  <c r="M72" i="17" s="1"/>
  <c r="BT58" i="17"/>
  <c r="AZ58" i="17"/>
  <c r="AY58" i="17"/>
  <c r="AK58" i="17"/>
  <c r="C58" i="17"/>
  <c r="ED57" i="17"/>
  <c r="AX70" i="17" s="1"/>
  <c r="DO57" i="17"/>
  <c r="DD57" i="17"/>
  <c r="AW70" i="17" s="1"/>
  <c r="DC57" i="17"/>
  <c r="DB57" i="17"/>
  <c r="AV70" i="17" s="1"/>
  <c r="DA57" i="17"/>
  <c r="AU70" i="17" s="1"/>
  <c r="CZ57" i="17"/>
  <c r="AT70" i="17" s="1"/>
  <c r="CY57" i="17"/>
  <c r="AS70" i="17" s="1"/>
  <c r="CX57" i="17"/>
  <c r="AR70" i="17" s="1"/>
  <c r="CW57" i="17"/>
  <c r="AQ70" i="17" s="1"/>
  <c r="CQ57" i="17"/>
  <c r="CP57" i="17"/>
  <c r="Z70" i="17" s="1"/>
  <c r="CO57" i="17"/>
  <c r="Y70" i="17" s="1"/>
  <c r="CN57" i="17"/>
  <c r="X70" i="17" s="1"/>
  <c r="CM57" i="17"/>
  <c r="W70" i="17" s="1"/>
  <c r="CL57" i="17"/>
  <c r="V70" i="17" s="1"/>
  <c r="CK57" i="17"/>
  <c r="U70" i="17" s="1"/>
  <c r="CJ57" i="17"/>
  <c r="CI57" i="17"/>
  <c r="S70" i="17" s="1"/>
  <c r="CH57" i="17"/>
  <c r="R70" i="17" s="1"/>
  <c r="CG57" i="17"/>
  <c r="Q70" i="17" s="1"/>
  <c r="CF57" i="17"/>
  <c r="P70" i="17" s="1"/>
  <c r="CE57" i="17"/>
  <c r="O70" i="17" s="1"/>
  <c r="CD57" i="17"/>
  <c r="N70" i="17" s="1"/>
  <c r="CC57" i="17"/>
  <c r="M70" i="17" s="1"/>
  <c r="BT57" i="17"/>
  <c r="BZ57" i="17" s="1"/>
  <c r="H71" i="17" s="1"/>
  <c r="AU57" i="17"/>
  <c r="AT57" i="17"/>
  <c r="AS57" i="17"/>
  <c r="AR57" i="17"/>
  <c r="AQ57" i="17"/>
  <c r="ED56" i="17"/>
  <c r="AX68" i="17" s="1"/>
  <c r="DO56" i="17"/>
  <c r="DX56" i="17" s="1"/>
  <c r="DD56" i="17"/>
  <c r="AW68" i="17" s="1"/>
  <c r="DC56" i="17"/>
  <c r="DB56" i="17"/>
  <c r="AV68" i="17" s="1"/>
  <c r="DA56" i="17"/>
  <c r="AU68" i="17" s="1"/>
  <c r="CZ56" i="17"/>
  <c r="AT68" i="17" s="1"/>
  <c r="CY56" i="17"/>
  <c r="AS68" i="17" s="1"/>
  <c r="CX56" i="17"/>
  <c r="AR68" i="17" s="1"/>
  <c r="CW56" i="17"/>
  <c r="AQ68" i="17" s="1"/>
  <c r="CQ56" i="17"/>
  <c r="CP56" i="17"/>
  <c r="CO56" i="17"/>
  <c r="W53" i="17" s="1"/>
  <c r="CN56" i="17"/>
  <c r="CM56" i="17"/>
  <c r="CL56" i="17"/>
  <c r="V68" i="17" s="1"/>
  <c r="CK56" i="17"/>
  <c r="CJ56" i="17"/>
  <c r="R53" i="17" s="1"/>
  <c r="CI56" i="17"/>
  <c r="CH56" i="17"/>
  <c r="CG56" i="17"/>
  <c r="CF56" i="17"/>
  <c r="CE56" i="17"/>
  <c r="CD56" i="17"/>
  <c r="N68" i="17" s="1"/>
  <c r="CC56" i="17"/>
  <c r="M68" i="17" s="1"/>
  <c r="BT56" i="17"/>
  <c r="AZ56" i="17"/>
  <c r="AY56" i="17"/>
  <c r="AK56" i="17"/>
  <c r="C56" i="17"/>
  <c r="ED55" i="17"/>
  <c r="AX66" i="17" s="1"/>
  <c r="DO55" i="17"/>
  <c r="DD55" i="17"/>
  <c r="AW66" i="17" s="1"/>
  <c r="DC55" i="17"/>
  <c r="DB55" i="17"/>
  <c r="AV66" i="17" s="1"/>
  <c r="DA55" i="17"/>
  <c r="AU66" i="17" s="1"/>
  <c r="CZ55" i="17"/>
  <c r="AT66" i="17" s="1"/>
  <c r="CY55" i="17"/>
  <c r="AS66" i="17" s="1"/>
  <c r="CX55" i="17"/>
  <c r="AR66" i="17" s="1"/>
  <c r="CW55" i="17"/>
  <c r="AQ66" i="17" s="1"/>
  <c r="CQ55" i="17"/>
  <c r="CP55" i="17"/>
  <c r="Z66" i="17" s="1"/>
  <c r="CO55" i="17"/>
  <c r="Y66" i="17" s="1"/>
  <c r="CN55" i="17"/>
  <c r="X66" i="17" s="1"/>
  <c r="CM55" i="17"/>
  <c r="W66" i="17" s="1"/>
  <c r="CL55" i="17"/>
  <c r="V66" i="17" s="1"/>
  <c r="CK55" i="17"/>
  <c r="U66" i="17" s="1"/>
  <c r="CJ55" i="17"/>
  <c r="CI55" i="17"/>
  <c r="S66" i="17" s="1"/>
  <c r="CH55" i="17"/>
  <c r="R66" i="17" s="1"/>
  <c r="CG55" i="17"/>
  <c r="Q66" i="17" s="1"/>
  <c r="CF55" i="17"/>
  <c r="P66" i="17" s="1"/>
  <c r="CE55" i="17"/>
  <c r="O66" i="17" s="1"/>
  <c r="CD55" i="17"/>
  <c r="N66" i="17" s="1"/>
  <c r="CC55" i="17"/>
  <c r="M66" i="17" s="1"/>
  <c r="BT55" i="17"/>
  <c r="CB55" i="17" s="1"/>
  <c r="J67" i="17" s="1"/>
  <c r="AU55" i="17"/>
  <c r="AT55" i="17"/>
  <c r="AS55" i="17"/>
  <c r="AR55" i="17"/>
  <c r="AQ55" i="17"/>
  <c r="ED54" i="17"/>
  <c r="AX64" i="17" s="1"/>
  <c r="DO54" i="17"/>
  <c r="AE64" i="17" s="1"/>
  <c r="DD54" i="17"/>
  <c r="AW64" i="17" s="1"/>
  <c r="DC54" i="17"/>
  <c r="DB54" i="17"/>
  <c r="DA54" i="17"/>
  <c r="AU64" i="17" s="1"/>
  <c r="CZ54" i="17"/>
  <c r="AT64" i="17" s="1"/>
  <c r="CY54" i="17"/>
  <c r="AS64" i="17" s="1"/>
  <c r="CX54" i="17"/>
  <c r="AR64" i="17" s="1"/>
  <c r="CW54" i="17"/>
  <c r="AQ64" i="17" s="1"/>
  <c r="CQ54" i="17"/>
  <c r="CP54" i="17"/>
  <c r="Z64" i="17" s="1"/>
  <c r="CO54" i="17"/>
  <c r="Y64" i="17" s="1"/>
  <c r="CN54" i="17"/>
  <c r="X64" i="17" s="1"/>
  <c r="CM54" i="17"/>
  <c r="W64" i="17" s="1"/>
  <c r="CL54" i="17"/>
  <c r="V64" i="17" s="1"/>
  <c r="CK54" i="17"/>
  <c r="U64" i="17" s="1"/>
  <c r="CJ54" i="17"/>
  <c r="CI54" i="17"/>
  <c r="S64" i="17" s="1"/>
  <c r="CH54" i="17"/>
  <c r="R64" i="17" s="1"/>
  <c r="CG54" i="17"/>
  <c r="Q64" i="17" s="1"/>
  <c r="CF54" i="17"/>
  <c r="P64" i="17" s="1"/>
  <c r="CE54" i="17"/>
  <c r="O64" i="17" s="1"/>
  <c r="CD54" i="17"/>
  <c r="N64" i="17" s="1"/>
  <c r="CC54" i="17"/>
  <c r="M64" i="17" s="1"/>
  <c r="BT54" i="17"/>
  <c r="AZ54" i="17"/>
  <c r="AY54" i="17"/>
  <c r="AK54" i="17"/>
  <c r="C54" i="17"/>
  <c r="ED53" i="17"/>
  <c r="AX62" i="17" s="1"/>
  <c r="DO53" i="17"/>
  <c r="AE62" i="17" s="1"/>
  <c r="DD53" i="17"/>
  <c r="AW62" i="17" s="1"/>
  <c r="DC53" i="17"/>
  <c r="DB53" i="17"/>
  <c r="AV62" i="17" s="1"/>
  <c r="DA53" i="17"/>
  <c r="AU62" i="17" s="1"/>
  <c r="CZ53" i="17"/>
  <c r="AT62" i="17" s="1"/>
  <c r="CY53" i="17"/>
  <c r="AS62" i="17" s="1"/>
  <c r="CX53" i="17"/>
  <c r="Z51" i="17" s="1"/>
  <c r="CW53" i="17"/>
  <c r="AQ62" i="17" s="1"/>
  <c r="CQ53" i="17"/>
  <c r="CP53" i="17"/>
  <c r="X51" i="17" s="1"/>
  <c r="CO53" i="17"/>
  <c r="Y62" i="17" s="1"/>
  <c r="CN53" i="17"/>
  <c r="X62" i="17" s="1"/>
  <c r="CM53" i="17"/>
  <c r="CL53" i="17"/>
  <c r="V62" i="17" s="1"/>
  <c r="CK53" i="17"/>
  <c r="U62" i="17" s="1"/>
  <c r="CJ53" i="17"/>
  <c r="R51" i="17" s="1"/>
  <c r="CI53" i="17"/>
  <c r="S62" i="17" s="1"/>
  <c r="CH53" i="17"/>
  <c r="CG53" i="17"/>
  <c r="Q62" i="17" s="1"/>
  <c r="CF53" i="17"/>
  <c r="CE53" i="17"/>
  <c r="O62" i="17" s="1"/>
  <c r="CD53" i="17"/>
  <c r="N62" i="17" s="1"/>
  <c r="CC53" i="17"/>
  <c r="M62" i="17" s="1"/>
  <c r="BT53" i="17"/>
  <c r="AU53" i="17"/>
  <c r="AT53" i="17"/>
  <c r="AS53" i="17"/>
  <c r="AR53" i="17"/>
  <c r="AQ53" i="17"/>
  <c r="ED52" i="17"/>
  <c r="AX60" i="17" s="1"/>
  <c r="DO52" i="17"/>
  <c r="AE60" i="17" s="1"/>
  <c r="DD52" i="17"/>
  <c r="AW60" i="17" s="1"/>
  <c r="DC52" i="17"/>
  <c r="DB52" i="17"/>
  <c r="AV60" i="17" s="1"/>
  <c r="DA52" i="17"/>
  <c r="AU60" i="17" s="1"/>
  <c r="CZ52" i="17"/>
  <c r="AT60" i="17" s="1"/>
  <c r="CY52" i="17"/>
  <c r="AS60" i="17" s="1"/>
  <c r="CX52" i="17"/>
  <c r="AR60" i="17" s="1"/>
  <c r="CW52" i="17"/>
  <c r="AQ60" i="17" s="1"/>
  <c r="CQ52" i="17"/>
  <c r="CP52" i="17"/>
  <c r="Z60" i="17" s="1"/>
  <c r="CO52" i="17"/>
  <c r="Y60" i="17" s="1"/>
  <c r="CN52" i="17"/>
  <c r="X60" i="17" s="1"/>
  <c r="CM52" i="17"/>
  <c r="W60" i="17" s="1"/>
  <c r="CL52" i="17"/>
  <c r="V60" i="17" s="1"/>
  <c r="CK52" i="17"/>
  <c r="U60" i="17" s="1"/>
  <c r="CJ52" i="17"/>
  <c r="CI52" i="17"/>
  <c r="S60" i="17" s="1"/>
  <c r="CH52" i="17"/>
  <c r="R60" i="17" s="1"/>
  <c r="CG52" i="17"/>
  <c r="Q60" i="17" s="1"/>
  <c r="CF52" i="17"/>
  <c r="P60" i="17" s="1"/>
  <c r="CE52" i="17"/>
  <c r="O60" i="17" s="1"/>
  <c r="CD52" i="17"/>
  <c r="N60" i="17" s="1"/>
  <c r="CC52" i="17"/>
  <c r="M60" i="17" s="1"/>
  <c r="BT52" i="17"/>
  <c r="CA52" i="17" s="1"/>
  <c r="I61" i="17" s="1"/>
  <c r="AZ52" i="17"/>
  <c r="AY52" i="17"/>
  <c r="AK52" i="17"/>
  <c r="C52" i="17"/>
  <c r="ED51" i="17"/>
  <c r="AX58" i="17" s="1"/>
  <c r="DO51" i="17"/>
  <c r="DD51" i="17"/>
  <c r="AW58" i="17" s="1"/>
  <c r="DC51" i="17"/>
  <c r="DB51" i="17"/>
  <c r="AV58" i="17" s="1"/>
  <c r="DA51" i="17"/>
  <c r="AU58" i="17" s="1"/>
  <c r="CZ51" i="17"/>
  <c r="AT58" i="17" s="1"/>
  <c r="CY51" i="17"/>
  <c r="AS58" i="17" s="1"/>
  <c r="CX51" i="17"/>
  <c r="AR58" i="17" s="1"/>
  <c r="CW51" i="17"/>
  <c r="AQ58" i="17" s="1"/>
  <c r="CQ51" i="17"/>
  <c r="CP51" i="17"/>
  <c r="Z58" i="17" s="1"/>
  <c r="CO51" i="17"/>
  <c r="Y58" i="17" s="1"/>
  <c r="CN51" i="17"/>
  <c r="X58" i="17" s="1"/>
  <c r="CM51" i="17"/>
  <c r="W58" i="17" s="1"/>
  <c r="CL51" i="17"/>
  <c r="V58" i="17" s="1"/>
  <c r="CK51" i="17"/>
  <c r="U58" i="17" s="1"/>
  <c r="CJ51" i="17"/>
  <c r="CI51" i="17"/>
  <c r="S58" i="17" s="1"/>
  <c r="CH51" i="17"/>
  <c r="R58" i="17" s="1"/>
  <c r="CG51" i="17"/>
  <c r="Q58" i="17" s="1"/>
  <c r="CF51" i="17"/>
  <c r="P58" i="17" s="1"/>
  <c r="CE51" i="17"/>
  <c r="O58" i="17" s="1"/>
  <c r="CD51" i="17"/>
  <c r="N58" i="17" s="1"/>
  <c r="CC51" i="17"/>
  <c r="M58" i="17" s="1"/>
  <c r="BT51" i="17"/>
  <c r="BX51" i="17" s="1"/>
  <c r="F59" i="17" s="1"/>
  <c r="AU51" i="17"/>
  <c r="AT51" i="17"/>
  <c r="AS51" i="17"/>
  <c r="AR51" i="17"/>
  <c r="AQ51" i="17"/>
  <c r="O51" i="17"/>
  <c r="ED50" i="17"/>
  <c r="AX56" i="17" s="1"/>
  <c r="DO50" i="17"/>
  <c r="AE56" i="17" s="1"/>
  <c r="DD50" i="17"/>
  <c r="AW56" i="17" s="1"/>
  <c r="DC50" i="17"/>
  <c r="DB50" i="17"/>
  <c r="AV56" i="17" s="1"/>
  <c r="DA50" i="17"/>
  <c r="AU56" i="17" s="1"/>
  <c r="CZ50" i="17"/>
  <c r="AT56" i="17" s="1"/>
  <c r="CY50" i="17"/>
  <c r="AS56" i="17" s="1"/>
  <c r="CX50" i="17"/>
  <c r="AR56" i="17" s="1"/>
  <c r="CW50" i="17"/>
  <c r="AQ56" i="17" s="1"/>
  <c r="CQ50" i="17"/>
  <c r="CP50" i="17"/>
  <c r="X49" i="17" s="1"/>
  <c r="CO50" i="17"/>
  <c r="W49" i="17" s="1"/>
  <c r="CN50" i="17"/>
  <c r="CM50" i="17"/>
  <c r="U49" i="17" s="1"/>
  <c r="CL50" i="17"/>
  <c r="V56" i="17" s="1"/>
  <c r="CK50" i="17"/>
  <c r="CJ50" i="17"/>
  <c r="R49" i="17" s="1"/>
  <c r="CI50" i="17"/>
  <c r="S56" i="17" s="1"/>
  <c r="CH50" i="17"/>
  <c r="CG50" i="17"/>
  <c r="O49" i="17" s="1"/>
  <c r="CF50" i="17"/>
  <c r="CE50" i="17"/>
  <c r="CD50" i="17"/>
  <c r="N56" i="17" s="1"/>
  <c r="CC50" i="17"/>
  <c r="M56" i="17" s="1"/>
  <c r="BT50" i="17"/>
  <c r="BZ50" i="17" s="1"/>
  <c r="H57" i="17" s="1"/>
  <c r="AZ50" i="17"/>
  <c r="AY50" i="17"/>
  <c r="AK50" i="17"/>
  <c r="C50" i="17"/>
  <c r="ED49" i="17"/>
  <c r="AX54" i="17" s="1"/>
  <c r="DO49" i="17"/>
  <c r="DD49" i="17"/>
  <c r="AW54" i="17" s="1"/>
  <c r="DC49" i="17"/>
  <c r="DB49" i="17"/>
  <c r="AV54" i="17" s="1"/>
  <c r="DA49" i="17"/>
  <c r="AU54" i="17" s="1"/>
  <c r="CZ49" i="17"/>
  <c r="AT54" i="17" s="1"/>
  <c r="CY49" i="17"/>
  <c r="AS54" i="17" s="1"/>
  <c r="CX49" i="17"/>
  <c r="AR54" i="17" s="1"/>
  <c r="CW49" i="17"/>
  <c r="AQ54" i="17" s="1"/>
  <c r="CQ49" i="17"/>
  <c r="CP49" i="17"/>
  <c r="Z54" i="17" s="1"/>
  <c r="CO49" i="17"/>
  <c r="Y54" i="17" s="1"/>
  <c r="CN49" i="17"/>
  <c r="X54" i="17" s="1"/>
  <c r="CM49" i="17"/>
  <c r="W54" i="17" s="1"/>
  <c r="CL49" i="17"/>
  <c r="V54" i="17" s="1"/>
  <c r="CK49" i="17"/>
  <c r="U54" i="17" s="1"/>
  <c r="CJ49" i="17"/>
  <c r="CI49" i="17"/>
  <c r="S54" i="17" s="1"/>
  <c r="CH49" i="17"/>
  <c r="R54" i="17" s="1"/>
  <c r="CG49" i="17"/>
  <c r="Q54" i="17" s="1"/>
  <c r="CF49" i="17"/>
  <c r="P54" i="17" s="1"/>
  <c r="CE49" i="17"/>
  <c r="O54" i="17" s="1"/>
  <c r="CD49" i="17"/>
  <c r="N54" i="17" s="1"/>
  <c r="CC49" i="17"/>
  <c r="M54" i="17" s="1"/>
  <c r="BT49" i="17"/>
  <c r="BU49" i="17" s="1"/>
  <c r="C55" i="17" s="1"/>
  <c r="AU49" i="17"/>
  <c r="AT49" i="17"/>
  <c r="AS49" i="17"/>
  <c r="AR49" i="17"/>
  <c r="AQ49" i="17"/>
  <c r="ED48" i="17"/>
  <c r="AX52" i="17" s="1"/>
  <c r="DO48" i="17"/>
  <c r="DW48" i="17" s="1"/>
  <c r="DY48" i="17" s="1"/>
  <c r="DD48" i="17"/>
  <c r="AW52" i="17" s="1"/>
  <c r="DC48" i="17"/>
  <c r="DB48" i="17"/>
  <c r="AV52" i="17" s="1"/>
  <c r="DA48" i="17"/>
  <c r="AU52" i="17" s="1"/>
  <c r="CZ48" i="17"/>
  <c r="AT52" i="17" s="1"/>
  <c r="CY48" i="17"/>
  <c r="AS52" i="17" s="1"/>
  <c r="CX48" i="17"/>
  <c r="AR52" i="17" s="1"/>
  <c r="CW48" i="17"/>
  <c r="AQ52" i="17" s="1"/>
  <c r="CQ48" i="17"/>
  <c r="CP48" i="17"/>
  <c r="Z52" i="17" s="1"/>
  <c r="CO48" i="17"/>
  <c r="Y52" i="17" s="1"/>
  <c r="CN48" i="17"/>
  <c r="X52" i="17" s="1"/>
  <c r="CM48" i="17"/>
  <c r="W52" i="17" s="1"/>
  <c r="CL48" i="17"/>
  <c r="V52" i="17" s="1"/>
  <c r="CK48" i="17"/>
  <c r="U52" i="17" s="1"/>
  <c r="CJ48" i="17"/>
  <c r="CI48" i="17"/>
  <c r="S52" i="17" s="1"/>
  <c r="CH48" i="17"/>
  <c r="R52" i="17" s="1"/>
  <c r="CG48" i="17"/>
  <c r="Q52" i="17" s="1"/>
  <c r="CF48" i="17"/>
  <c r="P52" i="17" s="1"/>
  <c r="CE48" i="17"/>
  <c r="O52" i="17" s="1"/>
  <c r="CD48" i="17"/>
  <c r="N52" i="17" s="1"/>
  <c r="CC48" i="17"/>
  <c r="M52" i="17" s="1"/>
  <c r="BT48" i="17"/>
  <c r="AZ48" i="17"/>
  <c r="AY48" i="17"/>
  <c r="C48" i="17"/>
  <c r="ED47" i="17"/>
  <c r="AX50" i="17" s="1"/>
  <c r="DO47" i="17"/>
  <c r="DD47" i="17"/>
  <c r="AW50" i="17" s="1"/>
  <c r="DC47" i="17"/>
  <c r="DB47" i="17"/>
  <c r="DA47" i="17"/>
  <c r="CZ47" i="17"/>
  <c r="CY47" i="17"/>
  <c r="CX47" i="17"/>
  <c r="AR50" i="17" s="1"/>
  <c r="CW47" i="17"/>
  <c r="AQ50" i="17" s="1"/>
  <c r="CQ47" i="17"/>
  <c r="CP47" i="17"/>
  <c r="X47" i="17" s="1"/>
  <c r="CO47" i="17"/>
  <c r="W47" i="17" s="1"/>
  <c r="CN47" i="17"/>
  <c r="CM47" i="17"/>
  <c r="CL47" i="17"/>
  <c r="V50" i="17" s="1"/>
  <c r="CK47" i="17"/>
  <c r="CJ47" i="17"/>
  <c r="R47" i="17" s="1"/>
  <c r="CI47" i="17"/>
  <c r="S50" i="17" s="1"/>
  <c r="CH47" i="17"/>
  <c r="R50" i="17" s="1"/>
  <c r="CG47" i="17"/>
  <c r="Q50" i="17" s="1"/>
  <c r="CF47" i="17"/>
  <c r="P50" i="17" s="1"/>
  <c r="CE47" i="17"/>
  <c r="M47" i="17" s="1"/>
  <c r="CD47" i="17"/>
  <c r="N50" i="17" s="1"/>
  <c r="CC47" i="17"/>
  <c r="M50" i="17" s="1"/>
  <c r="BT47" i="17"/>
  <c r="CB47" i="17" s="1"/>
  <c r="J51" i="17" s="1"/>
  <c r="AU47" i="17"/>
  <c r="AT47" i="17"/>
  <c r="AS47" i="17"/>
  <c r="AR47" i="17"/>
  <c r="AQ47" i="17"/>
  <c r="ED46" i="17"/>
  <c r="AX48" i="17" s="1"/>
  <c r="DO46" i="17"/>
  <c r="DX46" i="17" s="1"/>
  <c r="DD46" i="17"/>
  <c r="AW48" i="17" s="1"/>
  <c r="DC46" i="17"/>
  <c r="DB46" i="17"/>
  <c r="AV48" i="17" s="1"/>
  <c r="DA46" i="17"/>
  <c r="AU48" i="17" s="1"/>
  <c r="CZ46" i="17"/>
  <c r="AT48" i="17" s="1"/>
  <c r="CY46" i="17"/>
  <c r="AS48" i="17" s="1"/>
  <c r="CX46" i="17"/>
  <c r="AR48" i="17" s="1"/>
  <c r="CW46" i="17"/>
  <c r="AQ48" i="17" s="1"/>
  <c r="CQ46" i="17"/>
  <c r="CP46" i="17"/>
  <c r="Z48" i="17" s="1"/>
  <c r="CO46" i="17"/>
  <c r="Y48" i="17" s="1"/>
  <c r="CN46" i="17"/>
  <c r="X48" i="17" s="1"/>
  <c r="CM46" i="17"/>
  <c r="W48" i="17" s="1"/>
  <c r="CL46" i="17"/>
  <c r="V48" i="17" s="1"/>
  <c r="CK46" i="17"/>
  <c r="U48" i="17" s="1"/>
  <c r="CJ46" i="17"/>
  <c r="CI46" i="17"/>
  <c r="S48" i="17" s="1"/>
  <c r="CH46" i="17"/>
  <c r="R48" i="17" s="1"/>
  <c r="CG46" i="17"/>
  <c r="Q48" i="17" s="1"/>
  <c r="CF46" i="17"/>
  <c r="P48" i="17" s="1"/>
  <c r="CE46" i="17"/>
  <c r="O48" i="17" s="1"/>
  <c r="CD46" i="17"/>
  <c r="N48" i="17" s="1"/>
  <c r="CC46" i="17"/>
  <c r="M48" i="17" s="1"/>
  <c r="BT46" i="17"/>
  <c r="BW46" i="17" s="1"/>
  <c r="E49" i="17" s="1"/>
  <c r="AZ46" i="17"/>
  <c r="AY46" i="17"/>
  <c r="AK46" i="17"/>
  <c r="C46" i="17"/>
  <c r="ED45" i="17"/>
  <c r="AX46" i="17" s="1"/>
  <c r="DO45" i="17"/>
  <c r="AE46" i="17" s="1"/>
  <c r="DD45" i="17"/>
  <c r="AW46" i="17" s="1"/>
  <c r="DC45" i="17"/>
  <c r="DB45" i="17"/>
  <c r="DA45" i="17"/>
  <c r="CZ45" i="17"/>
  <c r="CY45" i="17"/>
  <c r="CX45" i="17"/>
  <c r="AR46" i="17" s="1"/>
  <c r="CW45" i="17"/>
  <c r="AQ46" i="17" s="1"/>
  <c r="CQ45" i="17"/>
  <c r="CP45" i="17"/>
  <c r="Z46" i="17" s="1"/>
  <c r="CO45" i="17"/>
  <c r="Y46" i="17" s="1"/>
  <c r="CN45" i="17"/>
  <c r="X46" i="17" s="1"/>
  <c r="CM45" i="17"/>
  <c r="W46" i="17" s="1"/>
  <c r="CL45" i="17"/>
  <c r="V46" i="17" s="1"/>
  <c r="CK45" i="17"/>
  <c r="U46" i="17" s="1"/>
  <c r="CJ45" i="17"/>
  <c r="CI45" i="17"/>
  <c r="S46" i="17" s="1"/>
  <c r="CH45" i="17"/>
  <c r="R46" i="17" s="1"/>
  <c r="CG45" i="17"/>
  <c r="Q46" i="17" s="1"/>
  <c r="CF45" i="17"/>
  <c r="P46" i="17" s="1"/>
  <c r="CE45" i="17"/>
  <c r="O46" i="17" s="1"/>
  <c r="CD45" i="17"/>
  <c r="N46" i="17" s="1"/>
  <c r="CC45" i="17"/>
  <c r="M46" i="17" s="1"/>
  <c r="BT45" i="17"/>
  <c r="AU45" i="17"/>
  <c r="AT45" i="17"/>
  <c r="AS45" i="17"/>
  <c r="AR45" i="17"/>
  <c r="AQ45" i="17"/>
  <c r="ED44" i="17"/>
  <c r="AX44" i="17" s="1"/>
  <c r="DO44" i="17"/>
  <c r="AV45" i="17" s="1"/>
  <c r="DD44" i="17"/>
  <c r="AW44" i="17" s="1"/>
  <c r="DC44" i="17"/>
  <c r="DB44" i="17"/>
  <c r="AV44" i="17" s="1"/>
  <c r="DA44" i="17"/>
  <c r="AU44" i="17" s="1"/>
  <c r="CZ44" i="17"/>
  <c r="AT44" i="17" s="1"/>
  <c r="CY44" i="17"/>
  <c r="AS44" i="17" s="1"/>
  <c r="CX44" i="17"/>
  <c r="Z45" i="17" s="1"/>
  <c r="CW44" i="17"/>
  <c r="AQ44" i="17" s="1"/>
  <c r="CQ44" i="17"/>
  <c r="CP44" i="17"/>
  <c r="X45" i="17" s="1"/>
  <c r="CO44" i="17"/>
  <c r="Y44" i="17" s="1"/>
  <c r="CN44" i="17"/>
  <c r="X44" i="17" s="1"/>
  <c r="CM44" i="17"/>
  <c r="W44" i="17" s="1"/>
  <c r="CL44" i="17"/>
  <c r="V44" i="17" s="1"/>
  <c r="CK44" i="17"/>
  <c r="S45" i="17" s="1"/>
  <c r="CJ44" i="17"/>
  <c r="R45" i="17" s="1"/>
  <c r="CI44" i="17"/>
  <c r="Q45" i="17" s="1"/>
  <c r="CH44" i="17"/>
  <c r="CG44" i="17"/>
  <c r="Q44" i="17" s="1"/>
  <c r="CF44" i="17"/>
  <c r="N45" i="17" s="1"/>
  <c r="CE44" i="17"/>
  <c r="CD44" i="17"/>
  <c r="N44" i="17" s="1"/>
  <c r="CC44" i="17"/>
  <c r="BT44" i="17"/>
  <c r="CB44" i="17" s="1"/>
  <c r="J45" i="17" s="1"/>
  <c r="AZ44" i="17"/>
  <c r="AY44" i="17"/>
  <c r="AK44" i="17"/>
  <c r="C44" i="17"/>
  <c r="EC45" i="7"/>
  <c r="AX46" i="7" s="1"/>
  <c r="EC46" i="7"/>
  <c r="AX48" i="7" s="1"/>
  <c r="EC47" i="7"/>
  <c r="AX50" i="7" s="1"/>
  <c r="EC48" i="7"/>
  <c r="AX52" i="7" s="1"/>
  <c r="EC49" i="7"/>
  <c r="EC50" i="7"/>
  <c r="AX56" i="7" s="1"/>
  <c r="EC51" i="7"/>
  <c r="AX58" i="7" s="1"/>
  <c r="EC52" i="7"/>
  <c r="AX60" i="7" s="1"/>
  <c r="EC53" i="7"/>
  <c r="AX62" i="7" s="1"/>
  <c r="EC54" i="7"/>
  <c r="AX64" i="7" s="1"/>
  <c r="EC55" i="7"/>
  <c r="AX66" i="7" s="1"/>
  <c r="EC56" i="7"/>
  <c r="AX68" i="7" s="1"/>
  <c r="EC57" i="7"/>
  <c r="AX70" i="7" s="1"/>
  <c r="EC58" i="7"/>
  <c r="AX72" i="7" s="1"/>
  <c r="EC59" i="7"/>
  <c r="AX74" i="7" s="1"/>
  <c r="EC60" i="7"/>
  <c r="AX76" i="7" s="1"/>
  <c r="EC61" i="7"/>
  <c r="AX78" i="7" s="1"/>
  <c r="EC62" i="7"/>
  <c r="AX80" i="7" s="1"/>
  <c r="EC63" i="7"/>
  <c r="AX82" i="7" s="1"/>
  <c r="EC64" i="7"/>
  <c r="AX84" i="7" s="1"/>
  <c r="EC65" i="7"/>
  <c r="AX86" i="7" s="1"/>
  <c r="EC66" i="7"/>
  <c r="AX88" i="7" s="1"/>
  <c r="EC67" i="7"/>
  <c r="AX90" i="7" s="1"/>
  <c r="EC68" i="7"/>
  <c r="AX92" i="7" s="1"/>
  <c r="EC69" i="7"/>
  <c r="AX94" i="7" s="1"/>
  <c r="EC70" i="7"/>
  <c r="EC71" i="7"/>
  <c r="AX98" i="7" s="1"/>
  <c r="EC72" i="7"/>
  <c r="AX100" i="7" s="1"/>
  <c r="EC73" i="7"/>
  <c r="AX102" i="7" s="1"/>
  <c r="EC74" i="7"/>
  <c r="AX104" i="7" s="1"/>
  <c r="EC75" i="7"/>
  <c r="AX106" i="7" s="1"/>
  <c r="EC76" i="7"/>
  <c r="AX108" i="7" s="1"/>
  <c r="EC77" i="7"/>
  <c r="AX110" i="7" s="1"/>
  <c r="EC78" i="7"/>
  <c r="AX112" i="7" s="1"/>
  <c r="EC79" i="7"/>
  <c r="AX114" i="7" s="1"/>
  <c r="EC80" i="7"/>
  <c r="AX116" i="7" s="1"/>
  <c r="EC81" i="7"/>
  <c r="AX118" i="7" s="1"/>
  <c r="EC82" i="7"/>
  <c r="AX120" i="7" s="1"/>
  <c r="EC83" i="7"/>
  <c r="AX122" i="7" s="1"/>
  <c r="EC84" i="7"/>
  <c r="AX124" i="7" s="1"/>
  <c r="EC85" i="7"/>
  <c r="AX126" i="7" s="1"/>
  <c r="EC86" i="7"/>
  <c r="AX128" i="7" s="1"/>
  <c r="EC87" i="7"/>
  <c r="AX130" i="7" s="1"/>
  <c r="EC88" i="7"/>
  <c r="AX132" i="7" s="1"/>
  <c r="EC89" i="7"/>
  <c r="AX134" i="7" s="1"/>
  <c r="EC90" i="7"/>
  <c r="AX136" i="7" s="1"/>
  <c r="EC91" i="7"/>
  <c r="AX138" i="7" s="1"/>
  <c r="EC92" i="7"/>
  <c r="AX140" i="7" s="1"/>
  <c r="EC93" i="7"/>
  <c r="AX142" i="7" s="1"/>
  <c r="EC44" i="7"/>
  <c r="BB143" i="7"/>
  <c r="BA143" i="7"/>
  <c r="AZ143" i="7"/>
  <c r="AY143" i="7"/>
  <c r="AX143" i="7"/>
  <c r="AW143" i="7"/>
  <c r="Z143" i="7"/>
  <c r="Y143" i="7"/>
  <c r="X143" i="7"/>
  <c r="W143" i="7"/>
  <c r="V143" i="7"/>
  <c r="U143" i="7"/>
  <c r="S143" i="7"/>
  <c r="R143" i="7"/>
  <c r="Q143" i="7"/>
  <c r="P143" i="7"/>
  <c r="O143" i="7"/>
  <c r="N143" i="7"/>
  <c r="M143" i="7"/>
  <c r="BB142" i="7"/>
  <c r="BA142" i="7"/>
  <c r="AZ142" i="7"/>
  <c r="AY142" i="7"/>
  <c r="AJ142" i="7"/>
  <c r="AI142" i="7"/>
  <c r="AH142" i="7"/>
  <c r="AG142" i="7"/>
  <c r="C142" i="7"/>
  <c r="BB141" i="7"/>
  <c r="BA141" i="7"/>
  <c r="AZ141" i="7"/>
  <c r="AY141" i="7"/>
  <c r="AX141" i="7"/>
  <c r="AW141" i="7"/>
  <c r="Z141" i="7"/>
  <c r="Y141" i="7"/>
  <c r="X141" i="7"/>
  <c r="W141" i="7"/>
  <c r="V141" i="7"/>
  <c r="U141" i="7"/>
  <c r="S141" i="7"/>
  <c r="R141" i="7"/>
  <c r="Q141" i="7"/>
  <c r="P141" i="7"/>
  <c r="O141" i="7"/>
  <c r="N141" i="7"/>
  <c r="M141" i="7"/>
  <c r="BB140" i="7"/>
  <c r="BA140" i="7"/>
  <c r="AZ140" i="7"/>
  <c r="AY140" i="7"/>
  <c r="AJ140" i="7"/>
  <c r="AI140" i="7"/>
  <c r="AH140" i="7"/>
  <c r="AG140" i="7"/>
  <c r="C140" i="7"/>
  <c r="BB139" i="7"/>
  <c r="BA139" i="7"/>
  <c r="AZ139" i="7"/>
  <c r="AY139" i="7"/>
  <c r="AX139" i="7"/>
  <c r="AW139" i="7"/>
  <c r="Z139" i="7"/>
  <c r="Y139" i="7"/>
  <c r="X139" i="7"/>
  <c r="W139" i="7"/>
  <c r="V139" i="7"/>
  <c r="U139" i="7"/>
  <c r="S139" i="7"/>
  <c r="R139" i="7"/>
  <c r="Q139" i="7"/>
  <c r="P139" i="7"/>
  <c r="O139" i="7"/>
  <c r="N139" i="7"/>
  <c r="M139" i="7"/>
  <c r="BB138" i="7"/>
  <c r="BA138" i="7"/>
  <c r="AZ138" i="7"/>
  <c r="AY138" i="7"/>
  <c r="AJ138" i="7"/>
  <c r="AI138" i="7"/>
  <c r="AH138" i="7"/>
  <c r="AG138" i="7"/>
  <c r="C138" i="7"/>
  <c r="BB137" i="7"/>
  <c r="BA137" i="7"/>
  <c r="AZ137" i="7"/>
  <c r="AY137" i="7"/>
  <c r="AX137" i="7"/>
  <c r="AW137" i="7"/>
  <c r="Z137" i="7"/>
  <c r="Y137" i="7"/>
  <c r="X137" i="7"/>
  <c r="W137" i="7"/>
  <c r="V137" i="7"/>
  <c r="U137" i="7"/>
  <c r="S137" i="7"/>
  <c r="R137" i="7"/>
  <c r="Q137" i="7"/>
  <c r="P137" i="7"/>
  <c r="O137" i="7"/>
  <c r="N137" i="7"/>
  <c r="M137" i="7"/>
  <c r="BB136" i="7"/>
  <c r="BA136" i="7"/>
  <c r="AZ136" i="7"/>
  <c r="AY136" i="7"/>
  <c r="AJ136" i="7"/>
  <c r="AI136" i="7"/>
  <c r="AH136" i="7"/>
  <c r="AG136" i="7"/>
  <c r="C136" i="7"/>
  <c r="BB135" i="7"/>
  <c r="BA135" i="7"/>
  <c r="AZ135" i="7"/>
  <c r="AY135" i="7"/>
  <c r="AX135" i="7"/>
  <c r="AW135" i="7"/>
  <c r="Z135" i="7"/>
  <c r="Y135" i="7"/>
  <c r="X135" i="7"/>
  <c r="W135" i="7"/>
  <c r="V135" i="7"/>
  <c r="U135" i="7"/>
  <c r="S135" i="7"/>
  <c r="R135" i="7"/>
  <c r="Q135" i="7"/>
  <c r="P135" i="7"/>
  <c r="O135" i="7"/>
  <c r="N135" i="7"/>
  <c r="M135" i="7"/>
  <c r="BB134" i="7"/>
  <c r="BA134" i="7"/>
  <c r="AZ134" i="7"/>
  <c r="AY134" i="7"/>
  <c r="AJ134" i="7"/>
  <c r="AI134" i="7"/>
  <c r="AH134" i="7"/>
  <c r="AG134" i="7"/>
  <c r="C134" i="7"/>
  <c r="BB133" i="7"/>
  <c r="BA133" i="7"/>
  <c r="AZ133" i="7"/>
  <c r="AY133" i="7"/>
  <c r="AX133" i="7"/>
  <c r="AW133" i="7"/>
  <c r="Z133" i="7"/>
  <c r="Y133" i="7"/>
  <c r="X133" i="7"/>
  <c r="W133" i="7"/>
  <c r="V133" i="7"/>
  <c r="U133" i="7"/>
  <c r="S133" i="7"/>
  <c r="R133" i="7"/>
  <c r="Q133" i="7"/>
  <c r="P133" i="7"/>
  <c r="O133" i="7"/>
  <c r="N133" i="7"/>
  <c r="M133" i="7"/>
  <c r="BB132" i="7"/>
  <c r="BA132" i="7"/>
  <c r="AZ132" i="7"/>
  <c r="AY132" i="7"/>
  <c r="AJ132" i="7"/>
  <c r="AI132" i="7"/>
  <c r="AH132" i="7"/>
  <c r="AG132" i="7"/>
  <c r="C132" i="7"/>
  <c r="BB131" i="7"/>
  <c r="BA131" i="7"/>
  <c r="AZ131" i="7"/>
  <c r="AY131" i="7"/>
  <c r="AX131" i="7"/>
  <c r="AW131" i="7"/>
  <c r="Z131" i="7"/>
  <c r="Y131" i="7"/>
  <c r="X131" i="7"/>
  <c r="W131" i="7"/>
  <c r="V131" i="7"/>
  <c r="U131" i="7"/>
  <c r="S131" i="7"/>
  <c r="R131" i="7"/>
  <c r="Q131" i="7"/>
  <c r="P131" i="7"/>
  <c r="O131" i="7"/>
  <c r="N131" i="7"/>
  <c r="M131" i="7"/>
  <c r="BB130" i="7"/>
  <c r="BA130" i="7"/>
  <c r="AZ130" i="7"/>
  <c r="AY130" i="7"/>
  <c r="AJ130" i="7"/>
  <c r="AI130" i="7"/>
  <c r="AH130" i="7"/>
  <c r="AG130" i="7"/>
  <c r="C130" i="7"/>
  <c r="BB129" i="7"/>
  <c r="BA129" i="7"/>
  <c r="AZ129" i="7"/>
  <c r="AY129" i="7"/>
  <c r="AX129" i="7"/>
  <c r="AW129" i="7"/>
  <c r="Z129" i="7"/>
  <c r="Y129" i="7"/>
  <c r="X129" i="7"/>
  <c r="W129" i="7"/>
  <c r="V129" i="7"/>
  <c r="U129" i="7"/>
  <c r="S129" i="7"/>
  <c r="R129" i="7"/>
  <c r="Q129" i="7"/>
  <c r="P129" i="7"/>
  <c r="O129" i="7"/>
  <c r="N129" i="7"/>
  <c r="M129" i="7"/>
  <c r="BB128" i="7"/>
  <c r="BA128" i="7"/>
  <c r="AZ128" i="7"/>
  <c r="AY128" i="7"/>
  <c r="AJ128" i="7"/>
  <c r="AI128" i="7"/>
  <c r="AH128" i="7"/>
  <c r="AG128" i="7"/>
  <c r="C128" i="7"/>
  <c r="BB127" i="7"/>
  <c r="BA127" i="7"/>
  <c r="AZ127" i="7"/>
  <c r="AY127" i="7"/>
  <c r="AX127" i="7"/>
  <c r="AW127" i="7"/>
  <c r="Z127" i="7"/>
  <c r="Y127" i="7"/>
  <c r="X127" i="7"/>
  <c r="W127" i="7"/>
  <c r="V127" i="7"/>
  <c r="U127" i="7"/>
  <c r="S127" i="7"/>
  <c r="R127" i="7"/>
  <c r="Q127" i="7"/>
  <c r="P127" i="7"/>
  <c r="O127" i="7"/>
  <c r="N127" i="7"/>
  <c r="M127" i="7"/>
  <c r="BB126" i="7"/>
  <c r="BA126" i="7"/>
  <c r="AZ126" i="7"/>
  <c r="AY126" i="7"/>
  <c r="AJ126" i="7"/>
  <c r="AI126" i="7"/>
  <c r="AH126" i="7"/>
  <c r="AG126" i="7"/>
  <c r="C126" i="7"/>
  <c r="BB125" i="7"/>
  <c r="BA125" i="7"/>
  <c r="AZ125" i="7"/>
  <c r="AY125" i="7"/>
  <c r="AX125" i="7"/>
  <c r="AW125" i="7"/>
  <c r="Z125" i="7"/>
  <c r="Y125" i="7"/>
  <c r="X125" i="7"/>
  <c r="W125" i="7"/>
  <c r="V125" i="7"/>
  <c r="U125" i="7"/>
  <c r="S125" i="7"/>
  <c r="R125" i="7"/>
  <c r="Q125" i="7"/>
  <c r="P125" i="7"/>
  <c r="O125" i="7"/>
  <c r="N125" i="7"/>
  <c r="M125" i="7"/>
  <c r="BB124" i="7"/>
  <c r="BA124" i="7"/>
  <c r="AZ124" i="7"/>
  <c r="AY124" i="7"/>
  <c r="AJ124" i="7"/>
  <c r="AI124" i="7"/>
  <c r="AH124" i="7"/>
  <c r="AG124" i="7"/>
  <c r="C124" i="7"/>
  <c r="BB123" i="7"/>
  <c r="BA123" i="7"/>
  <c r="AZ123" i="7"/>
  <c r="AY123" i="7"/>
  <c r="AX123" i="7"/>
  <c r="AW123" i="7"/>
  <c r="Z123" i="7"/>
  <c r="Y123" i="7"/>
  <c r="X123" i="7"/>
  <c r="W123" i="7"/>
  <c r="V123" i="7"/>
  <c r="U123" i="7"/>
  <c r="S123" i="7"/>
  <c r="R123" i="7"/>
  <c r="Q123" i="7"/>
  <c r="P123" i="7"/>
  <c r="O123" i="7"/>
  <c r="N123" i="7"/>
  <c r="M123" i="7"/>
  <c r="BB122" i="7"/>
  <c r="BA122" i="7"/>
  <c r="AZ122" i="7"/>
  <c r="AY122" i="7"/>
  <c r="AJ122" i="7"/>
  <c r="AI122" i="7"/>
  <c r="AH122" i="7"/>
  <c r="AG122" i="7"/>
  <c r="C122" i="7"/>
  <c r="BB121" i="7"/>
  <c r="BA121" i="7"/>
  <c r="AZ121" i="7"/>
  <c r="AY121" i="7"/>
  <c r="AX121" i="7"/>
  <c r="AW121" i="7"/>
  <c r="Z121" i="7"/>
  <c r="Y121" i="7"/>
  <c r="X121" i="7"/>
  <c r="W121" i="7"/>
  <c r="V121" i="7"/>
  <c r="U121" i="7"/>
  <c r="S121" i="7"/>
  <c r="R121" i="7"/>
  <c r="Q121" i="7"/>
  <c r="P121" i="7"/>
  <c r="O121" i="7"/>
  <c r="N121" i="7"/>
  <c r="M121" i="7"/>
  <c r="BB120" i="7"/>
  <c r="BA120" i="7"/>
  <c r="AZ120" i="7"/>
  <c r="AY120" i="7"/>
  <c r="AJ120" i="7"/>
  <c r="AI120" i="7"/>
  <c r="AH120" i="7"/>
  <c r="AG120" i="7"/>
  <c r="C120" i="7"/>
  <c r="BB119" i="7"/>
  <c r="BA119" i="7"/>
  <c r="AZ119" i="7"/>
  <c r="AY119" i="7"/>
  <c r="AX119" i="7"/>
  <c r="AW119" i="7"/>
  <c r="Z119" i="7"/>
  <c r="Y119" i="7"/>
  <c r="X119" i="7"/>
  <c r="W119" i="7"/>
  <c r="V119" i="7"/>
  <c r="U119" i="7"/>
  <c r="S119" i="7"/>
  <c r="R119" i="7"/>
  <c r="Q119" i="7"/>
  <c r="P119" i="7"/>
  <c r="O119" i="7"/>
  <c r="N119" i="7"/>
  <c r="M119" i="7"/>
  <c r="BB118" i="7"/>
  <c r="BA118" i="7"/>
  <c r="AZ118" i="7"/>
  <c r="AY118" i="7"/>
  <c r="AJ118" i="7"/>
  <c r="AI118" i="7"/>
  <c r="AH118" i="7"/>
  <c r="AG118" i="7"/>
  <c r="C118" i="7"/>
  <c r="BB117" i="7"/>
  <c r="BA117" i="7"/>
  <c r="AZ117" i="7"/>
  <c r="AY117" i="7"/>
  <c r="AX117" i="7"/>
  <c r="AW117" i="7"/>
  <c r="Z117" i="7"/>
  <c r="Y117" i="7"/>
  <c r="X117" i="7"/>
  <c r="W117" i="7"/>
  <c r="V117" i="7"/>
  <c r="U117" i="7"/>
  <c r="S117" i="7"/>
  <c r="R117" i="7"/>
  <c r="Q117" i="7"/>
  <c r="P117" i="7"/>
  <c r="O117" i="7"/>
  <c r="N117" i="7"/>
  <c r="M117" i="7"/>
  <c r="BB116" i="7"/>
  <c r="BA116" i="7"/>
  <c r="AZ116" i="7"/>
  <c r="AY116" i="7"/>
  <c r="AJ116" i="7"/>
  <c r="AI116" i="7"/>
  <c r="AH116" i="7"/>
  <c r="AG116" i="7"/>
  <c r="C116" i="7"/>
  <c r="BB115" i="7"/>
  <c r="BA115" i="7"/>
  <c r="AZ115" i="7"/>
  <c r="AY115" i="7"/>
  <c r="AX115" i="7"/>
  <c r="AW115" i="7"/>
  <c r="Z115" i="7"/>
  <c r="Y115" i="7"/>
  <c r="X115" i="7"/>
  <c r="W115" i="7"/>
  <c r="V115" i="7"/>
  <c r="U115" i="7"/>
  <c r="S115" i="7"/>
  <c r="R115" i="7"/>
  <c r="Q115" i="7"/>
  <c r="P115" i="7"/>
  <c r="O115" i="7"/>
  <c r="N115" i="7"/>
  <c r="M115" i="7"/>
  <c r="BB114" i="7"/>
  <c r="BA114" i="7"/>
  <c r="AZ114" i="7"/>
  <c r="AY114" i="7"/>
  <c r="AJ114" i="7"/>
  <c r="AI114" i="7"/>
  <c r="AH114" i="7"/>
  <c r="AG114" i="7"/>
  <c r="C114" i="7"/>
  <c r="BB113" i="7"/>
  <c r="BA113" i="7"/>
  <c r="AZ113" i="7"/>
  <c r="AY113" i="7"/>
  <c r="AX113" i="7"/>
  <c r="AW113" i="7"/>
  <c r="Z113" i="7"/>
  <c r="Y113" i="7"/>
  <c r="X113" i="7"/>
  <c r="W113" i="7"/>
  <c r="V113" i="7"/>
  <c r="U113" i="7"/>
  <c r="S113" i="7"/>
  <c r="R113" i="7"/>
  <c r="Q113" i="7"/>
  <c r="P113" i="7"/>
  <c r="O113" i="7"/>
  <c r="N113" i="7"/>
  <c r="M113" i="7"/>
  <c r="BB112" i="7"/>
  <c r="BA112" i="7"/>
  <c r="AZ112" i="7"/>
  <c r="AY112" i="7"/>
  <c r="AJ112" i="7"/>
  <c r="AI112" i="7"/>
  <c r="AH112" i="7"/>
  <c r="AG112" i="7"/>
  <c r="Y112" i="7"/>
  <c r="C112" i="7"/>
  <c r="BB111" i="7"/>
  <c r="BA111" i="7"/>
  <c r="AZ111" i="7"/>
  <c r="AY111" i="7"/>
  <c r="AX111" i="7"/>
  <c r="AW111" i="7"/>
  <c r="Z111" i="7"/>
  <c r="Y111" i="7"/>
  <c r="X111" i="7"/>
  <c r="W111" i="7"/>
  <c r="V111" i="7"/>
  <c r="U111" i="7"/>
  <c r="S111" i="7"/>
  <c r="R111" i="7"/>
  <c r="Q111" i="7"/>
  <c r="P111" i="7"/>
  <c r="O111" i="7"/>
  <c r="N111" i="7"/>
  <c r="M111" i="7"/>
  <c r="BB110" i="7"/>
  <c r="BA110" i="7"/>
  <c r="AZ110" i="7"/>
  <c r="AY110" i="7"/>
  <c r="AJ110" i="7"/>
  <c r="AI110" i="7"/>
  <c r="AH110" i="7"/>
  <c r="AG110" i="7"/>
  <c r="C110" i="7"/>
  <c r="BB109" i="7"/>
  <c r="BA109" i="7"/>
  <c r="AZ109" i="7"/>
  <c r="AY109" i="7"/>
  <c r="AX109" i="7"/>
  <c r="AW109" i="7"/>
  <c r="Z109" i="7"/>
  <c r="Y109" i="7"/>
  <c r="X109" i="7"/>
  <c r="W109" i="7"/>
  <c r="V109" i="7"/>
  <c r="U109" i="7"/>
  <c r="S109" i="7"/>
  <c r="R109" i="7"/>
  <c r="Q109" i="7"/>
  <c r="P109" i="7"/>
  <c r="O109" i="7"/>
  <c r="N109" i="7"/>
  <c r="M109" i="7"/>
  <c r="BB108" i="7"/>
  <c r="BA108" i="7"/>
  <c r="AZ108" i="7"/>
  <c r="AY108" i="7"/>
  <c r="AJ108" i="7"/>
  <c r="AI108" i="7"/>
  <c r="AH108" i="7"/>
  <c r="AG108" i="7"/>
  <c r="C108" i="7"/>
  <c r="BB107" i="7"/>
  <c r="BA107" i="7"/>
  <c r="AZ107" i="7"/>
  <c r="AY107" i="7"/>
  <c r="AX107" i="7"/>
  <c r="AW107" i="7"/>
  <c r="Z107" i="7"/>
  <c r="Y107" i="7"/>
  <c r="X107" i="7"/>
  <c r="W107" i="7"/>
  <c r="V107" i="7"/>
  <c r="U107" i="7"/>
  <c r="S107" i="7"/>
  <c r="R107" i="7"/>
  <c r="Q107" i="7"/>
  <c r="P107" i="7"/>
  <c r="O107" i="7"/>
  <c r="N107" i="7"/>
  <c r="M107" i="7"/>
  <c r="BB106" i="7"/>
  <c r="BA106" i="7"/>
  <c r="AZ106" i="7"/>
  <c r="AY106" i="7"/>
  <c r="AJ106" i="7"/>
  <c r="AI106" i="7"/>
  <c r="AH106" i="7"/>
  <c r="AG106" i="7"/>
  <c r="C106" i="7"/>
  <c r="BB105" i="7"/>
  <c r="BA105" i="7"/>
  <c r="AZ105" i="7"/>
  <c r="AY105" i="7"/>
  <c r="AX105" i="7"/>
  <c r="AW105" i="7"/>
  <c r="Z105" i="7"/>
  <c r="Y105" i="7"/>
  <c r="X105" i="7"/>
  <c r="W105" i="7"/>
  <c r="V105" i="7"/>
  <c r="U105" i="7"/>
  <c r="S105" i="7"/>
  <c r="R105" i="7"/>
  <c r="Q105" i="7"/>
  <c r="P105" i="7"/>
  <c r="O105" i="7"/>
  <c r="N105" i="7"/>
  <c r="M105" i="7"/>
  <c r="BB104" i="7"/>
  <c r="BA104" i="7"/>
  <c r="AZ104" i="7"/>
  <c r="AY104" i="7"/>
  <c r="AJ104" i="7"/>
  <c r="AI104" i="7"/>
  <c r="AH104" i="7"/>
  <c r="AG104" i="7"/>
  <c r="C104" i="7"/>
  <c r="BB103" i="7"/>
  <c r="BA103" i="7"/>
  <c r="AZ103" i="7"/>
  <c r="AY103" i="7"/>
  <c r="AX103" i="7"/>
  <c r="AW103" i="7"/>
  <c r="Z103" i="7"/>
  <c r="Y103" i="7"/>
  <c r="X103" i="7"/>
  <c r="W103" i="7"/>
  <c r="V103" i="7"/>
  <c r="U103" i="7"/>
  <c r="S103" i="7"/>
  <c r="R103" i="7"/>
  <c r="Q103" i="7"/>
  <c r="P103" i="7"/>
  <c r="O103" i="7"/>
  <c r="N103" i="7"/>
  <c r="M103" i="7"/>
  <c r="BB102" i="7"/>
  <c r="BA102" i="7"/>
  <c r="AZ102" i="7"/>
  <c r="AY102" i="7"/>
  <c r="AJ102" i="7"/>
  <c r="AI102" i="7"/>
  <c r="AH102" i="7"/>
  <c r="AG102" i="7"/>
  <c r="C102" i="7"/>
  <c r="BB101" i="7"/>
  <c r="BA101" i="7"/>
  <c r="AZ101" i="7"/>
  <c r="AY101" i="7"/>
  <c r="AX101" i="7"/>
  <c r="AW101" i="7"/>
  <c r="Z101" i="7"/>
  <c r="Y101" i="7"/>
  <c r="X101" i="7"/>
  <c r="W101" i="7"/>
  <c r="V101" i="7"/>
  <c r="U101" i="7"/>
  <c r="S101" i="7"/>
  <c r="R101" i="7"/>
  <c r="Q101" i="7"/>
  <c r="P101" i="7"/>
  <c r="O101" i="7"/>
  <c r="N101" i="7"/>
  <c r="M101" i="7"/>
  <c r="BB100" i="7"/>
  <c r="BA100" i="7"/>
  <c r="AZ100" i="7"/>
  <c r="AY100" i="7"/>
  <c r="AJ100" i="7"/>
  <c r="AI100" i="7"/>
  <c r="AH100" i="7"/>
  <c r="AG100" i="7"/>
  <c r="C100" i="7"/>
  <c r="BB99" i="7"/>
  <c r="BA99" i="7"/>
  <c r="AZ99" i="7"/>
  <c r="AY99" i="7"/>
  <c r="AX99" i="7"/>
  <c r="AW99" i="7"/>
  <c r="Z99" i="7"/>
  <c r="Y99" i="7"/>
  <c r="X99" i="7"/>
  <c r="W99" i="7"/>
  <c r="V99" i="7"/>
  <c r="U99" i="7"/>
  <c r="S99" i="7"/>
  <c r="R99" i="7"/>
  <c r="Q99" i="7"/>
  <c r="P99" i="7"/>
  <c r="O99" i="7"/>
  <c r="N99" i="7"/>
  <c r="M99" i="7"/>
  <c r="BB98" i="7"/>
  <c r="BA98" i="7"/>
  <c r="AZ98" i="7"/>
  <c r="AY98" i="7"/>
  <c r="AJ98" i="7"/>
  <c r="AI98" i="7"/>
  <c r="AH98" i="7"/>
  <c r="AG98" i="7"/>
  <c r="C98" i="7"/>
  <c r="BB97" i="7"/>
  <c r="BA97" i="7"/>
  <c r="AZ97" i="7"/>
  <c r="AY97" i="7"/>
  <c r="AX97" i="7"/>
  <c r="AW97" i="7"/>
  <c r="Z97" i="7"/>
  <c r="Y97" i="7"/>
  <c r="X97" i="7"/>
  <c r="W97" i="7"/>
  <c r="V97" i="7"/>
  <c r="U97" i="7"/>
  <c r="S97" i="7"/>
  <c r="R97" i="7"/>
  <c r="Q97" i="7"/>
  <c r="P97" i="7"/>
  <c r="O97" i="7"/>
  <c r="N97" i="7"/>
  <c r="M97" i="7"/>
  <c r="BB96" i="7"/>
  <c r="BA96" i="7"/>
  <c r="AZ96" i="7"/>
  <c r="AY96" i="7"/>
  <c r="AJ96" i="7"/>
  <c r="AI96" i="7"/>
  <c r="AH96" i="7"/>
  <c r="AG96" i="7"/>
  <c r="C96" i="7"/>
  <c r="BB95" i="7"/>
  <c r="BA95" i="7"/>
  <c r="AZ95" i="7"/>
  <c r="AY95" i="7"/>
  <c r="AX95" i="7"/>
  <c r="AW95" i="7"/>
  <c r="Z95" i="7"/>
  <c r="Y95" i="7"/>
  <c r="X95" i="7"/>
  <c r="W95" i="7"/>
  <c r="V95" i="7"/>
  <c r="U95" i="7"/>
  <c r="S95" i="7"/>
  <c r="R95" i="7"/>
  <c r="Q95" i="7"/>
  <c r="P95" i="7"/>
  <c r="O95" i="7"/>
  <c r="N95" i="7"/>
  <c r="M95" i="7"/>
  <c r="BB94" i="7"/>
  <c r="BA94" i="7"/>
  <c r="AZ94" i="7"/>
  <c r="AY94" i="7"/>
  <c r="AJ94" i="7"/>
  <c r="AI94" i="7"/>
  <c r="AH94" i="7"/>
  <c r="AG94" i="7"/>
  <c r="C94" i="7"/>
  <c r="BB93" i="7"/>
  <c r="BA93" i="7"/>
  <c r="AZ93" i="7"/>
  <c r="AY93" i="7"/>
  <c r="AX93" i="7"/>
  <c r="AW93" i="7"/>
  <c r="Z93" i="7"/>
  <c r="Y93" i="7"/>
  <c r="X93" i="7"/>
  <c r="W93" i="7"/>
  <c r="V93" i="7"/>
  <c r="U93" i="7"/>
  <c r="S93" i="7"/>
  <c r="R93" i="7"/>
  <c r="Q93" i="7"/>
  <c r="P93" i="7"/>
  <c r="O93" i="7"/>
  <c r="N93" i="7"/>
  <c r="M93" i="7"/>
  <c r="BB92" i="7"/>
  <c r="BA92" i="7"/>
  <c r="AZ92" i="7"/>
  <c r="AY92" i="7"/>
  <c r="AJ92" i="7"/>
  <c r="AI92" i="7"/>
  <c r="AH92" i="7"/>
  <c r="AG92" i="7"/>
  <c r="C92" i="7"/>
  <c r="BB91" i="7"/>
  <c r="BA91" i="7"/>
  <c r="AZ91" i="7"/>
  <c r="AY91" i="7"/>
  <c r="AX91" i="7"/>
  <c r="AW91" i="7"/>
  <c r="Z91" i="7"/>
  <c r="Y91" i="7"/>
  <c r="X91" i="7"/>
  <c r="W91" i="7"/>
  <c r="V91" i="7"/>
  <c r="U91" i="7"/>
  <c r="S91" i="7"/>
  <c r="R91" i="7"/>
  <c r="Q91" i="7"/>
  <c r="P91" i="7"/>
  <c r="O91" i="7"/>
  <c r="N91" i="7"/>
  <c r="M91" i="7"/>
  <c r="BB90" i="7"/>
  <c r="BA90" i="7"/>
  <c r="AZ90" i="7"/>
  <c r="AY90" i="7"/>
  <c r="AJ90" i="7"/>
  <c r="AI90" i="7"/>
  <c r="AH90" i="7"/>
  <c r="AG90" i="7"/>
  <c r="C90" i="7"/>
  <c r="BB89" i="7"/>
  <c r="BA89" i="7"/>
  <c r="AZ89" i="7"/>
  <c r="AY89" i="7"/>
  <c r="AX89" i="7"/>
  <c r="AW89" i="7"/>
  <c r="Z89" i="7"/>
  <c r="Y89" i="7"/>
  <c r="X89" i="7"/>
  <c r="W89" i="7"/>
  <c r="V89" i="7"/>
  <c r="U89" i="7"/>
  <c r="S89" i="7"/>
  <c r="R89" i="7"/>
  <c r="Q89" i="7"/>
  <c r="P89" i="7"/>
  <c r="O89" i="7"/>
  <c r="N89" i="7"/>
  <c r="M89" i="7"/>
  <c r="BB88" i="7"/>
  <c r="BA88" i="7"/>
  <c r="AZ88" i="7"/>
  <c r="AY88" i="7"/>
  <c r="AJ88" i="7"/>
  <c r="AI88" i="7"/>
  <c r="AH88" i="7"/>
  <c r="AG88" i="7"/>
  <c r="C88" i="7"/>
  <c r="BB87" i="7"/>
  <c r="BA87" i="7"/>
  <c r="AZ87" i="7"/>
  <c r="AY87" i="7"/>
  <c r="AX87" i="7"/>
  <c r="AW87" i="7"/>
  <c r="Z87" i="7"/>
  <c r="Y87" i="7"/>
  <c r="X87" i="7"/>
  <c r="W87" i="7"/>
  <c r="V87" i="7"/>
  <c r="U87" i="7"/>
  <c r="S87" i="7"/>
  <c r="R87" i="7"/>
  <c r="Q87" i="7"/>
  <c r="P87" i="7"/>
  <c r="O87" i="7"/>
  <c r="N87" i="7"/>
  <c r="M87" i="7"/>
  <c r="BB86" i="7"/>
  <c r="BA86" i="7"/>
  <c r="AZ86" i="7"/>
  <c r="AY86" i="7"/>
  <c r="AJ86" i="7"/>
  <c r="AI86" i="7"/>
  <c r="AH86" i="7"/>
  <c r="AG86" i="7"/>
  <c r="C86" i="7"/>
  <c r="BB85" i="7"/>
  <c r="BA85" i="7"/>
  <c r="AZ85" i="7"/>
  <c r="AY85" i="7"/>
  <c r="AX85" i="7"/>
  <c r="AW85" i="7"/>
  <c r="Z85" i="7"/>
  <c r="Y85" i="7"/>
  <c r="X85" i="7"/>
  <c r="W85" i="7"/>
  <c r="V85" i="7"/>
  <c r="U85" i="7"/>
  <c r="S85" i="7"/>
  <c r="R85" i="7"/>
  <c r="Q85" i="7"/>
  <c r="P85" i="7"/>
  <c r="O85" i="7"/>
  <c r="N85" i="7"/>
  <c r="M85" i="7"/>
  <c r="BB84" i="7"/>
  <c r="BA84" i="7"/>
  <c r="AZ84" i="7"/>
  <c r="AY84" i="7"/>
  <c r="AJ84" i="7"/>
  <c r="AI84" i="7"/>
  <c r="AH84" i="7"/>
  <c r="AG84" i="7"/>
  <c r="C84" i="7"/>
  <c r="BB83" i="7"/>
  <c r="BA83" i="7"/>
  <c r="AZ83" i="7"/>
  <c r="AY83" i="7"/>
  <c r="AX83" i="7"/>
  <c r="AW83" i="7"/>
  <c r="Z83" i="7"/>
  <c r="Y83" i="7"/>
  <c r="X83" i="7"/>
  <c r="W83" i="7"/>
  <c r="V83" i="7"/>
  <c r="U83" i="7"/>
  <c r="S83" i="7"/>
  <c r="R83" i="7"/>
  <c r="Q83" i="7"/>
  <c r="P83" i="7"/>
  <c r="O83" i="7"/>
  <c r="N83" i="7"/>
  <c r="M83" i="7"/>
  <c r="BB82" i="7"/>
  <c r="BA82" i="7"/>
  <c r="AZ82" i="7"/>
  <c r="AY82" i="7"/>
  <c r="AJ82" i="7"/>
  <c r="AI82" i="7"/>
  <c r="AH82" i="7"/>
  <c r="AG82" i="7"/>
  <c r="C82" i="7"/>
  <c r="BB81" i="7"/>
  <c r="BA81" i="7"/>
  <c r="AZ81" i="7"/>
  <c r="AY81" i="7"/>
  <c r="AX81" i="7"/>
  <c r="AW81" i="7"/>
  <c r="Z81" i="7"/>
  <c r="Y81" i="7"/>
  <c r="X81" i="7"/>
  <c r="W81" i="7"/>
  <c r="V81" i="7"/>
  <c r="U81" i="7"/>
  <c r="S81" i="7"/>
  <c r="R81" i="7"/>
  <c r="Q81" i="7"/>
  <c r="P81" i="7"/>
  <c r="O81" i="7"/>
  <c r="N81" i="7"/>
  <c r="M81" i="7"/>
  <c r="BB80" i="7"/>
  <c r="BA80" i="7"/>
  <c r="AZ80" i="7"/>
  <c r="AY80" i="7"/>
  <c r="AJ80" i="7"/>
  <c r="AI80" i="7"/>
  <c r="AH80" i="7"/>
  <c r="AG80" i="7"/>
  <c r="C80" i="7"/>
  <c r="BB79" i="7"/>
  <c r="BA79" i="7"/>
  <c r="AZ79" i="7"/>
  <c r="AY79" i="7"/>
  <c r="AX79" i="7"/>
  <c r="AW79" i="7"/>
  <c r="Z79" i="7"/>
  <c r="Y79" i="7"/>
  <c r="X79" i="7"/>
  <c r="W79" i="7"/>
  <c r="V79" i="7"/>
  <c r="U79" i="7"/>
  <c r="S79" i="7"/>
  <c r="R79" i="7"/>
  <c r="Q79" i="7"/>
  <c r="P79" i="7"/>
  <c r="O79" i="7"/>
  <c r="N79" i="7"/>
  <c r="M79" i="7"/>
  <c r="BB78" i="7"/>
  <c r="BA78" i="7"/>
  <c r="AZ78" i="7"/>
  <c r="AY78" i="7"/>
  <c r="AJ78" i="7"/>
  <c r="AI78" i="7"/>
  <c r="AH78" i="7"/>
  <c r="AG78" i="7"/>
  <c r="C78" i="7"/>
  <c r="AZ76" i="7"/>
  <c r="AY76" i="7"/>
  <c r="C76" i="7"/>
  <c r="AZ74" i="7"/>
  <c r="AY74" i="7"/>
  <c r="C74" i="7"/>
  <c r="AZ72" i="7"/>
  <c r="AY72" i="7"/>
  <c r="C72" i="7"/>
  <c r="AZ70" i="7"/>
  <c r="AY70" i="7"/>
  <c r="C70" i="7"/>
  <c r="AZ68" i="7"/>
  <c r="AY68" i="7"/>
  <c r="C68" i="7"/>
  <c r="AZ66" i="7"/>
  <c r="AY66" i="7"/>
  <c r="C66" i="7"/>
  <c r="AZ64" i="7"/>
  <c r="AY64" i="7"/>
  <c r="C64" i="7"/>
  <c r="AZ62" i="7"/>
  <c r="AY62" i="7"/>
  <c r="C62" i="7"/>
  <c r="AZ60" i="7"/>
  <c r="AY60" i="7"/>
  <c r="C60" i="7"/>
  <c r="AZ58" i="7"/>
  <c r="AY58" i="7"/>
  <c r="C58" i="7"/>
  <c r="AZ56" i="7"/>
  <c r="AY56" i="7"/>
  <c r="C56" i="7"/>
  <c r="AZ54" i="7"/>
  <c r="AY54" i="7"/>
  <c r="AX54" i="7"/>
  <c r="C54" i="7"/>
  <c r="AZ52" i="7"/>
  <c r="AY52" i="7"/>
  <c r="C52" i="7"/>
  <c r="AZ50" i="7"/>
  <c r="AY50" i="7"/>
  <c r="Z50" i="7"/>
  <c r="C50" i="7"/>
  <c r="AZ48" i="7"/>
  <c r="AY48" i="7"/>
  <c r="C48" i="7"/>
  <c r="AZ46" i="7"/>
  <c r="AY46" i="7"/>
  <c r="C46" i="7"/>
  <c r="C44" i="7"/>
  <c r="DC45" i="7"/>
  <c r="AW46" i="7" s="1"/>
  <c r="DC46" i="7"/>
  <c r="AW48" i="7" s="1"/>
  <c r="DC47" i="7"/>
  <c r="AW50" i="7" s="1"/>
  <c r="DC48" i="7"/>
  <c r="AW52" i="7" s="1"/>
  <c r="DC49" i="7"/>
  <c r="AW54" i="7" s="1"/>
  <c r="DC50" i="7"/>
  <c r="AW56" i="7" s="1"/>
  <c r="DC51" i="7"/>
  <c r="AW58" i="7" s="1"/>
  <c r="DC52" i="7"/>
  <c r="AW60" i="7" s="1"/>
  <c r="DC53" i="7"/>
  <c r="AW62" i="7" s="1"/>
  <c r="DC54" i="7"/>
  <c r="AW64" i="7" s="1"/>
  <c r="DC55" i="7"/>
  <c r="AW66" i="7" s="1"/>
  <c r="DC56" i="7"/>
  <c r="AW68" i="7" s="1"/>
  <c r="DC57" i="7"/>
  <c r="AW70" i="7" s="1"/>
  <c r="DC58" i="7"/>
  <c r="AW72" i="7" s="1"/>
  <c r="DC59" i="7"/>
  <c r="AW74" i="7" s="1"/>
  <c r="DC60" i="7"/>
  <c r="AW76" i="7" s="1"/>
  <c r="DC61" i="7"/>
  <c r="AW78" i="7" s="1"/>
  <c r="DC62" i="7"/>
  <c r="AW80" i="7" s="1"/>
  <c r="DC63" i="7"/>
  <c r="AW82" i="7" s="1"/>
  <c r="DC64" i="7"/>
  <c r="AW84" i="7" s="1"/>
  <c r="DC65" i="7"/>
  <c r="AW86" i="7" s="1"/>
  <c r="DC66" i="7"/>
  <c r="AW88" i="7" s="1"/>
  <c r="DC67" i="7"/>
  <c r="AW90" i="7" s="1"/>
  <c r="DC68" i="7"/>
  <c r="AW92" i="7" s="1"/>
  <c r="DC69" i="7"/>
  <c r="AW94" i="7" s="1"/>
  <c r="DC70" i="7"/>
  <c r="AW96" i="7" s="1"/>
  <c r="DC71" i="7"/>
  <c r="AW98" i="7" s="1"/>
  <c r="DC72" i="7"/>
  <c r="AW100" i="7" s="1"/>
  <c r="DC73" i="7"/>
  <c r="AW102" i="7" s="1"/>
  <c r="DC74" i="7"/>
  <c r="AW104" i="7" s="1"/>
  <c r="DC75" i="7"/>
  <c r="AW106" i="7" s="1"/>
  <c r="DC76" i="7"/>
  <c r="AW108" i="7" s="1"/>
  <c r="DC77" i="7"/>
  <c r="AW110" i="7" s="1"/>
  <c r="DC78" i="7"/>
  <c r="AW112" i="7" s="1"/>
  <c r="DC79" i="7"/>
  <c r="AW114" i="7" s="1"/>
  <c r="DC80" i="7"/>
  <c r="AW116" i="7" s="1"/>
  <c r="DC81" i="7"/>
  <c r="AW118" i="7" s="1"/>
  <c r="DC82" i="7"/>
  <c r="AW120" i="7" s="1"/>
  <c r="DC83" i="7"/>
  <c r="AW122" i="7" s="1"/>
  <c r="DC84" i="7"/>
  <c r="AW124" i="7" s="1"/>
  <c r="DC85" i="7"/>
  <c r="AW126" i="7" s="1"/>
  <c r="DC86" i="7"/>
  <c r="AW128" i="7" s="1"/>
  <c r="DC87" i="7"/>
  <c r="AW130" i="7" s="1"/>
  <c r="DC88" i="7"/>
  <c r="AW132" i="7" s="1"/>
  <c r="DC89" i="7"/>
  <c r="AW134" i="7" s="1"/>
  <c r="DC90" i="7"/>
  <c r="AW136" i="7" s="1"/>
  <c r="DC91" i="7"/>
  <c r="AW138" i="7" s="1"/>
  <c r="DC92" i="7"/>
  <c r="AW140" i="7" s="1"/>
  <c r="DC93" i="7"/>
  <c r="AW142" i="7" s="1"/>
  <c r="DC44" i="7"/>
  <c r="AW44" i="7" s="1"/>
  <c r="CP45" i="7"/>
  <c r="CP46" i="7"/>
  <c r="CP47" i="7"/>
  <c r="CP48" i="7"/>
  <c r="CP49" i="7"/>
  <c r="CP50" i="7"/>
  <c r="CP51" i="7"/>
  <c r="CP52" i="7"/>
  <c r="CP53" i="7"/>
  <c r="CP54" i="7"/>
  <c r="CP55" i="7"/>
  <c r="CP56" i="7"/>
  <c r="CP57" i="7"/>
  <c r="CP58" i="7"/>
  <c r="CP59" i="7"/>
  <c r="CP60" i="7"/>
  <c r="CP61" i="7"/>
  <c r="CP62" i="7"/>
  <c r="CP63" i="7"/>
  <c r="CP64" i="7"/>
  <c r="CP65" i="7"/>
  <c r="CP66" i="7"/>
  <c r="CP67" i="7"/>
  <c r="CP68" i="7"/>
  <c r="CP69" i="7"/>
  <c r="CP70" i="7"/>
  <c r="CP71" i="7"/>
  <c r="CP72" i="7"/>
  <c r="CP73" i="7"/>
  <c r="CP74" i="7"/>
  <c r="CP75" i="7"/>
  <c r="CP76" i="7"/>
  <c r="CP77" i="7"/>
  <c r="CP78" i="7"/>
  <c r="CP79" i="7"/>
  <c r="CP80" i="7"/>
  <c r="CP81" i="7"/>
  <c r="CP82" i="7"/>
  <c r="CP83" i="7"/>
  <c r="CP84" i="7"/>
  <c r="CP85" i="7"/>
  <c r="CP86" i="7"/>
  <c r="CP87" i="7"/>
  <c r="CP88" i="7"/>
  <c r="CP89" i="7"/>
  <c r="CP90" i="7"/>
  <c r="CP91" i="7"/>
  <c r="CP92" i="7"/>
  <c r="CP93" i="7"/>
  <c r="CP44" i="7"/>
  <c r="BS45" i="7"/>
  <c r="BT45" i="7" s="1"/>
  <c r="C47" i="7" s="1"/>
  <c r="BS46" i="7"/>
  <c r="BX46" i="7" s="1"/>
  <c r="G49" i="7" s="1"/>
  <c r="BS47" i="7"/>
  <c r="BT47" i="7" s="1"/>
  <c r="C51" i="7" s="1"/>
  <c r="BS48" i="7"/>
  <c r="BT48" i="7" s="1"/>
  <c r="C53" i="7" s="1"/>
  <c r="BS49" i="7"/>
  <c r="BX49" i="7" s="1"/>
  <c r="G55" i="7" s="1"/>
  <c r="BS50" i="7"/>
  <c r="BV50" i="7" s="1"/>
  <c r="E57" i="7" s="1"/>
  <c r="BS51" i="7"/>
  <c r="BT51" i="7" s="1"/>
  <c r="C59" i="7" s="1"/>
  <c r="BS52" i="7"/>
  <c r="BX52" i="7" s="1"/>
  <c r="G61" i="7" s="1"/>
  <c r="BS53" i="7"/>
  <c r="BT53" i="7" s="1"/>
  <c r="BS54" i="7"/>
  <c r="BT54" i="7" s="1"/>
  <c r="C65" i="7" s="1"/>
  <c r="BS55" i="7"/>
  <c r="BT55" i="7" s="1"/>
  <c r="C67" i="7" s="1"/>
  <c r="BS56" i="7"/>
  <c r="BX56" i="7" s="1"/>
  <c r="G69" i="7" s="1"/>
  <c r="BS57" i="7"/>
  <c r="BT57" i="7" s="1"/>
  <c r="C71" i="7" s="1"/>
  <c r="BS58" i="7"/>
  <c r="BT58" i="7" s="1"/>
  <c r="C73" i="7" s="1"/>
  <c r="BS59" i="7"/>
  <c r="BT59" i="7" s="1"/>
  <c r="BS60" i="7"/>
  <c r="BT60" i="7" s="1"/>
  <c r="C77" i="7" s="1"/>
  <c r="BS61" i="7"/>
  <c r="BT61" i="7" s="1"/>
  <c r="C79" i="7" s="1"/>
  <c r="BS62" i="7"/>
  <c r="BT62" i="7" s="1"/>
  <c r="BA56" i="7" s="1"/>
  <c r="BS63" i="7"/>
  <c r="BT63" i="7" s="1"/>
  <c r="C83" i="7" s="1"/>
  <c r="BS64" i="7"/>
  <c r="BT64" i="7" s="1"/>
  <c r="C85" i="7" s="1"/>
  <c r="BS65" i="7"/>
  <c r="BT65" i="7" s="1"/>
  <c r="C87" i="7" s="1"/>
  <c r="BS66" i="7"/>
  <c r="BT66" i="7" s="1"/>
  <c r="C89" i="7" s="1"/>
  <c r="BS67" i="7"/>
  <c r="BX67" i="7" s="1"/>
  <c r="G91" i="7" s="1"/>
  <c r="BS68" i="7"/>
  <c r="BT68" i="7" s="1"/>
  <c r="BA60" i="7" s="1"/>
  <c r="BS69" i="7"/>
  <c r="BT69" i="7" s="1"/>
  <c r="C95" i="7" s="1"/>
  <c r="BS70" i="7"/>
  <c r="BX70" i="7" s="1"/>
  <c r="G97" i="7" s="1"/>
  <c r="BS71" i="7"/>
  <c r="BV71" i="7" s="1"/>
  <c r="E99" i="7" s="1"/>
  <c r="BS72" i="7"/>
  <c r="BT72" i="7" s="1"/>
  <c r="C101" i="7" s="1"/>
  <c r="BS73" i="7"/>
  <c r="BX73" i="7" s="1"/>
  <c r="G103" i="7" s="1"/>
  <c r="BS74" i="7"/>
  <c r="BV74" i="7" s="1"/>
  <c r="E105" i="7" s="1"/>
  <c r="BS75" i="7"/>
  <c r="BT75" i="7" s="1"/>
  <c r="C107" i="7" s="1"/>
  <c r="BS76" i="7"/>
  <c r="BY76" i="7" s="1"/>
  <c r="H109" i="7" s="1"/>
  <c r="BS77" i="7"/>
  <c r="BU77" i="7" s="1"/>
  <c r="D111" i="7" s="1"/>
  <c r="BS78" i="7"/>
  <c r="BT78" i="7" s="1"/>
  <c r="C113" i="7" s="1"/>
  <c r="BS79" i="7"/>
  <c r="BT79" i="7" s="1"/>
  <c r="C115" i="7" s="1"/>
  <c r="BS80" i="7"/>
  <c r="BZ80" i="7" s="1"/>
  <c r="I117" i="7" s="1"/>
  <c r="BS81" i="7"/>
  <c r="BT81" i="7" s="1"/>
  <c r="C119" i="7" s="1"/>
  <c r="BS82" i="7"/>
  <c r="BT82" i="7" s="1"/>
  <c r="C121" i="7" s="1"/>
  <c r="BS83" i="7"/>
  <c r="BT83" i="7" s="1"/>
  <c r="BS84" i="7"/>
  <c r="BT84" i="7" s="1"/>
  <c r="C125" i="7" s="1"/>
  <c r="BS85" i="7"/>
  <c r="BT85" i="7" s="1"/>
  <c r="C127" i="7" s="1"/>
  <c r="BS86" i="7"/>
  <c r="BT86" i="7" s="1"/>
  <c r="BA72" i="7" s="1"/>
  <c r="BS87" i="7"/>
  <c r="BT87" i="7" s="1"/>
  <c r="C131" i="7" s="1"/>
  <c r="BS88" i="7"/>
  <c r="BT88" i="7" s="1"/>
  <c r="C133" i="7" s="1"/>
  <c r="BS89" i="7"/>
  <c r="BT89" i="7" s="1"/>
  <c r="C135" i="7" s="1"/>
  <c r="BS90" i="7"/>
  <c r="BT90" i="7" s="1"/>
  <c r="C137" i="7" s="1"/>
  <c r="BS91" i="7"/>
  <c r="BY91" i="7" s="1"/>
  <c r="H139" i="7" s="1"/>
  <c r="BS92" i="7"/>
  <c r="BT92" i="7" s="1"/>
  <c r="BA76" i="7" s="1"/>
  <c r="BS93" i="7"/>
  <c r="BT93" i="7" s="1"/>
  <c r="C143" i="7" s="1"/>
  <c r="BS44" i="7"/>
  <c r="BW44" i="7" s="1"/>
  <c r="AX96" i="7"/>
  <c r="AX44" i="7"/>
  <c r="DN93" i="7"/>
  <c r="DW93" i="7" s="1"/>
  <c r="DB93" i="7"/>
  <c r="AV142" i="7" s="1"/>
  <c r="DA93" i="7"/>
  <c r="AU142" i="7" s="1"/>
  <c r="CZ93" i="7"/>
  <c r="AT142" i="7" s="1"/>
  <c r="CY93" i="7"/>
  <c r="AS142" i="7" s="1"/>
  <c r="CX93" i="7"/>
  <c r="AR142" i="7" s="1"/>
  <c r="CW93" i="7"/>
  <c r="AQ142" i="7" s="1"/>
  <c r="CV93" i="7"/>
  <c r="CO93" i="7"/>
  <c r="Z142" i="7" s="1"/>
  <c r="CN93" i="7"/>
  <c r="Y142" i="7" s="1"/>
  <c r="CM93" i="7"/>
  <c r="X142" i="7" s="1"/>
  <c r="CL93" i="7"/>
  <c r="W142" i="7" s="1"/>
  <c r="CK93" i="7"/>
  <c r="V142" i="7" s="1"/>
  <c r="CJ93" i="7"/>
  <c r="U142" i="7" s="1"/>
  <c r="CI93" i="7"/>
  <c r="CH93" i="7"/>
  <c r="S142" i="7" s="1"/>
  <c r="CG93" i="7"/>
  <c r="R142" i="7" s="1"/>
  <c r="CF93" i="7"/>
  <c r="Q142" i="7" s="1"/>
  <c r="CE93" i="7"/>
  <c r="P142" i="7" s="1"/>
  <c r="CD93" i="7"/>
  <c r="O142" i="7" s="1"/>
  <c r="CC93" i="7"/>
  <c r="N142" i="7" s="1"/>
  <c r="CB93" i="7"/>
  <c r="M142" i="7" s="1"/>
  <c r="DN92" i="7"/>
  <c r="DB92" i="7"/>
  <c r="AV140" i="7" s="1"/>
  <c r="DA92" i="7"/>
  <c r="AU140" i="7" s="1"/>
  <c r="CZ92" i="7"/>
  <c r="AT140" i="7" s="1"/>
  <c r="CY92" i="7"/>
  <c r="AS140" i="7" s="1"/>
  <c r="CX92" i="7"/>
  <c r="AR140" i="7" s="1"/>
  <c r="CW92" i="7"/>
  <c r="AQ140" i="7" s="1"/>
  <c r="CV92" i="7"/>
  <c r="CO92" i="7"/>
  <c r="X77" i="7" s="1"/>
  <c r="CN92" i="7"/>
  <c r="Y140" i="7" s="1"/>
  <c r="CM92" i="7"/>
  <c r="V77" i="7" s="1"/>
  <c r="CL92" i="7"/>
  <c r="W140" i="7" s="1"/>
  <c r="CK92" i="7"/>
  <c r="V140" i="7" s="1"/>
  <c r="CJ92" i="7"/>
  <c r="U140" i="7" s="1"/>
  <c r="CI92" i="7"/>
  <c r="R77" i="7" s="1"/>
  <c r="CH92" i="7"/>
  <c r="S140" i="7" s="1"/>
  <c r="CG92" i="7"/>
  <c r="CF92" i="7"/>
  <c r="O77" i="7" s="1"/>
  <c r="CE92" i="7"/>
  <c r="N77" i="7" s="1"/>
  <c r="CD92" i="7"/>
  <c r="CC92" i="7"/>
  <c r="N140" i="7" s="1"/>
  <c r="CB92" i="7"/>
  <c r="M140" i="7" s="1"/>
  <c r="DN91" i="7"/>
  <c r="AE138" i="7" s="1"/>
  <c r="DB91" i="7"/>
  <c r="AV138" i="7" s="1"/>
  <c r="DA91" i="7"/>
  <c r="AU138" i="7" s="1"/>
  <c r="CZ91" i="7"/>
  <c r="AT138" i="7" s="1"/>
  <c r="CY91" i="7"/>
  <c r="AS138" i="7" s="1"/>
  <c r="CX91" i="7"/>
  <c r="AR138" i="7" s="1"/>
  <c r="CW91" i="7"/>
  <c r="AQ138" i="7" s="1"/>
  <c r="CV91" i="7"/>
  <c r="CO91" i="7"/>
  <c r="Z138" i="7" s="1"/>
  <c r="CN91" i="7"/>
  <c r="Y138" i="7" s="1"/>
  <c r="CM91" i="7"/>
  <c r="X138" i="7" s="1"/>
  <c r="CL91" i="7"/>
  <c r="W138" i="7" s="1"/>
  <c r="CK91" i="7"/>
  <c r="V138" i="7" s="1"/>
  <c r="CJ91" i="7"/>
  <c r="U138" i="7" s="1"/>
  <c r="CI91" i="7"/>
  <c r="CH91" i="7"/>
  <c r="S138" i="7" s="1"/>
  <c r="CG91" i="7"/>
  <c r="R138" i="7" s="1"/>
  <c r="CF91" i="7"/>
  <c r="Q138" i="7" s="1"/>
  <c r="CE91" i="7"/>
  <c r="P138" i="7" s="1"/>
  <c r="CD91" i="7"/>
  <c r="O138" i="7" s="1"/>
  <c r="CC91" i="7"/>
  <c r="N138" i="7" s="1"/>
  <c r="CB91" i="7"/>
  <c r="M138" i="7" s="1"/>
  <c r="DN90" i="7"/>
  <c r="DW90" i="7" s="1"/>
  <c r="DB90" i="7"/>
  <c r="AV136" i="7" s="1"/>
  <c r="DA90" i="7"/>
  <c r="AU136" i="7" s="1"/>
  <c r="CZ90" i="7"/>
  <c r="AT136" i="7" s="1"/>
  <c r="CY90" i="7"/>
  <c r="AS136" i="7" s="1"/>
  <c r="CX90" i="7"/>
  <c r="AR136" i="7" s="1"/>
  <c r="CW90" i="7"/>
  <c r="AQ136" i="7" s="1"/>
  <c r="CV90" i="7"/>
  <c r="CO90" i="7"/>
  <c r="Z136" i="7" s="1"/>
  <c r="CN90" i="7"/>
  <c r="Y136" i="7" s="1"/>
  <c r="CM90" i="7"/>
  <c r="X136" i="7" s="1"/>
  <c r="CL90" i="7"/>
  <c r="W136" i="7" s="1"/>
  <c r="CK90" i="7"/>
  <c r="V136" i="7" s="1"/>
  <c r="CJ90" i="7"/>
  <c r="U136" i="7" s="1"/>
  <c r="CI90" i="7"/>
  <c r="CH90" i="7"/>
  <c r="S136" i="7" s="1"/>
  <c r="CG90" i="7"/>
  <c r="R136" i="7" s="1"/>
  <c r="CF90" i="7"/>
  <c r="Q136" i="7" s="1"/>
  <c r="CE90" i="7"/>
  <c r="P136" i="7" s="1"/>
  <c r="CD90" i="7"/>
  <c r="O136" i="7" s="1"/>
  <c r="CC90" i="7"/>
  <c r="N136" i="7" s="1"/>
  <c r="CB90" i="7"/>
  <c r="M136" i="7" s="1"/>
  <c r="DN89" i="7"/>
  <c r="DB89" i="7"/>
  <c r="AV134" i="7" s="1"/>
  <c r="DA89" i="7"/>
  <c r="AU134" i="7" s="1"/>
  <c r="CZ89" i="7"/>
  <c r="AT134" i="7" s="1"/>
  <c r="CY89" i="7"/>
  <c r="AS134" i="7" s="1"/>
  <c r="CX89" i="7"/>
  <c r="AR134" i="7" s="1"/>
  <c r="CW89" i="7"/>
  <c r="Z75" i="7" s="1"/>
  <c r="CV89" i="7"/>
  <c r="CO89" i="7"/>
  <c r="X75" i="7" s="1"/>
  <c r="CN89" i="7"/>
  <c r="Y134" i="7" s="1"/>
  <c r="CM89" i="7"/>
  <c r="X134" i="7" s="1"/>
  <c r="CL89" i="7"/>
  <c r="W134" i="7" s="1"/>
  <c r="CK89" i="7"/>
  <c r="V134" i="7" s="1"/>
  <c r="CJ89" i="7"/>
  <c r="U134" i="7" s="1"/>
  <c r="CI89" i="7"/>
  <c r="R75" i="7" s="1"/>
  <c r="CH89" i="7"/>
  <c r="CG89" i="7"/>
  <c r="CF89" i="7"/>
  <c r="CE89" i="7"/>
  <c r="CD89" i="7"/>
  <c r="O134" i="7" s="1"/>
  <c r="CC89" i="7"/>
  <c r="N134" i="7" s="1"/>
  <c r="CB89" i="7"/>
  <c r="M134" i="7" s="1"/>
  <c r="DN88" i="7"/>
  <c r="AE132" i="7" s="1"/>
  <c r="DB88" i="7"/>
  <c r="AV132" i="7" s="1"/>
  <c r="DA88" i="7"/>
  <c r="AU132" i="7" s="1"/>
  <c r="CZ88" i="7"/>
  <c r="AT132" i="7" s="1"/>
  <c r="CY88" i="7"/>
  <c r="AS132" i="7" s="1"/>
  <c r="CX88" i="7"/>
  <c r="AR132" i="7" s="1"/>
  <c r="CW88" i="7"/>
  <c r="AQ132" i="7" s="1"/>
  <c r="CV88" i="7"/>
  <c r="CO88" i="7"/>
  <c r="Z132" i="7" s="1"/>
  <c r="CN88" i="7"/>
  <c r="Y132" i="7" s="1"/>
  <c r="CM88" i="7"/>
  <c r="X132" i="7" s="1"/>
  <c r="CL88" i="7"/>
  <c r="W132" i="7" s="1"/>
  <c r="CK88" i="7"/>
  <c r="V132" i="7" s="1"/>
  <c r="CJ88" i="7"/>
  <c r="U132" i="7" s="1"/>
  <c r="CI88" i="7"/>
  <c r="CH88" i="7"/>
  <c r="S132" i="7" s="1"/>
  <c r="CG88" i="7"/>
  <c r="R132" i="7" s="1"/>
  <c r="CF88" i="7"/>
  <c r="Q132" i="7" s="1"/>
  <c r="CE88" i="7"/>
  <c r="P132" i="7" s="1"/>
  <c r="CD88" i="7"/>
  <c r="O132" i="7" s="1"/>
  <c r="CC88" i="7"/>
  <c r="N132" i="7" s="1"/>
  <c r="CB88" i="7"/>
  <c r="M132" i="7" s="1"/>
  <c r="DN87" i="7"/>
  <c r="DB87" i="7"/>
  <c r="AV130" i="7" s="1"/>
  <c r="DA87" i="7"/>
  <c r="AU130" i="7" s="1"/>
  <c r="CZ87" i="7"/>
  <c r="AT130" i="7" s="1"/>
  <c r="CY87" i="7"/>
  <c r="AS130" i="7" s="1"/>
  <c r="CX87" i="7"/>
  <c r="AR130" i="7" s="1"/>
  <c r="CW87" i="7"/>
  <c r="AQ130" i="7" s="1"/>
  <c r="CV87" i="7"/>
  <c r="CO87" i="7"/>
  <c r="Z130" i="7" s="1"/>
  <c r="CN87" i="7"/>
  <c r="Y130" i="7" s="1"/>
  <c r="CM87" i="7"/>
  <c r="X130" i="7" s="1"/>
  <c r="CL87" i="7"/>
  <c r="W130" i="7" s="1"/>
  <c r="CK87" i="7"/>
  <c r="V130" i="7" s="1"/>
  <c r="CJ87" i="7"/>
  <c r="U130" i="7" s="1"/>
  <c r="CI87" i="7"/>
  <c r="CH87" i="7"/>
  <c r="S130" i="7" s="1"/>
  <c r="CG87" i="7"/>
  <c r="R130" i="7" s="1"/>
  <c r="CF87" i="7"/>
  <c r="Q130" i="7" s="1"/>
  <c r="CE87" i="7"/>
  <c r="P130" i="7" s="1"/>
  <c r="CD87" i="7"/>
  <c r="O130" i="7" s="1"/>
  <c r="CC87" i="7"/>
  <c r="N130" i="7" s="1"/>
  <c r="CB87" i="7"/>
  <c r="M130" i="7" s="1"/>
  <c r="DN86" i="7"/>
  <c r="DB86" i="7"/>
  <c r="AV128" i="7" s="1"/>
  <c r="DA86" i="7"/>
  <c r="AU128" i="7" s="1"/>
  <c r="CZ86" i="7"/>
  <c r="AT128" i="7" s="1"/>
  <c r="CY86" i="7"/>
  <c r="AS128" i="7" s="1"/>
  <c r="CX86" i="7"/>
  <c r="AR128" i="7" s="1"/>
  <c r="CW86" i="7"/>
  <c r="AQ128" i="7" s="1"/>
  <c r="CV86" i="7"/>
  <c r="CO86" i="7"/>
  <c r="CN86" i="7"/>
  <c r="CM86" i="7"/>
  <c r="X128" i="7" s="1"/>
  <c r="CL86" i="7"/>
  <c r="CK86" i="7"/>
  <c r="V128" i="7" s="1"/>
  <c r="CJ86" i="7"/>
  <c r="S73" i="7" s="1"/>
  <c r="CI86" i="7"/>
  <c r="R73" i="7" s="1"/>
  <c r="CH86" i="7"/>
  <c r="CG86" i="7"/>
  <c r="CF86" i="7"/>
  <c r="CE86" i="7"/>
  <c r="CD86" i="7"/>
  <c r="CC86" i="7"/>
  <c r="N128" i="7" s="1"/>
  <c r="CB86" i="7"/>
  <c r="M128" i="7" s="1"/>
  <c r="DN85" i="7"/>
  <c r="AE126" i="7" s="1"/>
  <c r="DB85" i="7"/>
  <c r="AV126" i="7" s="1"/>
  <c r="DA85" i="7"/>
  <c r="AU126" i="7" s="1"/>
  <c r="CZ85" i="7"/>
  <c r="AT126" i="7" s="1"/>
  <c r="CY85" i="7"/>
  <c r="AS126" i="7" s="1"/>
  <c r="CX85" i="7"/>
  <c r="AR126" i="7" s="1"/>
  <c r="CW85" i="7"/>
  <c r="AQ126" i="7" s="1"/>
  <c r="CV85" i="7"/>
  <c r="CO85" i="7"/>
  <c r="Z126" i="7" s="1"/>
  <c r="CN85" i="7"/>
  <c r="Y126" i="7" s="1"/>
  <c r="CM85" i="7"/>
  <c r="X126" i="7" s="1"/>
  <c r="CL85" i="7"/>
  <c r="W126" i="7" s="1"/>
  <c r="CK85" i="7"/>
  <c r="V126" i="7" s="1"/>
  <c r="CJ85" i="7"/>
  <c r="U126" i="7" s="1"/>
  <c r="CI85" i="7"/>
  <c r="CH85" i="7"/>
  <c r="S126" i="7" s="1"/>
  <c r="CG85" i="7"/>
  <c r="R126" i="7" s="1"/>
  <c r="CF85" i="7"/>
  <c r="Q126" i="7" s="1"/>
  <c r="CE85" i="7"/>
  <c r="P126" i="7" s="1"/>
  <c r="CD85" i="7"/>
  <c r="O126" i="7" s="1"/>
  <c r="CC85" i="7"/>
  <c r="N126" i="7" s="1"/>
  <c r="CB85" i="7"/>
  <c r="M126" i="7" s="1"/>
  <c r="DN84" i="7"/>
  <c r="AE124" i="7" s="1"/>
  <c r="DB84" i="7"/>
  <c r="AV124" i="7" s="1"/>
  <c r="DA84" i="7"/>
  <c r="AU124" i="7" s="1"/>
  <c r="CZ84" i="7"/>
  <c r="AT124" i="7" s="1"/>
  <c r="CY84" i="7"/>
  <c r="AS124" i="7" s="1"/>
  <c r="CX84" i="7"/>
  <c r="AR124" i="7" s="1"/>
  <c r="CW84" i="7"/>
  <c r="AQ124" i="7" s="1"/>
  <c r="CV84" i="7"/>
  <c r="CO84" i="7"/>
  <c r="Z124" i="7" s="1"/>
  <c r="CN84" i="7"/>
  <c r="Y124" i="7" s="1"/>
  <c r="CM84" i="7"/>
  <c r="X124" i="7" s="1"/>
  <c r="CL84" i="7"/>
  <c r="W124" i="7" s="1"/>
  <c r="CK84" i="7"/>
  <c r="V124" i="7" s="1"/>
  <c r="CJ84" i="7"/>
  <c r="U124" i="7" s="1"/>
  <c r="CI84" i="7"/>
  <c r="CH84" i="7"/>
  <c r="S124" i="7" s="1"/>
  <c r="CG84" i="7"/>
  <c r="R124" i="7" s="1"/>
  <c r="CF84" i="7"/>
  <c r="Q124" i="7" s="1"/>
  <c r="CE84" i="7"/>
  <c r="P124" i="7" s="1"/>
  <c r="CD84" i="7"/>
  <c r="O124" i="7" s="1"/>
  <c r="CC84" i="7"/>
  <c r="N124" i="7" s="1"/>
  <c r="CB84" i="7"/>
  <c r="M124" i="7" s="1"/>
  <c r="DN83" i="7"/>
  <c r="AE122" i="7" s="1"/>
  <c r="DB83" i="7"/>
  <c r="AV122" i="7" s="1"/>
  <c r="DA83" i="7"/>
  <c r="AU122" i="7" s="1"/>
  <c r="CZ83" i="7"/>
  <c r="AT122" i="7" s="1"/>
  <c r="CY83" i="7"/>
  <c r="AS122" i="7" s="1"/>
  <c r="CX83" i="7"/>
  <c r="AR122" i="7" s="1"/>
  <c r="CW83" i="7"/>
  <c r="AQ122" i="7" s="1"/>
  <c r="CV83" i="7"/>
  <c r="CO83" i="7"/>
  <c r="Z122" i="7" s="1"/>
  <c r="CN83" i="7"/>
  <c r="Y122" i="7" s="1"/>
  <c r="CM83" i="7"/>
  <c r="CL83" i="7"/>
  <c r="CK83" i="7"/>
  <c r="V122" i="7" s="1"/>
  <c r="CJ83" i="7"/>
  <c r="CI83" i="7"/>
  <c r="R71" i="7" s="1"/>
  <c r="CH83" i="7"/>
  <c r="CG83" i="7"/>
  <c r="P71" i="7" s="1"/>
  <c r="CF83" i="7"/>
  <c r="O71" i="7" s="1"/>
  <c r="CE83" i="7"/>
  <c r="P122" i="7" s="1"/>
  <c r="CD83" i="7"/>
  <c r="M71" i="7" s="1"/>
  <c r="CC83" i="7"/>
  <c r="N122" i="7" s="1"/>
  <c r="CB83" i="7"/>
  <c r="M122" i="7" s="1"/>
  <c r="DN82" i="7"/>
  <c r="DU82" i="7" s="1"/>
  <c r="DB82" i="7"/>
  <c r="AV120" i="7" s="1"/>
  <c r="DA82" i="7"/>
  <c r="AU120" i="7" s="1"/>
  <c r="CZ82" i="7"/>
  <c r="AT120" i="7" s="1"/>
  <c r="CY82" i="7"/>
  <c r="AS120" i="7" s="1"/>
  <c r="CX82" i="7"/>
  <c r="AR120" i="7" s="1"/>
  <c r="CW82" i="7"/>
  <c r="AQ120" i="7" s="1"/>
  <c r="CV82" i="7"/>
  <c r="CO82" i="7"/>
  <c r="Z120" i="7" s="1"/>
  <c r="CN82" i="7"/>
  <c r="Y120" i="7" s="1"/>
  <c r="CM82" i="7"/>
  <c r="X120" i="7" s="1"/>
  <c r="CL82" i="7"/>
  <c r="W120" i="7" s="1"/>
  <c r="CK82" i="7"/>
  <c r="V120" i="7" s="1"/>
  <c r="CJ82" i="7"/>
  <c r="U120" i="7" s="1"/>
  <c r="CI82" i="7"/>
  <c r="CH82" i="7"/>
  <c r="S120" i="7" s="1"/>
  <c r="CG82" i="7"/>
  <c r="R120" i="7" s="1"/>
  <c r="CF82" i="7"/>
  <c r="Q120" i="7" s="1"/>
  <c r="CE82" i="7"/>
  <c r="P120" i="7" s="1"/>
  <c r="CD82" i="7"/>
  <c r="O120" i="7" s="1"/>
  <c r="CC82" i="7"/>
  <c r="N120" i="7" s="1"/>
  <c r="CB82" i="7"/>
  <c r="M120" i="7" s="1"/>
  <c r="DN81" i="7"/>
  <c r="AE118" i="7" s="1"/>
  <c r="DB81" i="7"/>
  <c r="AV118" i="7" s="1"/>
  <c r="DA81" i="7"/>
  <c r="AU118" i="7" s="1"/>
  <c r="CZ81" i="7"/>
  <c r="AT118" i="7" s="1"/>
  <c r="CY81" i="7"/>
  <c r="AS118" i="7" s="1"/>
  <c r="CX81" i="7"/>
  <c r="AR118" i="7" s="1"/>
  <c r="CW81" i="7"/>
  <c r="AQ118" i="7" s="1"/>
  <c r="CV81" i="7"/>
  <c r="CO81" i="7"/>
  <c r="Z118" i="7" s="1"/>
  <c r="CN81" i="7"/>
  <c r="Y118" i="7" s="1"/>
  <c r="CM81" i="7"/>
  <c r="X118" i="7" s="1"/>
  <c r="CL81" i="7"/>
  <c r="W118" i="7" s="1"/>
  <c r="CK81" i="7"/>
  <c r="V118" i="7" s="1"/>
  <c r="CJ81" i="7"/>
  <c r="U118" i="7" s="1"/>
  <c r="CI81" i="7"/>
  <c r="CH81" i="7"/>
  <c r="S118" i="7" s="1"/>
  <c r="CG81" i="7"/>
  <c r="R118" i="7" s="1"/>
  <c r="CF81" i="7"/>
  <c r="Q118" i="7" s="1"/>
  <c r="CE81" i="7"/>
  <c r="P118" i="7" s="1"/>
  <c r="CD81" i="7"/>
  <c r="O118" i="7" s="1"/>
  <c r="CC81" i="7"/>
  <c r="N118" i="7" s="1"/>
  <c r="CB81" i="7"/>
  <c r="M118" i="7" s="1"/>
  <c r="DN80" i="7"/>
  <c r="AE116" i="7" s="1"/>
  <c r="DB80" i="7"/>
  <c r="AV116" i="7" s="1"/>
  <c r="DA80" i="7"/>
  <c r="AU116" i="7" s="1"/>
  <c r="CZ80" i="7"/>
  <c r="AT116" i="7" s="1"/>
  <c r="CY80" i="7"/>
  <c r="AS116" i="7" s="1"/>
  <c r="CX80" i="7"/>
  <c r="AR116" i="7" s="1"/>
  <c r="CW80" i="7"/>
  <c r="AQ116" i="7" s="1"/>
  <c r="CV80" i="7"/>
  <c r="Y69" i="7" s="1"/>
  <c r="CO80" i="7"/>
  <c r="X69" i="7" s="1"/>
  <c r="CN80" i="7"/>
  <c r="CM80" i="7"/>
  <c r="V69" i="7" s="1"/>
  <c r="CL80" i="7"/>
  <c r="U69" i="7" s="1"/>
  <c r="CK80" i="7"/>
  <c r="V116" i="7" s="1"/>
  <c r="CJ80" i="7"/>
  <c r="U116" i="7" s="1"/>
  <c r="CI80" i="7"/>
  <c r="R69" i="7" s="1"/>
  <c r="CH80" i="7"/>
  <c r="S116" i="7" s="1"/>
  <c r="CG80" i="7"/>
  <c r="P69" i="7" s="1"/>
  <c r="CF80" i="7"/>
  <c r="O69" i="7" s="1"/>
  <c r="CE80" i="7"/>
  <c r="P116" i="7" s="1"/>
  <c r="CD80" i="7"/>
  <c r="O116" i="7" s="1"/>
  <c r="CC80" i="7"/>
  <c r="N116" i="7" s="1"/>
  <c r="CB80" i="7"/>
  <c r="M116" i="7" s="1"/>
  <c r="DN79" i="7"/>
  <c r="AE114" i="7" s="1"/>
  <c r="DB79" i="7"/>
  <c r="AV114" i="7" s="1"/>
  <c r="DA79" i="7"/>
  <c r="AU114" i="7" s="1"/>
  <c r="CZ79" i="7"/>
  <c r="AT114" i="7" s="1"/>
  <c r="CY79" i="7"/>
  <c r="AS114" i="7" s="1"/>
  <c r="CX79" i="7"/>
  <c r="AR114" i="7" s="1"/>
  <c r="CW79" i="7"/>
  <c r="AQ114" i="7" s="1"/>
  <c r="CV79" i="7"/>
  <c r="CO79" i="7"/>
  <c r="Z114" i="7" s="1"/>
  <c r="CN79" i="7"/>
  <c r="Y114" i="7" s="1"/>
  <c r="CM79" i="7"/>
  <c r="X114" i="7" s="1"/>
  <c r="CL79" i="7"/>
  <c r="W114" i="7" s="1"/>
  <c r="CK79" i="7"/>
  <c r="V114" i="7" s="1"/>
  <c r="CJ79" i="7"/>
  <c r="U114" i="7" s="1"/>
  <c r="CI79" i="7"/>
  <c r="CH79" i="7"/>
  <c r="S114" i="7" s="1"/>
  <c r="CG79" i="7"/>
  <c r="R114" i="7" s="1"/>
  <c r="CF79" i="7"/>
  <c r="Q114" i="7" s="1"/>
  <c r="CE79" i="7"/>
  <c r="P114" i="7" s="1"/>
  <c r="CD79" i="7"/>
  <c r="O114" i="7" s="1"/>
  <c r="CC79" i="7"/>
  <c r="N114" i="7" s="1"/>
  <c r="CB79" i="7"/>
  <c r="M114" i="7" s="1"/>
  <c r="DN78" i="7"/>
  <c r="DT78" i="7" s="1"/>
  <c r="DB78" i="7"/>
  <c r="AV112" i="7" s="1"/>
  <c r="DA78" i="7"/>
  <c r="AU112" i="7" s="1"/>
  <c r="CZ78" i="7"/>
  <c r="AT112" i="7" s="1"/>
  <c r="CY78" i="7"/>
  <c r="AS112" i="7" s="1"/>
  <c r="CX78" i="7"/>
  <c r="AR112" i="7" s="1"/>
  <c r="CW78" i="7"/>
  <c r="AQ112" i="7" s="1"/>
  <c r="CV78" i="7"/>
  <c r="CO78" i="7"/>
  <c r="Z112" i="7" s="1"/>
  <c r="CN78" i="7"/>
  <c r="CM78" i="7"/>
  <c r="X112" i="7" s="1"/>
  <c r="CL78" i="7"/>
  <c r="W112" i="7" s="1"/>
  <c r="CK78" i="7"/>
  <c r="V112" i="7" s="1"/>
  <c r="CJ78" i="7"/>
  <c r="U112" i="7" s="1"/>
  <c r="CI78" i="7"/>
  <c r="CH78" i="7"/>
  <c r="S112" i="7" s="1"/>
  <c r="CG78" i="7"/>
  <c r="R112" i="7" s="1"/>
  <c r="CF78" i="7"/>
  <c r="Q112" i="7" s="1"/>
  <c r="CE78" i="7"/>
  <c r="P112" i="7" s="1"/>
  <c r="CD78" i="7"/>
  <c r="O112" i="7" s="1"/>
  <c r="CC78" i="7"/>
  <c r="N112" i="7" s="1"/>
  <c r="CB78" i="7"/>
  <c r="M112" i="7" s="1"/>
  <c r="DN77" i="7"/>
  <c r="AE110" i="7" s="1"/>
  <c r="DB77" i="7"/>
  <c r="AV110" i="7" s="1"/>
  <c r="DA77" i="7"/>
  <c r="AU110" i="7" s="1"/>
  <c r="CZ77" i="7"/>
  <c r="AT110" i="7" s="1"/>
  <c r="CY77" i="7"/>
  <c r="AS110" i="7" s="1"/>
  <c r="CX77" i="7"/>
  <c r="AR110" i="7" s="1"/>
  <c r="CW77" i="7"/>
  <c r="Z67" i="7" s="1"/>
  <c r="CV77" i="7"/>
  <c r="CO77" i="7"/>
  <c r="X67" i="7" s="1"/>
  <c r="CN77" i="7"/>
  <c r="W67" i="7" s="1"/>
  <c r="CM77" i="7"/>
  <c r="V67" i="7" s="1"/>
  <c r="CL77" i="7"/>
  <c r="U67" i="7" s="1"/>
  <c r="CK77" i="7"/>
  <c r="V110" i="7" s="1"/>
  <c r="CJ77" i="7"/>
  <c r="CI77" i="7"/>
  <c r="R67" i="7" s="1"/>
  <c r="CH77" i="7"/>
  <c r="CG77" i="7"/>
  <c r="R110" i="7" s="1"/>
  <c r="CF77" i="7"/>
  <c r="Q110" i="7" s="1"/>
  <c r="CE77" i="7"/>
  <c r="CD77" i="7"/>
  <c r="CC77" i="7"/>
  <c r="N110" i="7" s="1"/>
  <c r="CB77" i="7"/>
  <c r="M110" i="7" s="1"/>
  <c r="DN76" i="7"/>
  <c r="DB76" i="7"/>
  <c r="AV108" i="7" s="1"/>
  <c r="DA76" i="7"/>
  <c r="AU108" i="7" s="1"/>
  <c r="CZ76" i="7"/>
  <c r="AT108" i="7" s="1"/>
  <c r="CY76" i="7"/>
  <c r="AS108" i="7" s="1"/>
  <c r="CX76" i="7"/>
  <c r="AR108" i="7" s="1"/>
  <c r="CW76" i="7"/>
  <c r="AQ108" i="7" s="1"/>
  <c r="CV76" i="7"/>
  <c r="CO76" i="7"/>
  <c r="Z108" i="7" s="1"/>
  <c r="CN76" i="7"/>
  <c r="Y108" i="7" s="1"/>
  <c r="CM76" i="7"/>
  <c r="X108" i="7" s="1"/>
  <c r="CL76" i="7"/>
  <c r="W108" i="7" s="1"/>
  <c r="CK76" i="7"/>
  <c r="V108" i="7" s="1"/>
  <c r="CJ76" i="7"/>
  <c r="U108" i="7" s="1"/>
  <c r="CI76" i="7"/>
  <c r="CH76" i="7"/>
  <c r="S108" i="7" s="1"/>
  <c r="CG76" i="7"/>
  <c r="R108" i="7" s="1"/>
  <c r="CF76" i="7"/>
  <c r="Q108" i="7" s="1"/>
  <c r="CE76" i="7"/>
  <c r="P108" i="7" s="1"/>
  <c r="CD76" i="7"/>
  <c r="O108" i="7" s="1"/>
  <c r="CC76" i="7"/>
  <c r="N108" i="7" s="1"/>
  <c r="CB76" i="7"/>
  <c r="M108" i="7" s="1"/>
  <c r="DN75" i="7"/>
  <c r="AE106" i="7" s="1"/>
  <c r="DB75" i="7"/>
  <c r="AV106" i="7" s="1"/>
  <c r="DA75" i="7"/>
  <c r="AU106" i="7" s="1"/>
  <c r="CZ75" i="7"/>
  <c r="AT106" i="7" s="1"/>
  <c r="CY75" i="7"/>
  <c r="AS106" i="7" s="1"/>
  <c r="CX75" i="7"/>
  <c r="AR106" i="7" s="1"/>
  <c r="CW75" i="7"/>
  <c r="AQ106" i="7" s="1"/>
  <c r="CV75" i="7"/>
  <c r="CO75" i="7"/>
  <c r="Z106" i="7" s="1"/>
  <c r="CN75" i="7"/>
  <c r="Y106" i="7" s="1"/>
  <c r="CM75" i="7"/>
  <c r="X106" i="7" s="1"/>
  <c r="CL75" i="7"/>
  <c r="W106" i="7" s="1"/>
  <c r="CK75" i="7"/>
  <c r="V106" i="7" s="1"/>
  <c r="CJ75" i="7"/>
  <c r="U106" i="7" s="1"/>
  <c r="CI75" i="7"/>
  <c r="CH75" i="7"/>
  <c r="S106" i="7" s="1"/>
  <c r="CG75" i="7"/>
  <c r="R106" i="7" s="1"/>
  <c r="CF75" i="7"/>
  <c r="Q106" i="7" s="1"/>
  <c r="CE75" i="7"/>
  <c r="P106" i="7" s="1"/>
  <c r="CD75" i="7"/>
  <c r="O106" i="7" s="1"/>
  <c r="CC75" i="7"/>
  <c r="N106" i="7" s="1"/>
  <c r="CB75" i="7"/>
  <c r="M106" i="7" s="1"/>
  <c r="DN74" i="7"/>
  <c r="DB74" i="7"/>
  <c r="AV104" i="7" s="1"/>
  <c r="DA74" i="7"/>
  <c r="AU104" i="7" s="1"/>
  <c r="CZ74" i="7"/>
  <c r="AT104" i="7" s="1"/>
  <c r="CY74" i="7"/>
  <c r="AS104" i="7" s="1"/>
  <c r="CX74" i="7"/>
  <c r="AR104" i="7" s="1"/>
  <c r="CW74" i="7"/>
  <c r="AQ104" i="7" s="1"/>
  <c r="CV74" i="7"/>
  <c r="CO74" i="7"/>
  <c r="CN74" i="7"/>
  <c r="CM74" i="7"/>
  <c r="V65" i="7" s="1"/>
  <c r="CL74" i="7"/>
  <c r="CK74" i="7"/>
  <c r="V104" i="7" s="1"/>
  <c r="CJ74" i="7"/>
  <c r="S65" i="7" s="1"/>
  <c r="CI74" i="7"/>
  <c r="R65" i="7" s="1"/>
  <c r="CH74" i="7"/>
  <c r="S104" i="7" s="1"/>
  <c r="CG74" i="7"/>
  <c r="R104" i="7" s="1"/>
  <c r="CF74" i="7"/>
  <c r="O65" i="7" s="1"/>
  <c r="CE74" i="7"/>
  <c r="N65" i="7" s="1"/>
  <c r="CD74" i="7"/>
  <c r="O104" i="7" s="1"/>
  <c r="CC74" i="7"/>
  <c r="N104" i="7" s="1"/>
  <c r="CB74" i="7"/>
  <c r="M104" i="7" s="1"/>
  <c r="DN73" i="7"/>
  <c r="DB73" i="7"/>
  <c r="AV102" i="7" s="1"/>
  <c r="DA73" i="7"/>
  <c r="AU102" i="7" s="1"/>
  <c r="CZ73" i="7"/>
  <c r="AT102" i="7" s="1"/>
  <c r="CY73" i="7"/>
  <c r="AS102" i="7" s="1"/>
  <c r="CX73" i="7"/>
  <c r="AR102" i="7" s="1"/>
  <c r="CW73" i="7"/>
  <c r="AQ102" i="7" s="1"/>
  <c r="CV73" i="7"/>
  <c r="CO73" i="7"/>
  <c r="Z102" i="7" s="1"/>
  <c r="CN73" i="7"/>
  <c r="Y102" i="7" s="1"/>
  <c r="CM73" i="7"/>
  <c r="X102" i="7" s="1"/>
  <c r="CL73" i="7"/>
  <c r="W102" i="7" s="1"/>
  <c r="CK73" i="7"/>
  <c r="V102" i="7" s="1"/>
  <c r="CJ73" i="7"/>
  <c r="U102" i="7" s="1"/>
  <c r="CI73" i="7"/>
  <c r="CH73" i="7"/>
  <c r="S102" i="7" s="1"/>
  <c r="CG73" i="7"/>
  <c r="R102" i="7" s="1"/>
  <c r="CF73" i="7"/>
  <c r="Q102" i="7" s="1"/>
  <c r="CE73" i="7"/>
  <c r="P102" i="7" s="1"/>
  <c r="CD73" i="7"/>
  <c r="O102" i="7" s="1"/>
  <c r="CC73" i="7"/>
  <c r="N102" i="7" s="1"/>
  <c r="CB73" i="7"/>
  <c r="M102" i="7" s="1"/>
  <c r="DN72" i="7"/>
  <c r="AE100" i="7" s="1"/>
  <c r="DB72" i="7"/>
  <c r="AV100" i="7" s="1"/>
  <c r="DA72" i="7"/>
  <c r="AU100" i="7" s="1"/>
  <c r="CZ72" i="7"/>
  <c r="AT100" i="7" s="1"/>
  <c r="CY72" i="7"/>
  <c r="AS100" i="7" s="1"/>
  <c r="CX72" i="7"/>
  <c r="AR100" i="7" s="1"/>
  <c r="CW72" i="7"/>
  <c r="AQ100" i="7" s="1"/>
  <c r="CV72" i="7"/>
  <c r="CO72" i="7"/>
  <c r="Z100" i="7" s="1"/>
  <c r="CN72" i="7"/>
  <c r="Y100" i="7" s="1"/>
  <c r="CM72" i="7"/>
  <c r="X100" i="7" s="1"/>
  <c r="CL72" i="7"/>
  <c r="W100" i="7" s="1"/>
  <c r="CK72" i="7"/>
  <c r="V100" i="7" s="1"/>
  <c r="CJ72" i="7"/>
  <c r="U100" i="7" s="1"/>
  <c r="CI72" i="7"/>
  <c r="CH72" i="7"/>
  <c r="S100" i="7" s="1"/>
  <c r="CG72" i="7"/>
  <c r="R100" i="7" s="1"/>
  <c r="CF72" i="7"/>
  <c r="Q100" i="7" s="1"/>
  <c r="CE72" i="7"/>
  <c r="P100" i="7" s="1"/>
  <c r="CD72" i="7"/>
  <c r="O100" i="7" s="1"/>
  <c r="CC72" i="7"/>
  <c r="N100" i="7" s="1"/>
  <c r="CB72" i="7"/>
  <c r="M100" i="7" s="1"/>
  <c r="DN71" i="7"/>
  <c r="AE98" i="7" s="1"/>
  <c r="DB71" i="7"/>
  <c r="AV98" i="7" s="1"/>
  <c r="DA71" i="7"/>
  <c r="AU98" i="7" s="1"/>
  <c r="CZ71" i="7"/>
  <c r="AT98" i="7" s="1"/>
  <c r="CY71" i="7"/>
  <c r="AS98" i="7" s="1"/>
  <c r="CX71" i="7"/>
  <c r="AR98" i="7" s="1"/>
  <c r="CW71" i="7"/>
  <c r="AQ98" i="7" s="1"/>
  <c r="CV71" i="7"/>
  <c r="CO71" i="7"/>
  <c r="Z98" i="7" s="1"/>
  <c r="CN71" i="7"/>
  <c r="Y98" i="7" s="1"/>
  <c r="CM71" i="7"/>
  <c r="V63" i="7" s="1"/>
  <c r="CL71" i="7"/>
  <c r="CK71" i="7"/>
  <c r="V98" i="7" s="1"/>
  <c r="CJ71" i="7"/>
  <c r="U98" i="7" s="1"/>
  <c r="CI71" i="7"/>
  <c r="R63" i="7" s="1"/>
  <c r="CH71" i="7"/>
  <c r="CG71" i="7"/>
  <c r="P63" i="7" s="1"/>
  <c r="CF71" i="7"/>
  <c r="Q98" i="7" s="1"/>
  <c r="CE71" i="7"/>
  <c r="N63" i="7" s="1"/>
  <c r="CD71" i="7"/>
  <c r="O98" i="7" s="1"/>
  <c r="CC71" i="7"/>
  <c r="N98" i="7" s="1"/>
  <c r="CB71" i="7"/>
  <c r="M98" i="7" s="1"/>
  <c r="DN70" i="7"/>
  <c r="DB70" i="7"/>
  <c r="AV96" i="7" s="1"/>
  <c r="DA70" i="7"/>
  <c r="AU96" i="7" s="1"/>
  <c r="CZ70" i="7"/>
  <c r="AT96" i="7" s="1"/>
  <c r="CY70" i="7"/>
  <c r="AS96" i="7" s="1"/>
  <c r="CX70" i="7"/>
  <c r="AR96" i="7" s="1"/>
  <c r="CW70" i="7"/>
  <c r="AQ96" i="7" s="1"/>
  <c r="CV70" i="7"/>
  <c r="CO70" i="7"/>
  <c r="Z96" i="7" s="1"/>
  <c r="CN70" i="7"/>
  <c r="Y96" i="7" s="1"/>
  <c r="CM70" i="7"/>
  <c r="X96" i="7" s="1"/>
  <c r="CL70" i="7"/>
  <c r="W96" i="7" s="1"/>
  <c r="CK70" i="7"/>
  <c r="V96" i="7" s="1"/>
  <c r="CJ70" i="7"/>
  <c r="U96" i="7" s="1"/>
  <c r="CI70" i="7"/>
  <c r="CH70" i="7"/>
  <c r="S96" i="7" s="1"/>
  <c r="CG70" i="7"/>
  <c r="R96" i="7" s="1"/>
  <c r="CF70" i="7"/>
  <c r="Q96" i="7" s="1"/>
  <c r="CE70" i="7"/>
  <c r="P96" i="7" s="1"/>
  <c r="CD70" i="7"/>
  <c r="O96" i="7" s="1"/>
  <c r="CC70" i="7"/>
  <c r="N96" i="7" s="1"/>
  <c r="CB70" i="7"/>
  <c r="M96" i="7" s="1"/>
  <c r="DN69" i="7"/>
  <c r="DW69" i="7" s="1"/>
  <c r="DB69" i="7"/>
  <c r="AV94" i="7" s="1"/>
  <c r="DA69" i="7"/>
  <c r="AU94" i="7" s="1"/>
  <c r="CZ69" i="7"/>
  <c r="AT94" i="7" s="1"/>
  <c r="CY69" i="7"/>
  <c r="AS94" i="7" s="1"/>
  <c r="CX69" i="7"/>
  <c r="AR94" i="7" s="1"/>
  <c r="CW69" i="7"/>
  <c r="AQ94" i="7" s="1"/>
  <c r="CV69" i="7"/>
  <c r="CO69" i="7"/>
  <c r="Z94" i="7" s="1"/>
  <c r="CN69" i="7"/>
  <c r="Y94" i="7" s="1"/>
  <c r="CM69" i="7"/>
  <c r="X94" i="7" s="1"/>
  <c r="CL69" i="7"/>
  <c r="W94" i="7" s="1"/>
  <c r="CK69" i="7"/>
  <c r="V94" i="7" s="1"/>
  <c r="CJ69" i="7"/>
  <c r="U94" i="7" s="1"/>
  <c r="CI69" i="7"/>
  <c r="CH69" i="7"/>
  <c r="S94" i="7" s="1"/>
  <c r="CG69" i="7"/>
  <c r="R94" i="7" s="1"/>
  <c r="CF69" i="7"/>
  <c r="Q94" i="7" s="1"/>
  <c r="CE69" i="7"/>
  <c r="P94" i="7" s="1"/>
  <c r="CD69" i="7"/>
  <c r="O94" i="7" s="1"/>
  <c r="CC69" i="7"/>
  <c r="N94" i="7" s="1"/>
  <c r="CB69" i="7"/>
  <c r="M94" i="7" s="1"/>
  <c r="DN68" i="7"/>
  <c r="DB68" i="7"/>
  <c r="AV92" i="7" s="1"/>
  <c r="DA68" i="7"/>
  <c r="AU92" i="7" s="1"/>
  <c r="CZ68" i="7"/>
  <c r="AT92" i="7" s="1"/>
  <c r="CY68" i="7"/>
  <c r="AS92" i="7" s="1"/>
  <c r="CX68" i="7"/>
  <c r="AR92" i="7" s="1"/>
  <c r="CW68" i="7"/>
  <c r="AQ92" i="7" s="1"/>
  <c r="CV68" i="7"/>
  <c r="CO68" i="7"/>
  <c r="X61" i="7" s="1"/>
  <c r="CN68" i="7"/>
  <c r="Y92" i="7" s="1"/>
  <c r="CM68" i="7"/>
  <c r="X92" i="7" s="1"/>
  <c r="CL68" i="7"/>
  <c r="CK68" i="7"/>
  <c r="V92" i="7" s="1"/>
  <c r="CJ68" i="7"/>
  <c r="S61" i="7" s="1"/>
  <c r="CI68" i="7"/>
  <c r="R61" i="7" s="1"/>
  <c r="CH68" i="7"/>
  <c r="S92" i="7" s="1"/>
  <c r="CG68" i="7"/>
  <c r="R92" i="7" s="1"/>
  <c r="CF68" i="7"/>
  <c r="Q92" i="7" s="1"/>
  <c r="CE68" i="7"/>
  <c r="P92" i="7" s="1"/>
  <c r="CD68" i="7"/>
  <c r="CC68" i="7"/>
  <c r="N92" i="7" s="1"/>
  <c r="CB68" i="7"/>
  <c r="M92" i="7" s="1"/>
  <c r="DN67" i="7"/>
  <c r="AE90" i="7" s="1"/>
  <c r="DB67" i="7"/>
  <c r="AV90" i="7" s="1"/>
  <c r="DA67" i="7"/>
  <c r="AU90" i="7" s="1"/>
  <c r="CZ67" i="7"/>
  <c r="AT90" i="7" s="1"/>
  <c r="CY67" i="7"/>
  <c r="AS90" i="7" s="1"/>
  <c r="CX67" i="7"/>
  <c r="AR90" i="7" s="1"/>
  <c r="CW67" i="7"/>
  <c r="AQ90" i="7" s="1"/>
  <c r="CV67" i="7"/>
  <c r="CO67" i="7"/>
  <c r="Z90" i="7" s="1"/>
  <c r="CN67" i="7"/>
  <c r="Y90" i="7" s="1"/>
  <c r="CM67" i="7"/>
  <c r="X90" i="7" s="1"/>
  <c r="CL67" i="7"/>
  <c r="W90" i="7" s="1"/>
  <c r="CK67" i="7"/>
  <c r="V90" i="7" s="1"/>
  <c r="CJ67" i="7"/>
  <c r="U90" i="7" s="1"/>
  <c r="CI67" i="7"/>
  <c r="CH67" i="7"/>
  <c r="S90" i="7" s="1"/>
  <c r="CG67" i="7"/>
  <c r="R90" i="7" s="1"/>
  <c r="CF67" i="7"/>
  <c r="Q90" i="7" s="1"/>
  <c r="CE67" i="7"/>
  <c r="P90" i="7" s="1"/>
  <c r="CD67" i="7"/>
  <c r="O90" i="7" s="1"/>
  <c r="CC67" i="7"/>
  <c r="N90" i="7" s="1"/>
  <c r="CB67" i="7"/>
  <c r="M90" i="7" s="1"/>
  <c r="DN66" i="7"/>
  <c r="AE88" i="7" s="1"/>
  <c r="DB66" i="7"/>
  <c r="AV88" i="7" s="1"/>
  <c r="DA66" i="7"/>
  <c r="AU88" i="7" s="1"/>
  <c r="CZ66" i="7"/>
  <c r="AT88" i="7" s="1"/>
  <c r="CY66" i="7"/>
  <c r="AS88" i="7" s="1"/>
  <c r="CX66" i="7"/>
  <c r="AR88" i="7" s="1"/>
  <c r="CW66" i="7"/>
  <c r="AQ88" i="7" s="1"/>
  <c r="CV66" i="7"/>
  <c r="CO66" i="7"/>
  <c r="Z88" i="7" s="1"/>
  <c r="CN66" i="7"/>
  <c r="Y88" i="7" s="1"/>
  <c r="CM66" i="7"/>
  <c r="X88" i="7" s="1"/>
  <c r="CL66" i="7"/>
  <c r="W88" i="7" s="1"/>
  <c r="CK66" i="7"/>
  <c r="V88" i="7" s="1"/>
  <c r="CJ66" i="7"/>
  <c r="U88" i="7" s="1"/>
  <c r="CI66" i="7"/>
  <c r="CH66" i="7"/>
  <c r="S88" i="7" s="1"/>
  <c r="CG66" i="7"/>
  <c r="R88" i="7" s="1"/>
  <c r="CF66" i="7"/>
  <c r="Q88" i="7" s="1"/>
  <c r="CE66" i="7"/>
  <c r="P88" i="7" s="1"/>
  <c r="CD66" i="7"/>
  <c r="O88" i="7" s="1"/>
  <c r="CC66" i="7"/>
  <c r="N88" i="7" s="1"/>
  <c r="CB66" i="7"/>
  <c r="M88" i="7" s="1"/>
  <c r="DN65" i="7"/>
  <c r="AE86" i="7" s="1"/>
  <c r="DB65" i="7"/>
  <c r="AV86" i="7" s="1"/>
  <c r="DA65" i="7"/>
  <c r="AU86" i="7" s="1"/>
  <c r="CZ65" i="7"/>
  <c r="AT86" i="7" s="1"/>
  <c r="CY65" i="7"/>
  <c r="AS86" i="7" s="1"/>
  <c r="CX65" i="7"/>
  <c r="AR86" i="7" s="1"/>
  <c r="CW65" i="7"/>
  <c r="Z59" i="7" s="1"/>
  <c r="CV65" i="7"/>
  <c r="CO65" i="7"/>
  <c r="X59" i="7" s="1"/>
  <c r="CN65" i="7"/>
  <c r="W59" i="7" s="1"/>
  <c r="CM65" i="7"/>
  <c r="V59" i="7" s="1"/>
  <c r="CL65" i="7"/>
  <c r="W86" i="7" s="1"/>
  <c r="CK65" i="7"/>
  <c r="V86" i="7" s="1"/>
  <c r="CJ65" i="7"/>
  <c r="CI65" i="7"/>
  <c r="R59" i="7" s="1"/>
  <c r="CH65" i="7"/>
  <c r="S86" i="7" s="1"/>
  <c r="CG65" i="7"/>
  <c r="R86" i="7" s="1"/>
  <c r="CF65" i="7"/>
  <c r="Q86" i="7" s="1"/>
  <c r="CE65" i="7"/>
  <c r="CD65" i="7"/>
  <c r="O86" i="7" s="1"/>
  <c r="CC65" i="7"/>
  <c r="N86" i="7" s="1"/>
  <c r="CB65" i="7"/>
  <c r="M86" i="7" s="1"/>
  <c r="DN64" i="7"/>
  <c r="DS64" i="7" s="1"/>
  <c r="CQ64" i="7" s="1"/>
  <c r="AF85" i="7" s="1"/>
  <c r="DB64" i="7"/>
  <c r="AV84" i="7" s="1"/>
  <c r="DA64" i="7"/>
  <c r="AU84" i="7" s="1"/>
  <c r="CZ64" i="7"/>
  <c r="AT84" i="7" s="1"/>
  <c r="CY64" i="7"/>
  <c r="AS84" i="7" s="1"/>
  <c r="CX64" i="7"/>
  <c r="AR84" i="7" s="1"/>
  <c r="CW64" i="7"/>
  <c r="AQ84" i="7" s="1"/>
  <c r="CV64" i="7"/>
  <c r="CO64" i="7"/>
  <c r="Z84" i="7" s="1"/>
  <c r="CN64" i="7"/>
  <c r="Y84" i="7" s="1"/>
  <c r="CM64" i="7"/>
  <c r="X84" i="7" s="1"/>
  <c r="CL64" i="7"/>
  <c r="W84" i="7" s="1"/>
  <c r="CK64" i="7"/>
  <c r="V84" i="7" s="1"/>
  <c r="CJ64" i="7"/>
  <c r="U84" i="7" s="1"/>
  <c r="CI64" i="7"/>
  <c r="CH64" i="7"/>
  <c r="S84" i="7" s="1"/>
  <c r="CG64" i="7"/>
  <c r="R84" i="7" s="1"/>
  <c r="CF64" i="7"/>
  <c r="Q84" i="7" s="1"/>
  <c r="CE64" i="7"/>
  <c r="P84" i="7" s="1"/>
  <c r="CD64" i="7"/>
  <c r="O84" i="7" s="1"/>
  <c r="CC64" i="7"/>
  <c r="N84" i="7" s="1"/>
  <c r="CB64" i="7"/>
  <c r="M84" i="7" s="1"/>
  <c r="DN63" i="7"/>
  <c r="DB63" i="7"/>
  <c r="AV82" i="7" s="1"/>
  <c r="DA63" i="7"/>
  <c r="AU82" i="7" s="1"/>
  <c r="CZ63" i="7"/>
  <c r="AT82" i="7" s="1"/>
  <c r="CY63" i="7"/>
  <c r="AS82" i="7" s="1"/>
  <c r="CX63" i="7"/>
  <c r="AR82" i="7" s="1"/>
  <c r="CW63" i="7"/>
  <c r="AQ82" i="7" s="1"/>
  <c r="CV63" i="7"/>
  <c r="CO63" i="7"/>
  <c r="Z82" i="7" s="1"/>
  <c r="CN63" i="7"/>
  <c r="Y82" i="7" s="1"/>
  <c r="CM63" i="7"/>
  <c r="X82" i="7" s="1"/>
  <c r="CL63" i="7"/>
  <c r="W82" i="7" s="1"/>
  <c r="CK63" i="7"/>
  <c r="V82" i="7" s="1"/>
  <c r="CJ63" i="7"/>
  <c r="U82" i="7" s="1"/>
  <c r="CI63" i="7"/>
  <c r="CH63" i="7"/>
  <c r="S82" i="7" s="1"/>
  <c r="CG63" i="7"/>
  <c r="R82" i="7" s="1"/>
  <c r="CF63" i="7"/>
  <c r="Q82" i="7" s="1"/>
  <c r="CE63" i="7"/>
  <c r="P82" i="7" s="1"/>
  <c r="CD63" i="7"/>
  <c r="O82" i="7" s="1"/>
  <c r="CC63" i="7"/>
  <c r="N82" i="7" s="1"/>
  <c r="CB63" i="7"/>
  <c r="M82" i="7" s="1"/>
  <c r="DN62" i="7"/>
  <c r="DB62" i="7"/>
  <c r="AV80" i="7" s="1"/>
  <c r="DA62" i="7"/>
  <c r="AU80" i="7" s="1"/>
  <c r="CZ62" i="7"/>
  <c r="AT80" i="7" s="1"/>
  <c r="CY62" i="7"/>
  <c r="AS80" i="7" s="1"/>
  <c r="CX62" i="7"/>
  <c r="AR80" i="7" s="1"/>
  <c r="CW62" i="7"/>
  <c r="AQ80" i="7" s="1"/>
  <c r="CV62" i="7"/>
  <c r="CO62" i="7"/>
  <c r="CN62" i="7"/>
  <c r="Y80" i="7" s="1"/>
  <c r="CM62" i="7"/>
  <c r="V57" i="7" s="1"/>
  <c r="CL62" i="7"/>
  <c r="W80" i="7" s="1"/>
  <c r="CK62" i="7"/>
  <c r="V80" i="7" s="1"/>
  <c r="CJ62" i="7"/>
  <c r="U80" i="7" s="1"/>
  <c r="CI62" i="7"/>
  <c r="R57" i="7" s="1"/>
  <c r="CH62" i="7"/>
  <c r="S80" i="7" s="1"/>
  <c r="CG62" i="7"/>
  <c r="P57" i="7" s="1"/>
  <c r="CF62" i="7"/>
  <c r="Q80" i="7" s="1"/>
  <c r="CE62" i="7"/>
  <c r="P80" i="7" s="1"/>
  <c r="CD62" i="7"/>
  <c r="O80" i="7" s="1"/>
  <c r="CC62" i="7"/>
  <c r="N80" i="7" s="1"/>
  <c r="CB62" i="7"/>
  <c r="M80" i="7" s="1"/>
  <c r="DN61" i="7"/>
  <c r="AE78" i="7" s="1"/>
  <c r="DB61" i="7"/>
  <c r="AV78" i="7" s="1"/>
  <c r="DA61" i="7"/>
  <c r="AU78" i="7" s="1"/>
  <c r="CZ61" i="7"/>
  <c r="AT78" i="7" s="1"/>
  <c r="CY61" i="7"/>
  <c r="AS78" i="7" s="1"/>
  <c r="CX61" i="7"/>
  <c r="AR78" i="7" s="1"/>
  <c r="CW61" i="7"/>
  <c r="AQ78" i="7" s="1"/>
  <c r="CV61" i="7"/>
  <c r="CO61" i="7"/>
  <c r="Z78" i="7" s="1"/>
  <c r="CN61" i="7"/>
  <c r="Y78" i="7" s="1"/>
  <c r="CM61" i="7"/>
  <c r="X78" i="7" s="1"/>
  <c r="CL61" i="7"/>
  <c r="W78" i="7" s="1"/>
  <c r="CK61" i="7"/>
  <c r="V78" i="7" s="1"/>
  <c r="CJ61" i="7"/>
  <c r="U78" i="7" s="1"/>
  <c r="CI61" i="7"/>
  <c r="CH61" i="7"/>
  <c r="S78" i="7" s="1"/>
  <c r="CG61" i="7"/>
  <c r="R78" i="7" s="1"/>
  <c r="CF61" i="7"/>
  <c r="Q78" i="7" s="1"/>
  <c r="CE61" i="7"/>
  <c r="P78" i="7" s="1"/>
  <c r="CD61" i="7"/>
  <c r="O78" i="7" s="1"/>
  <c r="CC61" i="7"/>
  <c r="N78" i="7" s="1"/>
  <c r="CB61" i="7"/>
  <c r="M78" i="7" s="1"/>
  <c r="DN60" i="7"/>
  <c r="AE76" i="7" s="1"/>
  <c r="DB60" i="7"/>
  <c r="AV76" i="7" s="1"/>
  <c r="DA60" i="7"/>
  <c r="AU76" i="7" s="1"/>
  <c r="CZ60" i="7"/>
  <c r="AT76" i="7" s="1"/>
  <c r="CY60" i="7"/>
  <c r="AS76" i="7" s="1"/>
  <c r="CX60" i="7"/>
  <c r="AR76" i="7" s="1"/>
  <c r="CW60" i="7"/>
  <c r="AQ76" i="7" s="1"/>
  <c r="CV60" i="7"/>
  <c r="CO60" i="7"/>
  <c r="Z76" i="7" s="1"/>
  <c r="CN60" i="7"/>
  <c r="Y76" i="7" s="1"/>
  <c r="CM60" i="7"/>
  <c r="X76" i="7" s="1"/>
  <c r="CL60" i="7"/>
  <c r="W76" i="7" s="1"/>
  <c r="CK60" i="7"/>
  <c r="V76" i="7" s="1"/>
  <c r="CJ60" i="7"/>
  <c r="U76" i="7" s="1"/>
  <c r="CI60" i="7"/>
  <c r="CH60" i="7"/>
  <c r="S76" i="7" s="1"/>
  <c r="CG60" i="7"/>
  <c r="R76" i="7" s="1"/>
  <c r="CF60" i="7"/>
  <c r="Q76" i="7" s="1"/>
  <c r="CE60" i="7"/>
  <c r="P76" i="7" s="1"/>
  <c r="CD60" i="7"/>
  <c r="O76" i="7" s="1"/>
  <c r="CC60" i="7"/>
  <c r="N76" i="7" s="1"/>
  <c r="CB60" i="7"/>
  <c r="M76" i="7" s="1"/>
  <c r="DN59" i="7"/>
  <c r="DB59" i="7"/>
  <c r="AV74" i="7" s="1"/>
  <c r="DA59" i="7"/>
  <c r="AU74" i="7" s="1"/>
  <c r="CZ59" i="7"/>
  <c r="AT74" i="7" s="1"/>
  <c r="CY59" i="7"/>
  <c r="AS74" i="7" s="1"/>
  <c r="CX59" i="7"/>
  <c r="AR74" i="7" s="1"/>
  <c r="CW59" i="7"/>
  <c r="AQ74" i="7" s="1"/>
  <c r="CV59" i="7"/>
  <c r="CO59" i="7"/>
  <c r="Z74" i="7" s="1"/>
  <c r="CN59" i="7"/>
  <c r="W55" i="7" s="1"/>
  <c r="CM59" i="7"/>
  <c r="X74" i="7" s="1"/>
  <c r="CL59" i="7"/>
  <c r="U55" i="7" s="1"/>
  <c r="CK59" i="7"/>
  <c r="V74" i="7" s="1"/>
  <c r="CJ59" i="7"/>
  <c r="U74" i="7" s="1"/>
  <c r="CI59" i="7"/>
  <c r="R55" i="7" s="1"/>
  <c r="CH59" i="7"/>
  <c r="S74" i="7" s="1"/>
  <c r="CG59" i="7"/>
  <c r="R74" i="7" s="1"/>
  <c r="CF59" i="7"/>
  <c r="Q74" i="7" s="1"/>
  <c r="CE59" i="7"/>
  <c r="P74" i="7" s="1"/>
  <c r="CD59" i="7"/>
  <c r="O74" i="7" s="1"/>
  <c r="CC59" i="7"/>
  <c r="N74" i="7" s="1"/>
  <c r="CB59" i="7"/>
  <c r="M74" i="7" s="1"/>
  <c r="DN58" i="7"/>
  <c r="DB58" i="7"/>
  <c r="AV72" i="7" s="1"/>
  <c r="DA58" i="7"/>
  <c r="AU72" i="7" s="1"/>
  <c r="CZ58" i="7"/>
  <c r="AT72" i="7" s="1"/>
  <c r="CY58" i="7"/>
  <c r="AS72" i="7" s="1"/>
  <c r="CX58" i="7"/>
  <c r="AR72" i="7" s="1"/>
  <c r="CW58" i="7"/>
  <c r="AQ72" i="7" s="1"/>
  <c r="CV58" i="7"/>
  <c r="CO58" i="7"/>
  <c r="Z72" i="7" s="1"/>
  <c r="CN58" i="7"/>
  <c r="Y72" i="7" s="1"/>
  <c r="CM58" i="7"/>
  <c r="X72" i="7" s="1"/>
  <c r="CL58" i="7"/>
  <c r="W72" i="7" s="1"/>
  <c r="CK58" i="7"/>
  <c r="V72" i="7" s="1"/>
  <c r="CJ58" i="7"/>
  <c r="U72" i="7" s="1"/>
  <c r="CI58" i="7"/>
  <c r="CH58" i="7"/>
  <c r="S72" i="7" s="1"/>
  <c r="CG58" i="7"/>
  <c r="R72" i="7" s="1"/>
  <c r="CF58" i="7"/>
  <c r="Q72" i="7" s="1"/>
  <c r="CE58" i="7"/>
  <c r="P72" i="7" s="1"/>
  <c r="CD58" i="7"/>
  <c r="O72" i="7" s="1"/>
  <c r="CC58" i="7"/>
  <c r="N72" i="7" s="1"/>
  <c r="CB58" i="7"/>
  <c r="M72" i="7" s="1"/>
  <c r="DN57" i="7"/>
  <c r="DT57" i="7" s="1"/>
  <c r="DB57" i="7"/>
  <c r="AV70" i="7" s="1"/>
  <c r="DA57" i="7"/>
  <c r="AU70" i="7" s="1"/>
  <c r="CZ57" i="7"/>
  <c r="AT70" i="7" s="1"/>
  <c r="CY57" i="7"/>
  <c r="AS70" i="7" s="1"/>
  <c r="CX57" i="7"/>
  <c r="AR70" i="7" s="1"/>
  <c r="CW57" i="7"/>
  <c r="AQ70" i="7" s="1"/>
  <c r="CV57" i="7"/>
  <c r="CO57" i="7"/>
  <c r="Z70" i="7" s="1"/>
  <c r="CN57" i="7"/>
  <c r="Y70" i="7" s="1"/>
  <c r="CM57" i="7"/>
  <c r="X70" i="7" s="1"/>
  <c r="CL57" i="7"/>
  <c r="W70" i="7" s="1"/>
  <c r="CK57" i="7"/>
  <c r="V70" i="7" s="1"/>
  <c r="CJ57" i="7"/>
  <c r="U70" i="7" s="1"/>
  <c r="CI57" i="7"/>
  <c r="CH57" i="7"/>
  <c r="S70" i="7" s="1"/>
  <c r="CG57" i="7"/>
  <c r="R70" i="7" s="1"/>
  <c r="CF57" i="7"/>
  <c r="Q70" i="7" s="1"/>
  <c r="CE57" i="7"/>
  <c r="P70" i="7" s="1"/>
  <c r="CD57" i="7"/>
  <c r="O70" i="7" s="1"/>
  <c r="CC57" i="7"/>
  <c r="N70" i="7" s="1"/>
  <c r="CB57" i="7"/>
  <c r="M70" i="7" s="1"/>
  <c r="DN56" i="7"/>
  <c r="AE68" i="7" s="1"/>
  <c r="DB56" i="7"/>
  <c r="AV68" i="7" s="1"/>
  <c r="DA56" i="7"/>
  <c r="AU68" i="7" s="1"/>
  <c r="CZ56" i="7"/>
  <c r="AT68" i="7" s="1"/>
  <c r="CY56" i="7"/>
  <c r="AS68" i="7" s="1"/>
  <c r="CX56" i="7"/>
  <c r="AR68" i="7" s="1"/>
  <c r="CW56" i="7"/>
  <c r="AQ68" i="7" s="1"/>
  <c r="CV56" i="7"/>
  <c r="CO56" i="7"/>
  <c r="X53" i="7" s="1"/>
  <c r="CN56" i="7"/>
  <c r="CM56" i="7"/>
  <c r="X68" i="7" s="1"/>
  <c r="CL56" i="7"/>
  <c r="U53" i="7" s="1"/>
  <c r="CK56" i="7"/>
  <c r="V68" i="7" s="1"/>
  <c r="CJ56" i="7"/>
  <c r="S53" i="7" s="1"/>
  <c r="CI56" i="7"/>
  <c r="R53" i="7" s="1"/>
  <c r="CH56" i="7"/>
  <c r="Q53" i="7" s="1"/>
  <c r="CG56" i="7"/>
  <c r="P53" i="7" s="1"/>
  <c r="CF56" i="7"/>
  <c r="Q68" i="7" s="1"/>
  <c r="CE56" i="7"/>
  <c r="P68" i="7" s="1"/>
  <c r="CD56" i="7"/>
  <c r="O68" i="7" s="1"/>
  <c r="CC56" i="7"/>
  <c r="N68" i="7" s="1"/>
  <c r="CB56" i="7"/>
  <c r="M68" i="7" s="1"/>
  <c r="DN55" i="7"/>
  <c r="AE66" i="7" s="1"/>
  <c r="DB55" i="7"/>
  <c r="AV66" i="7" s="1"/>
  <c r="DA55" i="7"/>
  <c r="AU66" i="7" s="1"/>
  <c r="CZ55" i="7"/>
  <c r="AT66" i="7" s="1"/>
  <c r="CY55" i="7"/>
  <c r="AS66" i="7" s="1"/>
  <c r="CX55" i="7"/>
  <c r="AR66" i="7" s="1"/>
  <c r="CW55" i="7"/>
  <c r="AQ66" i="7" s="1"/>
  <c r="CV55" i="7"/>
  <c r="CO55" i="7"/>
  <c r="Z66" i="7" s="1"/>
  <c r="CN55" i="7"/>
  <c r="Y66" i="7" s="1"/>
  <c r="CM55" i="7"/>
  <c r="X66" i="7" s="1"/>
  <c r="CL55" i="7"/>
  <c r="W66" i="7" s="1"/>
  <c r="CK55" i="7"/>
  <c r="V66" i="7" s="1"/>
  <c r="CJ55" i="7"/>
  <c r="U66" i="7" s="1"/>
  <c r="CI55" i="7"/>
  <c r="CH55" i="7"/>
  <c r="S66" i="7" s="1"/>
  <c r="CG55" i="7"/>
  <c r="R66" i="7" s="1"/>
  <c r="CF55" i="7"/>
  <c r="Q66" i="7" s="1"/>
  <c r="CE55" i="7"/>
  <c r="P66" i="7" s="1"/>
  <c r="CD55" i="7"/>
  <c r="O66" i="7" s="1"/>
  <c r="CC55" i="7"/>
  <c r="N66" i="7" s="1"/>
  <c r="CB55" i="7"/>
  <c r="M66" i="7" s="1"/>
  <c r="DN54" i="7"/>
  <c r="AE64" i="7" s="1"/>
  <c r="DB54" i="7"/>
  <c r="AV64" i="7" s="1"/>
  <c r="DA54" i="7"/>
  <c r="AU64" i="7" s="1"/>
  <c r="CZ54" i="7"/>
  <c r="AT64" i="7" s="1"/>
  <c r="CY54" i="7"/>
  <c r="AS64" i="7" s="1"/>
  <c r="CX54" i="7"/>
  <c r="AR64" i="7" s="1"/>
  <c r="CW54" i="7"/>
  <c r="AQ64" i="7" s="1"/>
  <c r="CV54" i="7"/>
  <c r="CO54" i="7"/>
  <c r="Z64" i="7" s="1"/>
  <c r="CN54" i="7"/>
  <c r="Y64" i="7" s="1"/>
  <c r="CM54" i="7"/>
  <c r="X64" i="7" s="1"/>
  <c r="CL54" i="7"/>
  <c r="W64" i="7" s="1"/>
  <c r="CK54" i="7"/>
  <c r="V64" i="7" s="1"/>
  <c r="CJ54" i="7"/>
  <c r="U64" i="7" s="1"/>
  <c r="CI54" i="7"/>
  <c r="CH54" i="7"/>
  <c r="S64" i="7" s="1"/>
  <c r="CG54" i="7"/>
  <c r="R64" i="7" s="1"/>
  <c r="CF54" i="7"/>
  <c r="Q64" i="7" s="1"/>
  <c r="CE54" i="7"/>
  <c r="P64" i="7" s="1"/>
  <c r="CD54" i="7"/>
  <c r="O64" i="7" s="1"/>
  <c r="CC54" i="7"/>
  <c r="N64" i="7" s="1"/>
  <c r="CB54" i="7"/>
  <c r="M64" i="7" s="1"/>
  <c r="DN53" i="7"/>
  <c r="AE62" i="7" s="1"/>
  <c r="DB53" i="7"/>
  <c r="AV62" i="7" s="1"/>
  <c r="DA53" i="7"/>
  <c r="AU62" i="7" s="1"/>
  <c r="CZ53" i="7"/>
  <c r="AT62" i="7" s="1"/>
  <c r="CY53" i="7"/>
  <c r="AS62" i="7" s="1"/>
  <c r="CX53" i="7"/>
  <c r="AR62" i="7" s="1"/>
  <c r="CW53" i="7"/>
  <c r="AQ62" i="7" s="1"/>
  <c r="CV53" i="7"/>
  <c r="CO53" i="7"/>
  <c r="Z62" i="7" s="1"/>
  <c r="CN53" i="7"/>
  <c r="W51" i="7" s="1"/>
  <c r="CM53" i="7"/>
  <c r="V51" i="7" s="1"/>
  <c r="CL53" i="7"/>
  <c r="U51" i="7" s="1"/>
  <c r="CK53" i="7"/>
  <c r="V62" i="7" s="1"/>
  <c r="CJ53" i="7"/>
  <c r="CI53" i="7"/>
  <c r="R51" i="7" s="1"/>
  <c r="CH53" i="7"/>
  <c r="S62" i="7" s="1"/>
  <c r="CG53" i="7"/>
  <c r="R62" i="7" s="1"/>
  <c r="CF53" i="7"/>
  <c r="O51" i="7" s="1"/>
  <c r="CE53" i="7"/>
  <c r="P62" i="7" s="1"/>
  <c r="CD53" i="7"/>
  <c r="M51" i="7" s="1"/>
  <c r="CC53" i="7"/>
  <c r="N62" i="7" s="1"/>
  <c r="CB53" i="7"/>
  <c r="M62" i="7" s="1"/>
  <c r="DN52" i="7"/>
  <c r="DS52" i="7" s="1"/>
  <c r="BL52" i="7" s="1"/>
  <c r="AF60" i="7" s="1"/>
  <c r="DB52" i="7"/>
  <c r="AV60" i="7" s="1"/>
  <c r="DA52" i="7"/>
  <c r="AU60" i="7" s="1"/>
  <c r="CZ52" i="7"/>
  <c r="AT60" i="7" s="1"/>
  <c r="CY52" i="7"/>
  <c r="AS60" i="7" s="1"/>
  <c r="CX52" i="7"/>
  <c r="AR60" i="7" s="1"/>
  <c r="CW52" i="7"/>
  <c r="AQ60" i="7" s="1"/>
  <c r="CV52" i="7"/>
  <c r="CO52" i="7"/>
  <c r="Z60" i="7" s="1"/>
  <c r="CN52" i="7"/>
  <c r="Y60" i="7" s="1"/>
  <c r="CM52" i="7"/>
  <c r="X60" i="7" s="1"/>
  <c r="CL52" i="7"/>
  <c r="W60" i="7" s="1"/>
  <c r="CK52" i="7"/>
  <c r="V60" i="7" s="1"/>
  <c r="CJ52" i="7"/>
  <c r="U60" i="7" s="1"/>
  <c r="CI52" i="7"/>
  <c r="CH52" i="7"/>
  <c r="S60" i="7" s="1"/>
  <c r="CG52" i="7"/>
  <c r="R60" i="7" s="1"/>
  <c r="CF52" i="7"/>
  <c r="Q60" i="7" s="1"/>
  <c r="CE52" i="7"/>
  <c r="P60" i="7" s="1"/>
  <c r="CD52" i="7"/>
  <c r="O60" i="7" s="1"/>
  <c r="CC52" i="7"/>
  <c r="N60" i="7" s="1"/>
  <c r="CB52" i="7"/>
  <c r="M60" i="7" s="1"/>
  <c r="DN51" i="7"/>
  <c r="AE58" i="7" s="1"/>
  <c r="DB51" i="7"/>
  <c r="AV58" i="7" s="1"/>
  <c r="DA51" i="7"/>
  <c r="AU58" i="7" s="1"/>
  <c r="CZ51" i="7"/>
  <c r="AT58" i="7" s="1"/>
  <c r="CY51" i="7"/>
  <c r="AS58" i="7" s="1"/>
  <c r="CX51" i="7"/>
  <c r="AR58" i="7" s="1"/>
  <c r="CW51" i="7"/>
  <c r="AQ58" i="7" s="1"/>
  <c r="CV51" i="7"/>
  <c r="CO51" i="7"/>
  <c r="Z58" i="7" s="1"/>
  <c r="CN51" i="7"/>
  <c r="Y58" i="7" s="1"/>
  <c r="CM51" i="7"/>
  <c r="X58" i="7" s="1"/>
  <c r="CL51" i="7"/>
  <c r="W58" i="7" s="1"/>
  <c r="CK51" i="7"/>
  <c r="V58" i="7" s="1"/>
  <c r="CJ51" i="7"/>
  <c r="U58" i="7" s="1"/>
  <c r="CI51" i="7"/>
  <c r="CH51" i="7"/>
  <c r="S58" i="7" s="1"/>
  <c r="CG51" i="7"/>
  <c r="R58" i="7" s="1"/>
  <c r="CF51" i="7"/>
  <c r="Q58" i="7" s="1"/>
  <c r="CE51" i="7"/>
  <c r="P58" i="7" s="1"/>
  <c r="CD51" i="7"/>
  <c r="O58" i="7" s="1"/>
  <c r="CC51" i="7"/>
  <c r="N58" i="7" s="1"/>
  <c r="CB51" i="7"/>
  <c r="M58" i="7" s="1"/>
  <c r="DN50" i="7"/>
  <c r="DB50" i="7"/>
  <c r="AV56" i="7" s="1"/>
  <c r="DA50" i="7"/>
  <c r="AU56" i="7" s="1"/>
  <c r="CZ50" i="7"/>
  <c r="AT56" i="7" s="1"/>
  <c r="CY50" i="7"/>
  <c r="AS56" i="7" s="1"/>
  <c r="CX50" i="7"/>
  <c r="AR56" i="7" s="1"/>
  <c r="CW50" i="7"/>
  <c r="AQ56" i="7" s="1"/>
  <c r="CV50" i="7"/>
  <c r="Y49" i="7" s="1"/>
  <c r="CO50" i="7"/>
  <c r="X49" i="7" s="1"/>
  <c r="CN50" i="7"/>
  <c r="Y56" i="7" s="1"/>
  <c r="CM50" i="7"/>
  <c r="X56" i="7" s="1"/>
  <c r="CL50" i="7"/>
  <c r="U49" i="7" s="1"/>
  <c r="CK50" i="7"/>
  <c r="V56" i="7" s="1"/>
  <c r="CJ50" i="7"/>
  <c r="U56" i="7" s="1"/>
  <c r="CI50" i="7"/>
  <c r="R49" i="7" s="1"/>
  <c r="CH50" i="7"/>
  <c r="Q49" i="7" s="1"/>
  <c r="CG50" i="7"/>
  <c r="R56" i="7" s="1"/>
  <c r="CF50" i="7"/>
  <c r="Q56" i="7" s="1"/>
  <c r="CE50" i="7"/>
  <c r="CD50" i="7"/>
  <c r="CC50" i="7"/>
  <c r="N56" i="7" s="1"/>
  <c r="CB50" i="7"/>
  <c r="M56" i="7" s="1"/>
  <c r="DN49" i="7"/>
  <c r="AE54" i="7" s="1"/>
  <c r="DB49" i="7"/>
  <c r="AV54" i="7" s="1"/>
  <c r="DA49" i="7"/>
  <c r="AU54" i="7" s="1"/>
  <c r="CZ49" i="7"/>
  <c r="AT54" i="7" s="1"/>
  <c r="CY49" i="7"/>
  <c r="AS54" i="7" s="1"/>
  <c r="CX49" i="7"/>
  <c r="AR54" i="7" s="1"/>
  <c r="CW49" i="7"/>
  <c r="AQ54" i="7" s="1"/>
  <c r="CV49" i="7"/>
  <c r="CO49" i="7"/>
  <c r="Z54" i="7" s="1"/>
  <c r="CN49" i="7"/>
  <c r="Y54" i="7" s="1"/>
  <c r="CM49" i="7"/>
  <c r="X54" i="7" s="1"/>
  <c r="CL49" i="7"/>
  <c r="W54" i="7" s="1"/>
  <c r="CK49" i="7"/>
  <c r="V54" i="7" s="1"/>
  <c r="CJ49" i="7"/>
  <c r="U54" i="7" s="1"/>
  <c r="CI49" i="7"/>
  <c r="CH49" i="7"/>
  <c r="S54" i="7" s="1"/>
  <c r="CG49" i="7"/>
  <c r="R54" i="7" s="1"/>
  <c r="CF49" i="7"/>
  <c r="Q54" i="7" s="1"/>
  <c r="CE49" i="7"/>
  <c r="P54" i="7" s="1"/>
  <c r="CD49" i="7"/>
  <c r="O54" i="7" s="1"/>
  <c r="CC49" i="7"/>
  <c r="N54" i="7" s="1"/>
  <c r="CB49" i="7"/>
  <c r="M54" i="7" s="1"/>
  <c r="DN48" i="7"/>
  <c r="DB48" i="7"/>
  <c r="AV52" i="7" s="1"/>
  <c r="DA48" i="7"/>
  <c r="AU52" i="7" s="1"/>
  <c r="CZ48" i="7"/>
  <c r="AT52" i="7" s="1"/>
  <c r="CY48" i="7"/>
  <c r="AS52" i="7" s="1"/>
  <c r="CX48" i="7"/>
  <c r="AR52" i="7" s="1"/>
  <c r="CW48" i="7"/>
  <c r="AQ52" i="7" s="1"/>
  <c r="CV48" i="7"/>
  <c r="CO48" i="7"/>
  <c r="Z52" i="7" s="1"/>
  <c r="CN48" i="7"/>
  <c r="Y52" i="7" s="1"/>
  <c r="CM48" i="7"/>
  <c r="X52" i="7" s="1"/>
  <c r="CL48" i="7"/>
  <c r="W52" i="7" s="1"/>
  <c r="CK48" i="7"/>
  <c r="V52" i="7" s="1"/>
  <c r="CJ48" i="7"/>
  <c r="U52" i="7" s="1"/>
  <c r="CI48" i="7"/>
  <c r="CH48" i="7"/>
  <c r="S52" i="7" s="1"/>
  <c r="CG48" i="7"/>
  <c r="R52" i="7" s="1"/>
  <c r="CF48" i="7"/>
  <c r="Q52" i="7" s="1"/>
  <c r="CE48" i="7"/>
  <c r="P52" i="7" s="1"/>
  <c r="CD48" i="7"/>
  <c r="O52" i="7" s="1"/>
  <c r="CC48" i="7"/>
  <c r="N52" i="7" s="1"/>
  <c r="CB48" i="7"/>
  <c r="M52" i="7" s="1"/>
  <c r="DN47" i="7"/>
  <c r="DB47" i="7"/>
  <c r="AV50" i="7" s="1"/>
  <c r="DA47" i="7"/>
  <c r="AU50" i="7" s="1"/>
  <c r="CZ47" i="7"/>
  <c r="AT50" i="7" s="1"/>
  <c r="CY47" i="7"/>
  <c r="AS50" i="7" s="1"/>
  <c r="CX47" i="7"/>
  <c r="AR50" i="7" s="1"/>
  <c r="CW47" i="7"/>
  <c r="AQ50" i="7" s="1"/>
  <c r="CV47" i="7"/>
  <c r="Y47" i="7" s="1"/>
  <c r="CO47" i="7"/>
  <c r="X47" i="7" s="1"/>
  <c r="CN47" i="7"/>
  <c r="Y50" i="7" s="1"/>
  <c r="CM47" i="7"/>
  <c r="CL47" i="7"/>
  <c r="CK47" i="7"/>
  <c r="V50" i="7" s="1"/>
  <c r="CJ47" i="7"/>
  <c r="U50" i="7" s="1"/>
  <c r="CI47" i="7"/>
  <c r="R47" i="7" s="1"/>
  <c r="CH47" i="7"/>
  <c r="S50" i="7" s="1"/>
  <c r="CG47" i="7"/>
  <c r="R50" i="7" s="1"/>
  <c r="CF47" i="7"/>
  <c r="O47" i="7" s="1"/>
  <c r="CE47" i="7"/>
  <c r="N47" i="7" s="1"/>
  <c r="CD47" i="7"/>
  <c r="M47" i="7" s="1"/>
  <c r="CC47" i="7"/>
  <c r="N50" i="7" s="1"/>
  <c r="CB47" i="7"/>
  <c r="M50" i="7" s="1"/>
  <c r="DN46" i="7"/>
  <c r="DB46" i="7"/>
  <c r="AV48" i="7" s="1"/>
  <c r="DA46" i="7"/>
  <c r="AU48" i="7" s="1"/>
  <c r="CZ46" i="7"/>
  <c r="AT48" i="7" s="1"/>
  <c r="CY46" i="7"/>
  <c r="AS48" i="7" s="1"/>
  <c r="CX46" i="7"/>
  <c r="AR48" i="7" s="1"/>
  <c r="CW46" i="7"/>
  <c r="AQ48" i="7" s="1"/>
  <c r="CV46" i="7"/>
  <c r="CO46" i="7"/>
  <c r="Z48" i="7" s="1"/>
  <c r="CN46" i="7"/>
  <c r="Y48" i="7" s="1"/>
  <c r="CM46" i="7"/>
  <c r="X48" i="7" s="1"/>
  <c r="CL46" i="7"/>
  <c r="W48" i="7" s="1"/>
  <c r="CK46" i="7"/>
  <c r="V48" i="7" s="1"/>
  <c r="CJ46" i="7"/>
  <c r="U48" i="7" s="1"/>
  <c r="CI46" i="7"/>
  <c r="CH46" i="7"/>
  <c r="S48" i="7" s="1"/>
  <c r="CG46" i="7"/>
  <c r="R48" i="7" s="1"/>
  <c r="CF46" i="7"/>
  <c r="Q48" i="7" s="1"/>
  <c r="CE46" i="7"/>
  <c r="P48" i="7" s="1"/>
  <c r="CD46" i="7"/>
  <c r="O48" i="7" s="1"/>
  <c r="CC46" i="7"/>
  <c r="N48" i="7" s="1"/>
  <c r="CB46" i="7"/>
  <c r="M48" i="7" s="1"/>
  <c r="DN45" i="7"/>
  <c r="DT45" i="7" s="1"/>
  <c r="DB45" i="7"/>
  <c r="AV46" i="7" s="1"/>
  <c r="DA45" i="7"/>
  <c r="AU46" i="7" s="1"/>
  <c r="CZ45" i="7"/>
  <c r="AT46" i="7" s="1"/>
  <c r="CY45" i="7"/>
  <c r="AS46" i="7" s="1"/>
  <c r="CX45" i="7"/>
  <c r="AR46" i="7" s="1"/>
  <c r="CW45" i="7"/>
  <c r="AQ46" i="7" s="1"/>
  <c r="CV45" i="7"/>
  <c r="CO45" i="7"/>
  <c r="Z46" i="7" s="1"/>
  <c r="CN45" i="7"/>
  <c r="Y46" i="7" s="1"/>
  <c r="CM45" i="7"/>
  <c r="X46" i="7" s="1"/>
  <c r="CL45" i="7"/>
  <c r="W46" i="7" s="1"/>
  <c r="CK45" i="7"/>
  <c r="V46" i="7" s="1"/>
  <c r="CJ45" i="7"/>
  <c r="U46" i="7" s="1"/>
  <c r="CI45" i="7"/>
  <c r="CH45" i="7"/>
  <c r="S46" i="7" s="1"/>
  <c r="CG45" i="7"/>
  <c r="R46" i="7" s="1"/>
  <c r="CF45" i="7"/>
  <c r="Q46" i="7" s="1"/>
  <c r="CE45" i="7"/>
  <c r="P46" i="7" s="1"/>
  <c r="CD45" i="7"/>
  <c r="O46" i="7" s="1"/>
  <c r="CC45" i="7"/>
  <c r="N46" i="7" s="1"/>
  <c r="CB45" i="7"/>
  <c r="M46" i="7" s="1"/>
  <c r="DN44" i="7"/>
  <c r="AE44" i="7" s="1"/>
  <c r="DB44" i="7"/>
  <c r="AV44" i="7" s="1"/>
  <c r="DA44" i="7"/>
  <c r="AU44" i="7" s="1"/>
  <c r="CZ44" i="7"/>
  <c r="AT44" i="7" s="1"/>
  <c r="CY44" i="7"/>
  <c r="AS44" i="7" s="1"/>
  <c r="CX44" i="7"/>
  <c r="AR44" i="7" s="1"/>
  <c r="CW44" i="7"/>
  <c r="AQ44" i="7" s="1"/>
  <c r="CV44" i="7"/>
  <c r="CO44" i="7"/>
  <c r="CN44" i="7"/>
  <c r="CM44" i="7"/>
  <c r="CL44" i="7"/>
  <c r="CK44" i="7"/>
  <c r="CJ44" i="7"/>
  <c r="CI44" i="7"/>
  <c r="CH44" i="7"/>
  <c r="CG44" i="7"/>
  <c r="CF44" i="7"/>
  <c r="CE44" i="7"/>
  <c r="CD44" i="7"/>
  <c r="M45" i="7" s="1"/>
  <c r="CC44" i="7"/>
  <c r="CB44" i="7"/>
  <c r="M44" i="7" s="1"/>
  <c r="AQ134" i="7" l="1"/>
  <c r="AQ110" i="7"/>
  <c r="AQ86" i="7"/>
  <c r="W63" i="7"/>
  <c r="X63" i="7"/>
  <c r="Q104" i="7"/>
  <c r="W71" i="7"/>
  <c r="X71" i="7"/>
  <c r="Q61" i="7"/>
  <c r="W62" i="7"/>
  <c r="S63" i="7"/>
  <c r="X62" i="7"/>
  <c r="Y74" i="7"/>
  <c r="X55" i="17"/>
  <c r="M59" i="17"/>
  <c r="N59" i="17"/>
  <c r="S63" i="17"/>
  <c r="S74" i="17"/>
  <c r="AV53" i="17"/>
  <c r="P71" i="17"/>
  <c r="Q71" i="17"/>
  <c r="S77" i="17"/>
  <c r="Y55" i="17"/>
  <c r="V61" i="17"/>
  <c r="U55" i="17"/>
  <c r="CB51" i="17"/>
  <c r="J59" i="17" s="1"/>
  <c r="Q51" i="17"/>
  <c r="AE136" i="17"/>
  <c r="W51" i="17"/>
  <c r="M73" i="17"/>
  <c r="Z75" i="17"/>
  <c r="P44" i="17"/>
  <c r="BX70" i="17"/>
  <c r="F97" i="17" s="1"/>
  <c r="AR62" i="17"/>
  <c r="P63" i="17"/>
  <c r="W59" i="17"/>
  <c r="Y92" i="17"/>
  <c r="M51" i="17"/>
  <c r="Q63" i="17"/>
  <c r="AE72" i="17"/>
  <c r="BM85" i="17"/>
  <c r="AF126" i="17" s="1"/>
  <c r="CT85" i="17"/>
  <c r="AH127" i="17" s="1"/>
  <c r="CA63" i="17"/>
  <c r="I83" i="17" s="1"/>
  <c r="AQ116" i="17"/>
  <c r="CB72" i="17"/>
  <c r="J101" i="17" s="1"/>
  <c r="BZ72" i="17"/>
  <c r="H101" i="17" s="1"/>
  <c r="BY72" i="17"/>
  <c r="G101" i="17" s="1"/>
  <c r="U86" i="17"/>
  <c r="X86" i="17"/>
  <c r="Z49" i="17"/>
  <c r="Z44" i="17"/>
  <c r="BY51" i="17"/>
  <c r="G59" i="17" s="1"/>
  <c r="M63" i="17"/>
  <c r="AE142" i="17"/>
  <c r="AV77" i="17"/>
  <c r="C141" i="17"/>
  <c r="AE44" i="17"/>
  <c r="BZ51" i="17"/>
  <c r="H59" i="17" s="1"/>
  <c r="AV57" i="17"/>
  <c r="N63" i="17"/>
  <c r="Y73" i="17"/>
  <c r="CA51" i="17"/>
  <c r="I59" i="17" s="1"/>
  <c r="O63" i="17"/>
  <c r="DW81" i="17"/>
  <c r="DY81" i="17" s="1"/>
  <c r="W92" i="17"/>
  <c r="CB63" i="17"/>
  <c r="J83" i="17" s="1"/>
  <c r="M61" i="17"/>
  <c r="P47" i="17"/>
  <c r="X122" i="17"/>
  <c r="S140" i="17"/>
  <c r="Z61" i="17"/>
  <c r="DW73" i="17"/>
  <c r="DY73" i="17" s="1"/>
  <c r="Q47" i="17"/>
  <c r="W45" i="17"/>
  <c r="BX68" i="17"/>
  <c r="F93" i="17" s="1"/>
  <c r="W104" i="17"/>
  <c r="CB61" i="17"/>
  <c r="J79" i="17" s="1"/>
  <c r="DW66" i="17"/>
  <c r="DY66" i="17" s="1"/>
  <c r="O47" i="17"/>
  <c r="N61" i="17"/>
  <c r="Y61" i="17"/>
  <c r="BV68" i="17"/>
  <c r="BB60" i="17" s="1"/>
  <c r="BW68" i="17"/>
  <c r="E93" i="17" s="1"/>
  <c r="DX73" i="17"/>
  <c r="CA68" i="17"/>
  <c r="I93" i="17" s="1"/>
  <c r="X98" i="17"/>
  <c r="V63" i="17"/>
  <c r="BU50" i="17"/>
  <c r="C57" i="17" s="1"/>
  <c r="CA50" i="17"/>
  <c r="I57" i="17" s="1"/>
  <c r="CB50" i="17"/>
  <c r="J57" i="17" s="1"/>
  <c r="X68" i="17"/>
  <c r="V53" i="17"/>
  <c r="BW50" i="17"/>
  <c r="E57" i="17" s="1"/>
  <c r="X74" i="17"/>
  <c r="V55" i="17"/>
  <c r="BX50" i="17"/>
  <c r="F57" i="17" s="1"/>
  <c r="W55" i="17"/>
  <c r="Y74" i="17"/>
  <c r="BY50" i="17"/>
  <c r="G57" i="17" s="1"/>
  <c r="AV59" i="17"/>
  <c r="AE86" i="17"/>
  <c r="W140" i="17"/>
  <c r="U77" i="17"/>
  <c r="U44" i="17"/>
  <c r="X140" i="17"/>
  <c r="V77" i="17"/>
  <c r="BV67" i="17"/>
  <c r="D91" i="17" s="1"/>
  <c r="DU48" i="17"/>
  <c r="DV48" i="17"/>
  <c r="EC48" i="17" s="1"/>
  <c r="DP48" i="17" s="1"/>
  <c r="W98" i="17"/>
  <c r="U63" i="17"/>
  <c r="P128" i="17"/>
  <c r="N73" i="17"/>
  <c r="DV51" i="17"/>
  <c r="DW51" i="17"/>
  <c r="DY51" i="17" s="1"/>
  <c r="W68" i="17"/>
  <c r="U53" i="17"/>
  <c r="DV63" i="17"/>
  <c r="DZ63" i="17" s="1"/>
  <c r="EB63" i="17" s="1"/>
  <c r="DX63" i="17"/>
  <c r="Q128" i="17"/>
  <c r="O73" i="17"/>
  <c r="U45" i="17"/>
  <c r="Y47" i="17"/>
  <c r="R128" i="17"/>
  <c r="P73" i="17"/>
  <c r="DT51" i="17"/>
  <c r="CR51" i="17" s="1"/>
  <c r="AF59" i="17" s="1"/>
  <c r="U68" i="17"/>
  <c r="S53" i="17"/>
  <c r="DT48" i="17"/>
  <c r="CV48" i="17" s="1"/>
  <c r="AJ53" i="17" s="1"/>
  <c r="DX48" i="17"/>
  <c r="AE52" i="17"/>
  <c r="BU62" i="17"/>
  <c r="BV62" i="17"/>
  <c r="D81" i="17" s="1"/>
  <c r="AV69" i="17"/>
  <c r="V45" i="17"/>
  <c r="S61" i="17"/>
  <c r="U92" i="17"/>
  <c r="S128" i="17"/>
  <c r="Q73" i="17"/>
  <c r="CA55" i="17"/>
  <c r="I67" i="17" s="1"/>
  <c r="BX57" i="17"/>
  <c r="F71" i="17" s="1"/>
  <c r="DV62" i="17"/>
  <c r="DZ62" i="17" s="1"/>
  <c r="EB62" i="17" s="1"/>
  <c r="BY69" i="17"/>
  <c r="G95" i="17" s="1"/>
  <c r="BY57" i="17"/>
  <c r="G71" i="17" s="1"/>
  <c r="S73" i="17"/>
  <c r="BW44" i="17"/>
  <c r="E45" i="17" s="1"/>
  <c r="DX45" i="17"/>
  <c r="CB57" i="17"/>
  <c r="J71" i="17" s="1"/>
  <c r="BY59" i="17"/>
  <c r="G75" i="17" s="1"/>
  <c r="BX71" i="17"/>
  <c r="F99" i="17" s="1"/>
  <c r="BX84" i="17"/>
  <c r="F125" i="17" s="1"/>
  <c r="BX44" i="17"/>
  <c r="F45" i="17" s="1"/>
  <c r="CA47" i="17"/>
  <c r="I51" i="17" s="1"/>
  <c r="S51" i="17"/>
  <c r="BZ59" i="17"/>
  <c r="H75" i="17" s="1"/>
  <c r="BU61" i="17"/>
  <c r="C79" i="17" s="1"/>
  <c r="BZ71" i="17"/>
  <c r="H99" i="17" s="1"/>
  <c r="DT81" i="17"/>
  <c r="BY84" i="17"/>
  <c r="G125" i="17" s="1"/>
  <c r="U134" i="17"/>
  <c r="BY44" i="17"/>
  <c r="G45" i="17" s="1"/>
  <c r="BW61" i="17"/>
  <c r="E79" i="17" s="1"/>
  <c r="DT66" i="17"/>
  <c r="CR66" i="17" s="1"/>
  <c r="AF89" i="17" s="1"/>
  <c r="CA71" i="17"/>
  <c r="I99" i="17" s="1"/>
  <c r="DU81" i="17"/>
  <c r="BZ84" i="17"/>
  <c r="H125" i="17" s="1"/>
  <c r="CB92" i="17"/>
  <c r="J141" i="17" s="1"/>
  <c r="BZ44" i="17"/>
  <c r="H45" i="17" s="1"/>
  <c r="BU68" i="17"/>
  <c r="C93" i="17" s="1"/>
  <c r="CB71" i="17"/>
  <c r="J99" i="17" s="1"/>
  <c r="DV81" i="17"/>
  <c r="CA84" i="17"/>
  <c r="I125" i="17" s="1"/>
  <c r="BV69" i="17"/>
  <c r="D95" i="17" s="1"/>
  <c r="BV49" i="17"/>
  <c r="D55" i="17" s="1"/>
  <c r="BX86" i="17"/>
  <c r="F129" i="17" s="1"/>
  <c r="DW44" i="17"/>
  <c r="DY44" i="17" s="1"/>
  <c r="CA85" i="17"/>
  <c r="I127" i="17" s="1"/>
  <c r="BY86" i="17"/>
  <c r="G129" i="17" s="1"/>
  <c r="BZ91" i="17"/>
  <c r="H139" i="17" s="1"/>
  <c r="DX44" i="17"/>
  <c r="BU51" i="17"/>
  <c r="C59" i="17" s="1"/>
  <c r="M65" i="17"/>
  <c r="Y67" i="17"/>
  <c r="BY73" i="17"/>
  <c r="G103" i="17" s="1"/>
  <c r="CA75" i="17"/>
  <c r="I107" i="17" s="1"/>
  <c r="CB85" i="17"/>
  <c r="J127" i="17" s="1"/>
  <c r="CB86" i="17"/>
  <c r="J129" i="17" s="1"/>
  <c r="AE132" i="17"/>
  <c r="CA44" i="17"/>
  <c r="I45" i="17" s="1"/>
  <c r="CB52" i="17"/>
  <c r="J61" i="17" s="1"/>
  <c r="DV44" i="17"/>
  <c r="AI44" i="17" s="1"/>
  <c r="BW91" i="17"/>
  <c r="E139" i="17" s="1"/>
  <c r="BV51" i="17"/>
  <c r="D59" i="17" s="1"/>
  <c r="M69" i="17"/>
  <c r="DT73" i="17"/>
  <c r="CU73" i="17" s="1"/>
  <c r="AI103" i="17" s="1"/>
  <c r="CB75" i="17"/>
  <c r="J107" i="17" s="1"/>
  <c r="DV53" i="17"/>
  <c r="DZ53" i="17" s="1"/>
  <c r="EB53" i="17" s="1"/>
  <c r="BW57" i="17"/>
  <c r="E71" i="17" s="1"/>
  <c r="DT44" i="17"/>
  <c r="CR44" i="17" s="1"/>
  <c r="AF45" i="17" s="1"/>
  <c r="BW49" i="17"/>
  <c r="E55" i="17" s="1"/>
  <c r="BV73" i="17"/>
  <c r="D103" i="17" s="1"/>
  <c r="BX75" i="17"/>
  <c r="F107" i="17" s="1"/>
  <c r="BX93" i="17"/>
  <c r="F143" i="17" s="1"/>
  <c r="X67" i="17"/>
  <c r="BX73" i="17"/>
  <c r="F103" i="17" s="1"/>
  <c r="Z116" i="17"/>
  <c r="BW51" i="17"/>
  <c r="E59" i="17" s="1"/>
  <c r="Y53" i="17"/>
  <c r="M57" i="17"/>
  <c r="Z62" i="17"/>
  <c r="N69" i="17"/>
  <c r="DU73" i="17"/>
  <c r="R104" i="17"/>
  <c r="BX69" i="17"/>
  <c r="F95" i="17" s="1"/>
  <c r="DU78" i="17"/>
  <c r="BU84" i="17"/>
  <c r="C125" i="17" s="1"/>
  <c r="BZ69" i="17"/>
  <c r="H95" i="17" s="1"/>
  <c r="DW78" i="17"/>
  <c r="DY78" i="17" s="1"/>
  <c r="BV84" i="17"/>
  <c r="D125" i="17" s="1"/>
  <c r="BU44" i="17"/>
  <c r="CA57" i="17"/>
  <c r="I71" i="17" s="1"/>
  <c r="BX59" i="17"/>
  <c r="F75" i="17" s="1"/>
  <c r="BV71" i="17"/>
  <c r="BW84" i="17"/>
  <c r="E125" i="17" s="1"/>
  <c r="DX81" i="17"/>
  <c r="CA88" i="17"/>
  <c r="I133" i="17" s="1"/>
  <c r="DU44" i="17"/>
  <c r="BB45" i="17" s="1"/>
  <c r="DW56" i="17"/>
  <c r="AJ52" i="17" s="1"/>
  <c r="V67" i="17"/>
  <c r="CB88" i="17"/>
  <c r="J133" i="17" s="1"/>
  <c r="BX49" i="17"/>
  <c r="F55" i="17" s="1"/>
  <c r="W67" i="17"/>
  <c r="Y116" i="17"/>
  <c r="BY75" i="17"/>
  <c r="G107" i="17" s="1"/>
  <c r="Z53" i="17"/>
  <c r="X57" i="17"/>
  <c r="DV73" i="17"/>
  <c r="DZ73" i="17" s="1"/>
  <c r="EB73" i="17" s="1"/>
  <c r="U104" i="17"/>
  <c r="C99" i="17"/>
  <c r="BA62" i="17"/>
  <c r="W50" i="17"/>
  <c r="U47" i="17"/>
  <c r="R86" i="17"/>
  <c r="P59" i="17"/>
  <c r="AE106" i="17"/>
  <c r="DW75" i="17"/>
  <c r="DY75" i="17" s="1"/>
  <c r="DX75" i="17"/>
  <c r="DU61" i="17"/>
  <c r="DW61" i="17"/>
  <c r="DY61" i="17" s="1"/>
  <c r="DV61" i="17"/>
  <c r="DZ61" i="17" s="1"/>
  <c r="EB61" i="17" s="1"/>
  <c r="DX61" i="17"/>
  <c r="Z104" i="17"/>
  <c r="X65" i="17"/>
  <c r="DT75" i="17"/>
  <c r="DV84" i="17"/>
  <c r="DZ84" i="17" s="1"/>
  <c r="EB84" i="17" s="1"/>
  <c r="DU84" i="17"/>
  <c r="Z128" i="17"/>
  <c r="X73" i="17"/>
  <c r="CA60" i="17"/>
  <c r="I77" i="17" s="1"/>
  <c r="DT61" i="17"/>
  <c r="CT61" i="17" s="1"/>
  <c r="AH79" i="17" s="1"/>
  <c r="DU75" i="17"/>
  <c r="AR80" i="17"/>
  <c r="DT84" i="17"/>
  <c r="CT84" i="17" s="1"/>
  <c r="AH125" i="17" s="1"/>
  <c r="BU54" i="17"/>
  <c r="C65" i="17" s="1"/>
  <c r="CA54" i="17"/>
  <c r="I65" i="17" s="1"/>
  <c r="BZ54" i="17"/>
  <c r="H65" i="17" s="1"/>
  <c r="BY54" i="17"/>
  <c r="G65" i="17" s="1"/>
  <c r="BX54" i="17"/>
  <c r="F65" i="17" s="1"/>
  <c r="CB54" i="17"/>
  <c r="J65" i="17" s="1"/>
  <c r="DT60" i="17"/>
  <c r="CV60" i="17" s="1"/>
  <c r="AJ77" i="17" s="1"/>
  <c r="DX84" i="17"/>
  <c r="O75" i="17"/>
  <c r="Q134" i="17"/>
  <c r="BV54" i="17"/>
  <c r="D65" i="17" s="1"/>
  <c r="DU60" i="17"/>
  <c r="V57" i="17"/>
  <c r="X80" i="17"/>
  <c r="W122" i="17"/>
  <c r="U71" i="17"/>
  <c r="R134" i="17"/>
  <c r="P75" i="17"/>
  <c r="U50" i="17"/>
  <c r="S47" i="17"/>
  <c r="BW54" i="17"/>
  <c r="E65" i="17" s="1"/>
  <c r="DT69" i="17"/>
  <c r="DW69" i="17"/>
  <c r="DY69" i="17" s="1"/>
  <c r="DX69" i="17"/>
  <c r="DV69" i="17"/>
  <c r="Q75" i="17"/>
  <c r="S134" i="17"/>
  <c r="AE94" i="17"/>
  <c r="DU69" i="17"/>
  <c r="Y140" i="17"/>
  <c r="W77" i="17"/>
  <c r="P140" i="17"/>
  <c r="W128" i="17"/>
  <c r="U73" i="17"/>
  <c r="C135" i="17"/>
  <c r="BA74" i="17"/>
  <c r="DW72" i="17"/>
  <c r="DY72" i="17" s="1"/>
  <c r="DV75" i="17"/>
  <c r="DZ75" i="17" s="1"/>
  <c r="EB75" i="17" s="1"/>
  <c r="U122" i="17"/>
  <c r="S71" i="17"/>
  <c r="DW84" i="17"/>
  <c r="DY84" i="17" s="1"/>
  <c r="Z140" i="17"/>
  <c r="X77" i="17"/>
  <c r="AR116" i="17"/>
  <c r="Q140" i="17"/>
  <c r="BX77" i="17"/>
  <c r="F111" i="17" s="1"/>
  <c r="BU76" i="17"/>
  <c r="C109" i="17" s="1"/>
  <c r="BZ77" i="17"/>
  <c r="H111" i="17" s="1"/>
  <c r="Q86" i="17"/>
  <c r="O44" i="17"/>
  <c r="M45" i="17"/>
  <c r="Y51" i="17"/>
  <c r="W62" i="17"/>
  <c r="U51" i="17"/>
  <c r="W73" i="17"/>
  <c r="BV77" i="17"/>
  <c r="BU53" i="17"/>
  <c r="BY53" i="17"/>
  <c r="G63" i="17" s="1"/>
  <c r="CB53" i="17"/>
  <c r="J63" i="17" s="1"/>
  <c r="CA53" i="17"/>
  <c r="I63" i="17" s="1"/>
  <c r="BZ53" i="17"/>
  <c r="H63" i="17" s="1"/>
  <c r="DW59" i="17"/>
  <c r="DX68" i="17"/>
  <c r="DV68" i="17"/>
  <c r="AI60" i="17" s="1"/>
  <c r="DU68" i="17"/>
  <c r="BB61" i="17" s="1"/>
  <c r="AV61" i="17"/>
  <c r="BM74" i="17"/>
  <c r="AF104" i="17" s="1"/>
  <c r="CV74" i="17"/>
  <c r="AJ105" i="17" s="1"/>
  <c r="CR74" i="17"/>
  <c r="AF105" i="17" s="1"/>
  <c r="BW77" i="17"/>
  <c r="E111" i="17" s="1"/>
  <c r="X134" i="17"/>
  <c r="V75" i="17"/>
  <c r="BX53" i="17"/>
  <c r="F63" i="17" s="1"/>
  <c r="S68" i="17"/>
  <c r="Q53" i="17"/>
  <c r="DX59" i="17"/>
  <c r="DT68" i="17"/>
  <c r="CS68" i="17" s="1"/>
  <c r="AG93" i="17" s="1"/>
  <c r="BX79" i="17"/>
  <c r="F115" i="17" s="1"/>
  <c r="BV79" i="17"/>
  <c r="D115" i="17" s="1"/>
  <c r="Y134" i="17"/>
  <c r="W75" i="17"/>
  <c r="O74" i="17"/>
  <c r="M55" i="17"/>
  <c r="DW68" i="17"/>
  <c r="U75" i="17"/>
  <c r="BU79" i="17"/>
  <c r="C115" i="17" s="1"/>
  <c r="P74" i="17"/>
  <c r="N55" i="17"/>
  <c r="BW76" i="17"/>
  <c r="E109" i="17" s="1"/>
  <c r="DT88" i="17"/>
  <c r="BY76" i="17"/>
  <c r="G109" i="17" s="1"/>
  <c r="CA77" i="17"/>
  <c r="I111" i="17" s="1"/>
  <c r="BU87" i="17"/>
  <c r="C131" i="17" s="1"/>
  <c r="DU88" i="17"/>
  <c r="Y57" i="17"/>
  <c r="Q92" i="17"/>
  <c r="O61" i="17"/>
  <c r="CB79" i="17"/>
  <c r="J115" i="17" s="1"/>
  <c r="DW79" i="17"/>
  <c r="DY79" i="17" s="1"/>
  <c r="AE114" i="17"/>
  <c r="BZ81" i="17"/>
  <c r="H119" i="17" s="1"/>
  <c r="BX81" i="17"/>
  <c r="F119" i="17" s="1"/>
  <c r="BV81" i="17"/>
  <c r="D119" i="17" s="1"/>
  <c r="CB81" i="17"/>
  <c r="J119" i="17" s="1"/>
  <c r="BV87" i="17"/>
  <c r="D131" i="17" s="1"/>
  <c r="DW88" i="17"/>
  <c r="DY88" i="17" s="1"/>
  <c r="EA88" i="17" s="1"/>
  <c r="BY65" i="17"/>
  <c r="G87" i="17" s="1"/>
  <c r="BV65" i="17"/>
  <c r="BX67" i="17"/>
  <c r="F91" i="17" s="1"/>
  <c r="BW67" i="17"/>
  <c r="E91" i="17" s="1"/>
  <c r="DU76" i="17"/>
  <c r="DV79" i="17"/>
  <c r="DZ79" i="17" s="1"/>
  <c r="EB79" i="17" s="1"/>
  <c r="S86" i="17"/>
  <c r="BW87" i="17"/>
  <c r="E131" i="17" s="1"/>
  <c r="DT87" i="17"/>
  <c r="CR87" i="17" s="1"/>
  <c r="AF131" i="17" s="1"/>
  <c r="DX87" i="17"/>
  <c r="DW87" i="17"/>
  <c r="DY87" i="17" s="1"/>
  <c r="DV87" i="17"/>
  <c r="EC87" i="17" s="1"/>
  <c r="DP87" i="17" s="1"/>
  <c r="DX88" i="17"/>
  <c r="U56" i="17"/>
  <c r="S49" i="17"/>
  <c r="BU65" i="17"/>
  <c r="BA58" i="17" s="1"/>
  <c r="BU67" i="17"/>
  <c r="C91" i="17" s="1"/>
  <c r="DV76" i="17"/>
  <c r="DZ76" i="17" s="1"/>
  <c r="EB76" i="17" s="1"/>
  <c r="M67" i="17"/>
  <c r="O110" i="17"/>
  <c r="DU87" i="17"/>
  <c r="S104" i="17"/>
  <c r="S57" i="17"/>
  <c r="AV55" i="17"/>
  <c r="DW76" i="17"/>
  <c r="DY76" i="17" s="1"/>
  <c r="N67" i="17"/>
  <c r="P110" i="17"/>
  <c r="AE78" i="17"/>
  <c r="DZ88" i="17"/>
  <c r="EB88" i="17" s="1"/>
  <c r="AR98" i="17"/>
  <c r="R140" i="17"/>
  <c r="BY79" i="17"/>
  <c r="G115" i="17" s="1"/>
  <c r="BV55" i="17"/>
  <c r="D67" i="17" s="1"/>
  <c r="BU55" i="17"/>
  <c r="C67" i="17" s="1"/>
  <c r="Q110" i="17"/>
  <c r="O67" i="17"/>
  <c r="Q80" i="17"/>
  <c r="R56" i="17"/>
  <c r="P49" i="17"/>
  <c r="O140" i="17"/>
  <c r="M77" i="17"/>
  <c r="BZ93" i="17"/>
  <c r="H143" i="17" s="1"/>
  <c r="CB93" i="17"/>
  <c r="J143" i="17" s="1"/>
  <c r="CA93" i="17"/>
  <c r="I143" i="17" s="1"/>
  <c r="AE124" i="17"/>
  <c r="R110" i="17"/>
  <c r="P67" i="17"/>
  <c r="V49" i="17"/>
  <c r="X56" i="17"/>
  <c r="BU52" i="17"/>
  <c r="C61" i="17" s="1"/>
  <c r="BV52" i="17"/>
  <c r="D61" i="17" s="1"/>
  <c r="BV92" i="17"/>
  <c r="AV65" i="17"/>
  <c r="AE104" i="17"/>
  <c r="BW82" i="17"/>
  <c r="E121" i="17" s="1"/>
  <c r="BU82" i="17"/>
  <c r="C121" i="17" s="1"/>
  <c r="AR122" i="17"/>
  <c r="Z71" i="17"/>
  <c r="CA89" i="17"/>
  <c r="I135" i="17" s="1"/>
  <c r="BX89" i="17"/>
  <c r="F135" i="17" s="1"/>
  <c r="BW89" i="17"/>
  <c r="E135" i="17" s="1"/>
  <c r="CB89" i="17"/>
  <c r="J135" i="17" s="1"/>
  <c r="BW52" i="17"/>
  <c r="E61" i="17" s="1"/>
  <c r="AV51" i="17"/>
  <c r="DX53" i="17"/>
  <c r="DW53" i="17"/>
  <c r="AJ50" i="17" s="1"/>
  <c r="DU54" i="17"/>
  <c r="DX54" i="17"/>
  <c r="DW54" i="17"/>
  <c r="DY54" i="17" s="1"/>
  <c r="X116" i="17"/>
  <c r="V69" i="17"/>
  <c r="BY82" i="17"/>
  <c r="G121" i="17" s="1"/>
  <c r="BV89" i="17"/>
  <c r="BB74" i="17" s="1"/>
  <c r="BW92" i="17"/>
  <c r="E141" i="17" s="1"/>
  <c r="DU45" i="17"/>
  <c r="Z47" i="17"/>
  <c r="BX52" i="17"/>
  <c r="F61" i="17" s="1"/>
  <c r="DT53" i="17"/>
  <c r="CS53" i="17" s="1"/>
  <c r="AG63" i="17" s="1"/>
  <c r="DT54" i="17"/>
  <c r="CV54" i="17" s="1"/>
  <c r="AJ65" i="17" s="1"/>
  <c r="CB62" i="17"/>
  <c r="J81" i="17" s="1"/>
  <c r="CA62" i="17"/>
  <c r="I81" i="17" s="1"/>
  <c r="BZ62" i="17"/>
  <c r="H81" i="17" s="1"/>
  <c r="BY62" i="17"/>
  <c r="G81" i="17" s="1"/>
  <c r="BX62" i="17"/>
  <c r="F81" i="17" s="1"/>
  <c r="BW62" i="17"/>
  <c r="E81" i="17" s="1"/>
  <c r="DT63" i="17"/>
  <c r="BM63" i="17" s="1"/>
  <c r="AF82" i="17" s="1"/>
  <c r="BW66" i="17"/>
  <c r="E89" i="17" s="1"/>
  <c r="BV66" i="17"/>
  <c r="D89" i="17" s="1"/>
  <c r="BY70" i="17"/>
  <c r="G97" i="17" s="1"/>
  <c r="CA82" i="17"/>
  <c r="I121" i="17" s="1"/>
  <c r="BU91" i="17"/>
  <c r="C139" i="17" s="1"/>
  <c r="BX92" i="17"/>
  <c r="F141" i="17" s="1"/>
  <c r="D129" i="17"/>
  <c r="BB72" i="17"/>
  <c r="DW45" i="17"/>
  <c r="DY45" i="17" s="1"/>
  <c r="BY52" i="17"/>
  <c r="G61" i="17" s="1"/>
  <c r="DU53" i="17"/>
  <c r="AH50" i="17" s="1"/>
  <c r="DV54" i="17"/>
  <c r="DZ54" i="17" s="1"/>
  <c r="EB54" i="17" s="1"/>
  <c r="DU63" i="17"/>
  <c r="Z86" i="17"/>
  <c r="X59" i="17"/>
  <c r="M75" i="17"/>
  <c r="CB82" i="17"/>
  <c r="J121" i="17" s="1"/>
  <c r="DU82" i="17"/>
  <c r="DW82" i="17"/>
  <c r="DY82" i="17" s="1"/>
  <c r="DT82" i="17"/>
  <c r="CV82" i="17" s="1"/>
  <c r="AJ121" i="17" s="1"/>
  <c r="BY92" i="17"/>
  <c r="G141" i="17" s="1"/>
  <c r="P134" i="17"/>
  <c r="BZ52" i="17"/>
  <c r="H61" i="17" s="1"/>
  <c r="BZ92" i="17"/>
  <c r="H141" i="17" s="1"/>
  <c r="BY61" i="17"/>
  <c r="G79" i="17" s="1"/>
  <c r="BX61" i="17"/>
  <c r="F79" i="17" s="1"/>
  <c r="CA92" i="17"/>
  <c r="I141" i="17" s="1"/>
  <c r="V51" i="17"/>
  <c r="Y59" i="17"/>
  <c r="DV58" i="17"/>
  <c r="BV85" i="17"/>
  <c r="D127" i="17" s="1"/>
  <c r="CA46" i="17"/>
  <c r="I49" i="17" s="1"/>
  <c r="Q49" i="17"/>
  <c r="DW58" i="17"/>
  <c r="DY58" i="17" s="1"/>
  <c r="BU59" i="17"/>
  <c r="BX63" i="17"/>
  <c r="F83" i="17" s="1"/>
  <c r="BV64" i="17"/>
  <c r="D85" i="17" s="1"/>
  <c r="DT65" i="17"/>
  <c r="CS65" i="17" s="1"/>
  <c r="AG87" i="17" s="1"/>
  <c r="BU75" i="17"/>
  <c r="C107" i="17" s="1"/>
  <c r="DV80" i="17"/>
  <c r="AI68" i="17" s="1"/>
  <c r="BW85" i="17"/>
  <c r="E127" i="17" s="1"/>
  <c r="BW88" i="17"/>
  <c r="E133" i="17" s="1"/>
  <c r="CB90" i="17"/>
  <c r="J137" i="17" s="1"/>
  <c r="DV93" i="17"/>
  <c r="DZ93" i="17" s="1"/>
  <c r="EB93" i="17" s="1"/>
  <c r="BW63" i="17"/>
  <c r="E83" i="17" s="1"/>
  <c r="BV88" i="17"/>
  <c r="D133" i="17" s="1"/>
  <c r="CB46" i="17"/>
  <c r="J49" i="17" s="1"/>
  <c r="BV59" i="17"/>
  <c r="BY63" i="17"/>
  <c r="G83" i="17" s="1"/>
  <c r="CA64" i="17"/>
  <c r="I85" i="17" s="1"/>
  <c r="DU65" i="17"/>
  <c r="AH58" i="17" s="1"/>
  <c r="BV75" i="17"/>
  <c r="D107" i="17" s="1"/>
  <c r="DW80" i="17"/>
  <c r="BX85" i="17"/>
  <c r="F127" i="17" s="1"/>
  <c r="BY88" i="17"/>
  <c r="G133" i="17" s="1"/>
  <c r="DW93" i="17"/>
  <c r="DY93" i="17" s="1"/>
  <c r="DT80" i="17"/>
  <c r="BM80" i="17" s="1"/>
  <c r="AF116" i="17" s="1"/>
  <c r="BU88" i="17"/>
  <c r="C133" i="17" s="1"/>
  <c r="BY90" i="17"/>
  <c r="G137" i="17" s="1"/>
  <c r="BV44" i="17"/>
  <c r="BB44" i="17" s="1"/>
  <c r="Y49" i="17"/>
  <c r="BV50" i="17"/>
  <c r="BV57" i="17"/>
  <c r="D71" i="17" s="1"/>
  <c r="DW65" i="17"/>
  <c r="AJ58" i="17" s="1"/>
  <c r="S67" i="17"/>
  <c r="BW75" i="17"/>
  <c r="E107" i="17" s="1"/>
  <c r="BZ88" i="17"/>
  <c r="H133" i="17" s="1"/>
  <c r="C117" i="17"/>
  <c r="BA68" i="17"/>
  <c r="DU71" i="17"/>
  <c r="DX71" i="17"/>
  <c r="AV63" i="17"/>
  <c r="DW71" i="17"/>
  <c r="DV71" i="17"/>
  <c r="DT71" i="17"/>
  <c r="CS74" i="17"/>
  <c r="AG105" i="17" s="1"/>
  <c r="BU83" i="17"/>
  <c r="CB83" i="17"/>
  <c r="J123" i="17" s="1"/>
  <c r="CA83" i="17"/>
  <c r="I123" i="17" s="1"/>
  <c r="BZ83" i="17"/>
  <c r="H123" i="17" s="1"/>
  <c r="BY83" i="17"/>
  <c r="G123" i="17" s="1"/>
  <c r="BX83" i="17"/>
  <c r="F123" i="17" s="1"/>
  <c r="BW83" i="17"/>
  <c r="E123" i="17" s="1"/>
  <c r="BV83" i="17"/>
  <c r="W56" i="17"/>
  <c r="AR110" i="17"/>
  <c r="Z67" i="17"/>
  <c r="DU47" i="17"/>
  <c r="DT47" i="17"/>
  <c r="DX47" i="17"/>
  <c r="DW47" i="17"/>
  <c r="DV47" i="17"/>
  <c r="CA58" i="17"/>
  <c r="I73" i="17" s="1"/>
  <c r="BZ58" i="17"/>
  <c r="H73" i="17" s="1"/>
  <c r="CB58" i="17"/>
  <c r="J73" i="17" s="1"/>
  <c r="BY58" i="17"/>
  <c r="G73" i="17" s="1"/>
  <c r="BX58" i="17"/>
  <c r="F73" i="17" s="1"/>
  <c r="M71" i="17"/>
  <c r="O122" i="17"/>
  <c r="DY83" i="17"/>
  <c r="Y56" i="17"/>
  <c r="BU58" i="17"/>
  <c r="C73" i="17" s="1"/>
  <c r="N65" i="17"/>
  <c r="AR104" i="17"/>
  <c r="Z65" i="17"/>
  <c r="BX80" i="17"/>
  <c r="F117" i="17" s="1"/>
  <c r="CB80" i="17"/>
  <c r="J117" i="17" s="1"/>
  <c r="BY80" i="17"/>
  <c r="G117" i="17" s="1"/>
  <c r="CA80" i="17"/>
  <c r="I117" i="17" s="1"/>
  <c r="BZ80" i="17"/>
  <c r="H117" i="17" s="1"/>
  <c r="BW80" i="17"/>
  <c r="E117" i="17" s="1"/>
  <c r="BX48" i="17"/>
  <c r="F53" i="17" s="1"/>
  <c r="CA48" i="17"/>
  <c r="I53" i="17" s="1"/>
  <c r="CB48" i="17"/>
  <c r="J53" i="17" s="1"/>
  <c r="DX49" i="17"/>
  <c r="DW49" i="17"/>
  <c r="DY49" i="17" s="1"/>
  <c r="DV49" i="17"/>
  <c r="DU49" i="17"/>
  <c r="DT49" i="17"/>
  <c r="P51" i="17"/>
  <c r="R62" i="17"/>
  <c r="Z56" i="17"/>
  <c r="DW57" i="17"/>
  <c r="DY57" i="17" s="1"/>
  <c r="DX57" i="17"/>
  <c r="DV57" i="17"/>
  <c r="DU57" i="17"/>
  <c r="DT57" i="17"/>
  <c r="BV58" i="17"/>
  <c r="D73" i="17" s="1"/>
  <c r="O65" i="17"/>
  <c r="S44" i="17"/>
  <c r="BU48" i="17"/>
  <c r="C53" i="17" s="1"/>
  <c r="BW58" i="17"/>
  <c r="E73" i="17" s="1"/>
  <c r="BV80" i="17"/>
  <c r="Z134" i="17"/>
  <c r="X75" i="17"/>
  <c r="Y45" i="17"/>
  <c r="BV48" i="17"/>
  <c r="D53" i="17" s="1"/>
  <c r="AE70" i="17"/>
  <c r="CB78" i="17"/>
  <c r="J113" i="17" s="1"/>
  <c r="BU78" i="17"/>
  <c r="C113" i="17" s="1"/>
  <c r="BX78" i="17"/>
  <c r="F113" i="17" s="1"/>
  <c r="BZ78" i="17"/>
  <c r="H113" i="17" s="1"/>
  <c r="BY78" i="17"/>
  <c r="G113" i="17" s="1"/>
  <c r="BW78" i="17"/>
  <c r="E113" i="17" s="1"/>
  <c r="BV78" i="17"/>
  <c r="D113" i="17" s="1"/>
  <c r="BW48" i="17"/>
  <c r="E53" i="17" s="1"/>
  <c r="DU51" i="17"/>
  <c r="AE58" i="17"/>
  <c r="DX51" i="17"/>
  <c r="P80" i="17"/>
  <c r="N57" i="17"/>
  <c r="BW74" i="17"/>
  <c r="E105" i="17" s="1"/>
  <c r="BU74" i="17"/>
  <c r="CA74" i="17"/>
  <c r="I105" i="17" s="1"/>
  <c r="BZ74" i="17"/>
  <c r="H105" i="17" s="1"/>
  <c r="CB74" i="17"/>
  <c r="J105" i="17" s="1"/>
  <c r="BY74" i="17"/>
  <c r="G105" i="17" s="1"/>
  <c r="BX74" i="17"/>
  <c r="F105" i="17" s="1"/>
  <c r="BV74" i="17"/>
  <c r="CA78" i="17"/>
  <c r="I113" i="17" s="1"/>
  <c r="BB69" i="17"/>
  <c r="AH68" i="17"/>
  <c r="BY48" i="17"/>
  <c r="G53" i="17" s="1"/>
  <c r="AR74" i="17"/>
  <c r="Z55" i="17"/>
  <c r="BB57" i="17"/>
  <c r="AH56" i="17"/>
  <c r="DW77" i="17"/>
  <c r="DT77" i="17"/>
  <c r="DX77" i="17"/>
  <c r="DV77" i="17"/>
  <c r="DU77" i="17"/>
  <c r="AV67" i="17"/>
  <c r="S80" i="17"/>
  <c r="AE126" i="17"/>
  <c r="DU85" i="17"/>
  <c r="DX85" i="17"/>
  <c r="DW85" i="17"/>
  <c r="DY85" i="17" s="1"/>
  <c r="DV85" i="17"/>
  <c r="BZ48" i="17"/>
  <c r="H53" i="17" s="1"/>
  <c r="R80" i="17"/>
  <c r="P57" i="17"/>
  <c r="U59" i="17"/>
  <c r="W86" i="17"/>
  <c r="AE98" i="17"/>
  <c r="R44" i="17"/>
  <c r="P45" i="17"/>
  <c r="AE48" i="17"/>
  <c r="DT46" i="17"/>
  <c r="DV46" i="17"/>
  <c r="DW46" i="17"/>
  <c r="DY46" i="17" s="1"/>
  <c r="DU46" i="17"/>
  <c r="Y77" i="17"/>
  <c r="AQ140" i="17"/>
  <c r="X50" i="17"/>
  <c r="V47" i="17"/>
  <c r="Y98" i="17"/>
  <c r="W63" i="17"/>
  <c r="Q69" i="17"/>
  <c r="S116" i="17"/>
  <c r="CS85" i="17"/>
  <c r="AG127" i="17" s="1"/>
  <c r="CU85" i="17"/>
  <c r="AI127" i="17" s="1"/>
  <c r="CV85" i="17"/>
  <c r="AJ127" i="17" s="1"/>
  <c r="BY56" i="17"/>
  <c r="G69" i="17" s="1"/>
  <c r="CB56" i="17"/>
  <c r="J69" i="17" s="1"/>
  <c r="CA56" i="17"/>
  <c r="I69" i="17" s="1"/>
  <c r="BZ56" i="17"/>
  <c r="H69" i="17" s="1"/>
  <c r="BX56" i="17"/>
  <c r="F69" i="17" s="1"/>
  <c r="BW56" i="17"/>
  <c r="E69" i="17" s="1"/>
  <c r="BV56" i="17"/>
  <c r="Z98" i="17"/>
  <c r="X63" i="17"/>
  <c r="CU74" i="17"/>
  <c r="AI105" i="17" s="1"/>
  <c r="CT74" i="17"/>
  <c r="AH105" i="17" s="1"/>
  <c r="BA65" i="17"/>
  <c r="AG64" i="17"/>
  <c r="AR44" i="17"/>
  <c r="O50" i="17"/>
  <c r="DX50" i="17"/>
  <c r="DW50" i="17"/>
  <c r="DV50" i="17"/>
  <c r="DU50" i="17"/>
  <c r="DT50" i="17"/>
  <c r="AV49" i="17"/>
  <c r="BU56" i="17"/>
  <c r="U116" i="17"/>
  <c r="S69" i="17"/>
  <c r="BX45" i="17"/>
  <c r="F47" i="17" s="1"/>
  <c r="CB45" i="17"/>
  <c r="J47" i="17" s="1"/>
  <c r="CA45" i="17"/>
  <c r="I47" i="17" s="1"/>
  <c r="AV47" i="17"/>
  <c r="M49" i="17"/>
  <c r="O56" i="17"/>
  <c r="AE54" i="17"/>
  <c r="DV55" i="17"/>
  <c r="DW55" i="17"/>
  <c r="DY55" i="17" s="1"/>
  <c r="DU55" i="17"/>
  <c r="DT55" i="17"/>
  <c r="AE66" i="17"/>
  <c r="DX55" i="17"/>
  <c r="AR140" i="17"/>
  <c r="Y50" i="17"/>
  <c r="N49" i="17"/>
  <c r="P56" i="17"/>
  <c r="W116" i="17"/>
  <c r="U69" i="17"/>
  <c r="BV45" i="17"/>
  <c r="D47" i="17" s="1"/>
  <c r="Z50" i="17"/>
  <c r="O68" i="17"/>
  <c r="M53" i="17"/>
  <c r="X61" i="17"/>
  <c r="Z92" i="17"/>
  <c r="BW45" i="17"/>
  <c r="E47" i="17" s="1"/>
  <c r="AE50" i="17"/>
  <c r="DX52" i="17"/>
  <c r="DW52" i="17"/>
  <c r="DY52" i="17" s="1"/>
  <c r="DV52" i="17"/>
  <c r="DU52" i="17"/>
  <c r="DT52" i="17"/>
  <c r="P68" i="17"/>
  <c r="N53" i="17"/>
  <c r="DW64" i="17"/>
  <c r="DY64" i="17" s="1"/>
  <c r="DU64" i="17"/>
  <c r="DT64" i="17"/>
  <c r="DV64" i="17"/>
  <c r="AE84" i="17"/>
  <c r="BY45" i="17"/>
  <c r="G47" i="17" s="1"/>
  <c r="BY49" i="17"/>
  <c r="G55" i="17" s="1"/>
  <c r="CB49" i="17"/>
  <c r="J55" i="17" s="1"/>
  <c r="CA49" i="17"/>
  <c r="I55" i="17" s="1"/>
  <c r="BZ49" i="17"/>
  <c r="H55" i="17" s="1"/>
  <c r="Q68" i="17"/>
  <c r="O53" i="17"/>
  <c r="DV56" i="17"/>
  <c r="DU56" i="17"/>
  <c r="DT56" i="17"/>
  <c r="AE68" i="17"/>
  <c r="DX64" i="17"/>
  <c r="BX65" i="17"/>
  <c r="F87" i="17" s="1"/>
  <c r="BW65" i="17"/>
  <c r="E87" i="17" s="1"/>
  <c r="CB65" i="17"/>
  <c r="J87" i="17" s="1"/>
  <c r="CA65" i="17"/>
  <c r="I87" i="17" s="1"/>
  <c r="BZ65" i="17"/>
  <c r="H87" i="17" s="1"/>
  <c r="DV70" i="17"/>
  <c r="DW70" i="17"/>
  <c r="DY70" i="17" s="1"/>
  <c r="DU70" i="17"/>
  <c r="DT70" i="17"/>
  <c r="AE96" i="17"/>
  <c r="Q74" i="17"/>
  <c r="W110" i="17"/>
  <c r="U67" i="17"/>
  <c r="AQ104" i="17"/>
  <c r="BU45" i="17"/>
  <c r="C47" i="17" s="1"/>
  <c r="R68" i="17"/>
  <c r="P53" i="17"/>
  <c r="BZ45" i="17"/>
  <c r="H47" i="17" s="1"/>
  <c r="N47" i="17"/>
  <c r="R74" i="17"/>
  <c r="P55" i="17"/>
  <c r="CA66" i="17"/>
  <c r="I89" i="17" s="1"/>
  <c r="BY66" i="17"/>
  <c r="G89" i="17" s="1"/>
  <c r="BX66" i="17"/>
  <c r="F89" i="17" s="1"/>
  <c r="CB66" i="17"/>
  <c r="J89" i="17" s="1"/>
  <c r="BZ66" i="17"/>
  <c r="H89" i="17" s="1"/>
  <c r="BU66" i="17"/>
  <c r="C89" i="17" s="1"/>
  <c r="CR85" i="17"/>
  <c r="AF127" i="17" s="1"/>
  <c r="BX47" i="17"/>
  <c r="F51" i="17" s="1"/>
  <c r="BU47" i="17"/>
  <c r="BU60" i="17"/>
  <c r="C77" i="17" s="1"/>
  <c r="BX60" i="17"/>
  <c r="F77" i="17" s="1"/>
  <c r="DW67" i="17"/>
  <c r="DY67" i="17" s="1"/>
  <c r="DV67" i="17"/>
  <c r="DU67" i="17"/>
  <c r="DT67" i="17"/>
  <c r="DX67" i="17"/>
  <c r="V73" i="17"/>
  <c r="X128" i="17"/>
  <c r="BV47" i="17"/>
  <c r="BV60" i="17"/>
  <c r="D77" i="17" s="1"/>
  <c r="AE88" i="17"/>
  <c r="DV66" i="17"/>
  <c r="DX66" i="17"/>
  <c r="BW47" i="17"/>
  <c r="E51" i="17" s="1"/>
  <c r="BW60" i="17"/>
  <c r="E77" i="17" s="1"/>
  <c r="Y104" i="17"/>
  <c r="W65" i="17"/>
  <c r="P122" i="17"/>
  <c r="BY47" i="17"/>
  <c r="G51" i="17" s="1"/>
  <c r="BY60" i="17"/>
  <c r="G77" i="17" s="1"/>
  <c r="AE80" i="17"/>
  <c r="DW62" i="17"/>
  <c r="DT62" i="17"/>
  <c r="DX62" i="17"/>
  <c r="O69" i="17"/>
  <c r="Q116" i="17"/>
  <c r="Y71" i="17"/>
  <c r="AQ122" i="17"/>
  <c r="Q122" i="17"/>
  <c r="BZ47" i="17"/>
  <c r="H51" i="17" s="1"/>
  <c r="Z68" i="17"/>
  <c r="X53" i="17"/>
  <c r="BZ60" i="17"/>
  <c r="H77" i="17" s="1"/>
  <c r="R116" i="17"/>
  <c r="P69" i="17"/>
  <c r="DV91" i="17"/>
  <c r="AE138" i="17"/>
  <c r="DW91" i="17"/>
  <c r="DY91" i="17" s="1"/>
  <c r="DU91" i="17"/>
  <c r="DT91" i="17"/>
  <c r="DX91" i="17"/>
  <c r="DX83" i="17"/>
  <c r="AE122" i="17"/>
  <c r="AV71" i="17"/>
  <c r="BU46" i="17"/>
  <c r="C49" i="17" s="1"/>
  <c r="Z59" i="17"/>
  <c r="Y68" i="17"/>
  <c r="DX90" i="17"/>
  <c r="DT90" i="17"/>
  <c r="DW90" i="17"/>
  <c r="DY90" i="17" s="1"/>
  <c r="EA90" i="17" s="1"/>
  <c r="BV46" i="17"/>
  <c r="D49" i="17" s="1"/>
  <c r="Q56" i="17"/>
  <c r="DU58" i="17"/>
  <c r="DT58" i="17"/>
  <c r="DV59" i="17"/>
  <c r="DU59" i="17"/>
  <c r="DT59" i="17"/>
  <c r="BZ64" i="17"/>
  <c r="H85" i="17" s="1"/>
  <c r="BU64" i="17"/>
  <c r="C85" i="17" s="1"/>
  <c r="BY64" i="17"/>
  <c r="G85" i="17" s="1"/>
  <c r="BX64" i="17"/>
  <c r="F85" i="17" s="1"/>
  <c r="BW64" i="17"/>
  <c r="E85" i="17" s="1"/>
  <c r="AE90" i="17"/>
  <c r="DU90" i="17"/>
  <c r="BX46" i="17"/>
  <c r="F49" i="17" s="1"/>
  <c r="BZ55" i="17"/>
  <c r="H67" i="17" s="1"/>
  <c r="BY55" i="17"/>
  <c r="G67" i="17" s="1"/>
  <c r="BX55" i="17"/>
  <c r="F67" i="17" s="1"/>
  <c r="BW55" i="17"/>
  <c r="E67" i="17" s="1"/>
  <c r="Y80" i="17"/>
  <c r="W57" i="17"/>
  <c r="R92" i="17"/>
  <c r="P61" i="17"/>
  <c r="DT83" i="17"/>
  <c r="AQ134" i="17"/>
  <c r="Y75" i="17"/>
  <c r="DZ90" i="17"/>
  <c r="EB90" i="17" s="1"/>
  <c r="AE140" i="17"/>
  <c r="DT92" i="17"/>
  <c r="DW92" i="17"/>
  <c r="DV92" i="17"/>
  <c r="DU92" i="17"/>
  <c r="BY46" i="17"/>
  <c r="G49" i="17" s="1"/>
  <c r="S92" i="17"/>
  <c r="Q61" i="17"/>
  <c r="DU83" i="17"/>
  <c r="AE128" i="17"/>
  <c r="AV73" i="17"/>
  <c r="DX86" i="17"/>
  <c r="DW86" i="17"/>
  <c r="DV86" i="17"/>
  <c r="DU86" i="17"/>
  <c r="DT86" i="17"/>
  <c r="DT45" i="17"/>
  <c r="DV45" i="17"/>
  <c r="BZ46" i="17"/>
  <c r="H49" i="17" s="1"/>
  <c r="DX74" i="17"/>
  <c r="DW74" i="17"/>
  <c r="DV74" i="17"/>
  <c r="DU74" i="17"/>
  <c r="DT76" i="17"/>
  <c r="DX76" i="17"/>
  <c r="DV83" i="17"/>
  <c r="O45" i="17"/>
  <c r="BV53" i="17"/>
  <c r="U74" i="17"/>
  <c r="S55" i="17"/>
  <c r="X71" i="17"/>
  <c r="Z122" i="17"/>
  <c r="BW86" i="17"/>
  <c r="E129" i="17" s="1"/>
  <c r="BU86" i="17"/>
  <c r="CA86" i="17"/>
  <c r="I129" i="17" s="1"/>
  <c r="BZ86" i="17"/>
  <c r="H129" i="17" s="1"/>
  <c r="Z73" i="17"/>
  <c r="AR128" i="17"/>
  <c r="BY87" i="17"/>
  <c r="G131" i="17" s="1"/>
  <c r="CB87" i="17"/>
  <c r="J131" i="17" s="1"/>
  <c r="CA87" i="17"/>
  <c r="I131" i="17" s="1"/>
  <c r="BZ87" i="17"/>
  <c r="H131" i="17" s="1"/>
  <c r="AE130" i="17"/>
  <c r="BW53" i="17"/>
  <c r="E63" i="17" s="1"/>
  <c r="AE76" i="17"/>
  <c r="DW60" i="17"/>
  <c r="DY60" i="17" s="1"/>
  <c r="DV60" i="17"/>
  <c r="BW73" i="17"/>
  <c r="E103" i="17" s="1"/>
  <c r="BZ73" i="17"/>
  <c r="H103" i="17" s="1"/>
  <c r="CB73" i="17"/>
  <c r="J103" i="17" s="1"/>
  <c r="CA73" i="17"/>
  <c r="I103" i="17" s="1"/>
  <c r="BZ82" i="17"/>
  <c r="H121" i="17" s="1"/>
  <c r="BV82" i="17"/>
  <c r="D121" i="17" s="1"/>
  <c r="CB59" i="17"/>
  <c r="J75" i="17" s="1"/>
  <c r="CA59" i="17"/>
  <c r="I75" i="17" s="1"/>
  <c r="DW63" i="17"/>
  <c r="Q67" i="17"/>
  <c r="CB67" i="17"/>
  <c r="J91" i="17" s="1"/>
  <c r="BZ67" i="17"/>
  <c r="H91" i="17" s="1"/>
  <c r="CA67" i="17"/>
  <c r="I91" i="17" s="1"/>
  <c r="W80" i="17"/>
  <c r="P62" i="17"/>
  <c r="N51" i="17"/>
  <c r="CA69" i="17"/>
  <c r="I95" i="17" s="1"/>
  <c r="BW69" i="17"/>
  <c r="E95" i="17" s="1"/>
  <c r="BW70" i="17"/>
  <c r="E97" i="17" s="1"/>
  <c r="BV70" i="17"/>
  <c r="D97" i="17" s="1"/>
  <c r="CA70" i="17"/>
  <c r="I97" i="17" s="1"/>
  <c r="BZ70" i="17"/>
  <c r="H97" i="17" s="1"/>
  <c r="Y63" i="17"/>
  <c r="AQ98" i="17"/>
  <c r="DU72" i="17"/>
  <c r="DX72" i="17"/>
  <c r="DV72" i="17"/>
  <c r="DT72" i="17"/>
  <c r="CB76" i="17"/>
  <c r="J109" i="17" s="1"/>
  <c r="BX76" i="17"/>
  <c r="F109" i="17" s="1"/>
  <c r="BV76" i="17"/>
  <c r="D109" i="17" s="1"/>
  <c r="CA76" i="17"/>
  <c r="I109" i="17" s="1"/>
  <c r="BY81" i="17"/>
  <c r="G119" i="17" s="1"/>
  <c r="BU81" i="17"/>
  <c r="C119" i="17" s="1"/>
  <c r="BW81" i="17"/>
  <c r="E119" i="17" s="1"/>
  <c r="CA81" i="17"/>
  <c r="I119" i="17" s="1"/>
  <c r="BU57" i="17"/>
  <c r="C71" i="17" s="1"/>
  <c r="BU69" i="17"/>
  <c r="C95" i="17" s="1"/>
  <c r="BU70" i="17"/>
  <c r="C97" i="17" s="1"/>
  <c r="X104" i="17"/>
  <c r="V65" i="17"/>
  <c r="AE120" i="17"/>
  <c r="DV82" i="17"/>
  <c r="DX82" i="17"/>
  <c r="AE116" i="17"/>
  <c r="DX80" i="17"/>
  <c r="DW89" i="17"/>
  <c r="AV75" i="17"/>
  <c r="DV89" i="17"/>
  <c r="DX89" i="17"/>
  <c r="DU89" i="17"/>
  <c r="DT89" i="17"/>
  <c r="AE134" i="17"/>
  <c r="BZ90" i="17"/>
  <c r="H137" i="17" s="1"/>
  <c r="BW90" i="17"/>
  <c r="E137" i="17" s="1"/>
  <c r="BX90" i="17"/>
  <c r="F137" i="17" s="1"/>
  <c r="BV61" i="17"/>
  <c r="D79" i="17" s="1"/>
  <c r="CA61" i="17"/>
  <c r="I79" i="17" s="1"/>
  <c r="BZ68" i="17"/>
  <c r="H93" i="17" s="1"/>
  <c r="BY68" i="17"/>
  <c r="G93" i="17" s="1"/>
  <c r="BU90" i="17"/>
  <c r="C137" i="17" s="1"/>
  <c r="BU63" i="17"/>
  <c r="C83" i="17" s="1"/>
  <c r="BV63" i="17"/>
  <c r="D83" i="17" s="1"/>
  <c r="CA79" i="17"/>
  <c r="I115" i="17" s="1"/>
  <c r="BW79" i="17"/>
  <c r="E115" i="17" s="1"/>
  <c r="BV90" i="17"/>
  <c r="D137" i="17" s="1"/>
  <c r="BW93" i="17"/>
  <c r="E143" i="17" s="1"/>
  <c r="BV93" i="17"/>
  <c r="D143" i="17" s="1"/>
  <c r="BY93" i="17"/>
  <c r="G143" i="17" s="1"/>
  <c r="W71" i="17"/>
  <c r="DT93" i="17"/>
  <c r="DU93" i="17"/>
  <c r="DX65" i="17"/>
  <c r="DV65" i="17"/>
  <c r="BU72" i="17"/>
  <c r="C101" i="17" s="1"/>
  <c r="CA72" i="17"/>
  <c r="I101" i="17" s="1"/>
  <c r="BX72" i="17"/>
  <c r="F101" i="17" s="1"/>
  <c r="CB77" i="17"/>
  <c r="J111" i="17" s="1"/>
  <c r="BU77" i="17"/>
  <c r="CB91" i="17"/>
  <c r="J139" i="17" s="1"/>
  <c r="CA91" i="17"/>
  <c r="I139" i="17" s="1"/>
  <c r="BY91" i="17"/>
  <c r="G139" i="17" s="1"/>
  <c r="BX91" i="17"/>
  <c r="F139" i="17" s="1"/>
  <c r="BV72" i="17"/>
  <c r="D101" i="17" s="1"/>
  <c r="BW71" i="17"/>
  <c r="E99" i="17" s="1"/>
  <c r="BY71" i="17"/>
  <c r="G99" i="17" s="1"/>
  <c r="BZ89" i="17"/>
  <c r="H135" i="17" s="1"/>
  <c r="BY89" i="17"/>
  <c r="G135" i="17" s="1"/>
  <c r="DU79" i="17"/>
  <c r="DX79" i="17"/>
  <c r="DT79" i="17"/>
  <c r="BU85" i="17"/>
  <c r="C127" i="17" s="1"/>
  <c r="BY85" i="17"/>
  <c r="G127" i="17" s="1"/>
  <c r="DT78" i="17"/>
  <c r="DV78" i="17"/>
  <c r="AE112" i="17"/>
  <c r="C129" i="7"/>
  <c r="W68" i="7"/>
  <c r="W110" i="7"/>
  <c r="X110" i="7"/>
  <c r="N57" i="7"/>
  <c r="Z116" i="7"/>
  <c r="O57" i="7"/>
  <c r="V53" i="7"/>
  <c r="Z68" i="7"/>
  <c r="N53" i="7"/>
  <c r="S56" i="7"/>
  <c r="V49" i="7"/>
  <c r="W49" i="7"/>
  <c r="R98" i="7"/>
  <c r="Z134" i="7"/>
  <c r="Q57" i="7"/>
  <c r="P47" i="7"/>
  <c r="S47" i="7"/>
  <c r="X51" i="7"/>
  <c r="V61" i="7"/>
  <c r="Q47" i="7"/>
  <c r="X80" i="7"/>
  <c r="M69" i="7"/>
  <c r="Z110" i="7"/>
  <c r="Z69" i="7"/>
  <c r="P61" i="7"/>
  <c r="Y71" i="7"/>
  <c r="Z63" i="7"/>
  <c r="Z71" i="7"/>
  <c r="O50" i="7"/>
  <c r="AE56" i="7"/>
  <c r="S69" i="7"/>
  <c r="C93" i="7"/>
  <c r="P50" i="7"/>
  <c r="U104" i="7"/>
  <c r="Q50" i="7"/>
  <c r="C81" i="7"/>
  <c r="X104" i="7"/>
  <c r="Y110" i="7"/>
  <c r="R116" i="7"/>
  <c r="BA74" i="7"/>
  <c r="X116" i="7"/>
  <c r="O122" i="7"/>
  <c r="P140" i="7"/>
  <c r="Q122" i="7"/>
  <c r="X140" i="7"/>
  <c r="M63" i="7"/>
  <c r="N71" i="7"/>
  <c r="N55" i="7"/>
  <c r="P55" i="7"/>
  <c r="S57" i="7"/>
  <c r="Y62" i="7"/>
  <c r="U75" i="7"/>
  <c r="Q77" i="7"/>
  <c r="R122" i="7"/>
  <c r="Z140" i="7"/>
  <c r="P49" i="7"/>
  <c r="S55" i="7"/>
  <c r="U57" i="7"/>
  <c r="V75" i="7"/>
  <c r="Z56" i="7"/>
  <c r="X55" i="7"/>
  <c r="W75" i="7"/>
  <c r="U77" i="7"/>
  <c r="X86" i="7"/>
  <c r="Z51" i="7"/>
  <c r="O63" i="7"/>
  <c r="C141" i="7"/>
  <c r="Q116" i="7"/>
  <c r="M75" i="7"/>
  <c r="Q140" i="7"/>
  <c r="P51" i="7"/>
  <c r="W57" i="7"/>
  <c r="R68" i="7"/>
  <c r="Y86" i="7"/>
  <c r="U92" i="7"/>
  <c r="M55" i="7"/>
  <c r="BA46" i="7"/>
  <c r="S49" i="7"/>
  <c r="Q65" i="7"/>
  <c r="S68" i="7"/>
  <c r="Y75" i="7"/>
  <c r="Z86" i="7"/>
  <c r="P98" i="7"/>
  <c r="W56" i="7"/>
  <c r="U68" i="7"/>
  <c r="Z92" i="7"/>
  <c r="AE134" i="7"/>
  <c r="AE84" i="7"/>
  <c r="AE94" i="7"/>
  <c r="AE70" i="7"/>
  <c r="AE140" i="7"/>
  <c r="AE120" i="7"/>
  <c r="Z61" i="7"/>
  <c r="S110" i="7"/>
  <c r="Q67" i="7"/>
  <c r="Q51" i="7"/>
  <c r="P56" i="7"/>
  <c r="N49" i="7"/>
  <c r="N73" i="7"/>
  <c r="P128" i="7"/>
  <c r="O128" i="7"/>
  <c r="M73" i="7"/>
  <c r="W61" i="7"/>
  <c r="Y61" i="7"/>
  <c r="V55" i="7"/>
  <c r="M65" i="7"/>
  <c r="S75" i="7"/>
  <c r="BA58" i="7"/>
  <c r="W69" i="7"/>
  <c r="Y116" i="7"/>
  <c r="Y53" i="7"/>
  <c r="BB66" i="7"/>
  <c r="Z80" i="7"/>
  <c r="X57" i="7"/>
  <c r="Z104" i="7"/>
  <c r="X65" i="7"/>
  <c r="Z128" i="7"/>
  <c r="X73" i="7"/>
  <c r="Y55" i="7"/>
  <c r="AE112" i="7"/>
  <c r="O56" i="7"/>
  <c r="M49" i="7"/>
  <c r="Z49" i="7"/>
  <c r="AE60" i="7"/>
  <c r="Y57" i="7"/>
  <c r="O92" i="7"/>
  <c r="M61" i="7"/>
  <c r="Y65" i="7"/>
  <c r="S71" i="7"/>
  <c r="U122" i="7"/>
  <c r="Y73" i="7"/>
  <c r="O140" i="7"/>
  <c r="M77" i="7"/>
  <c r="O62" i="7"/>
  <c r="O67" i="7"/>
  <c r="AE136" i="7"/>
  <c r="Z57" i="7"/>
  <c r="Z65" i="7"/>
  <c r="Z73" i="7"/>
  <c r="M53" i="7"/>
  <c r="Q62" i="7"/>
  <c r="W98" i="7"/>
  <c r="U63" i="7"/>
  <c r="Q75" i="7"/>
  <c r="S134" i="7"/>
  <c r="U86" i="7"/>
  <c r="S59" i="7"/>
  <c r="W50" i="7"/>
  <c r="U47" i="7"/>
  <c r="U71" i="7"/>
  <c r="W122" i="7"/>
  <c r="DT63" i="7"/>
  <c r="AE82" i="7"/>
  <c r="DU87" i="7"/>
  <c r="DY87" i="7" s="1"/>
  <c r="EA87" i="7" s="1"/>
  <c r="AE130" i="7"/>
  <c r="M59" i="7"/>
  <c r="N69" i="7"/>
  <c r="S77" i="7"/>
  <c r="W53" i="7"/>
  <c r="Y68" i="7"/>
  <c r="U62" i="7"/>
  <c r="S51" i="7"/>
  <c r="R140" i="7"/>
  <c r="P77" i="7"/>
  <c r="Y63" i="7"/>
  <c r="M67" i="7"/>
  <c r="O110" i="7"/>
  <c r="O59" i="7"/>
  <c r="DS48" i="7"/>
  <c r="BL48" i="7" s="1"/>
  <c r="AF52" i="7" s="1"/>
  <c r="AE52" i="7"/>
  <c r="AE74" i="7"/>
  <c r="C63" i="7"/>
  <c r="BA50" i="7"/>
  <c r="W47" i="7"/>
  <c r="Z47" i="7"/>
  <c r="Z55" i="7"/>
  <c r="DS62" i="7"/>
  <c r="CU62" i="7" s="1"/>
  <c r="AJ81" i="7" s="1"/>
  <c r="AE80" i="7"/>
  <c r="P86" i="7"/>
  <c r="N59" i="7"/>
  <c r="AE104" i="7"/>
  <c r="P110" i="7"/>
  <c r="N67" i="7"/>
  <c r="DV86" i="7"/>
  <c r="AJ72" i="7" s="1"/>
  <c r="AE128" i="7"/>
  <c r="N75" i="7"/>
  <c r="P134" i="7"/>
  <c r="C123" i="7"/>
  <c r="BA70" i="7"/>
  <c r="C75" i="7"/>
  <c r="BA54" i="7"/>
  <c r="N51" i="7"/>
  <c r="Q59" i="7"/>
  <c r="Q69" i="7"/>
  <c r="W77" i="7"/>
  <c r="P104" i="7"/>
  <c r="U110" i="7"/>
  <c r="S67" i="7"/>
  <c r="DU47" i="7"/>
  <c r="AI46" i="7" s="1"/>
  <c r="AE50" i="7"/>
  <c r="Z53" i="7"/>
  <c r="X50" i="7"/>
  <c r="V47" i="7"/>
  <c r="DS76" i="7"/>
  <c r="BL76" i="7" s="1"/>
  <c r="AF108" i="7" s="1"/>
  <c r="AE108" i="7"/>
  <c r="V71" i="7"/>
  <c r="X122" i="7"/>
  <c r="O53" i="7"/>
  <c r="W92" i="7"/>
  <c r="U61" i="7"/>
  <c r="N61" i="7"/>
  <c r="W74" i="7"/>
  <c r="Y77" i="7"/>
  <c r="M57" i="7"/>
  <c r="O61" i="7"/>
  <c r="Z77" i="7"/>
  <c r="X98" i="7"/>
  <c r="O75" i="7"/>
  <c r="Q134" i="7"/>
  <c r="R80" i="7"/>
  <c r="Q128" i="7"/>
  <c r="O73" i="7"/>
  <c r="W116" i="7"/>
  <c r="DV46" i="7"/>
  <c r="DX46" i="7" s="1"/>
  <c r="AE48" i="7"/>
  <c r="DU58" i="7"/>
  <c r="DY58" i="7" s="1"/>
  <c r="EA58" i="7" s="1"/>
  <c r="AE72" i="7"/>
  <c r="DT70" i="7"/>
  <c r="AE96" i="7"/>
  <c r="P73" i="7"/>
  <c r="R128" i="7"/>
  <c r="U59" i="7"/>
  <c r="P65" i="7"/>
  <c r="W104" i="7"/>
  <c r="U65" i="7"/>
  <c r="W128" i="7"/>
  <c r="U73" i="7"/>
  <c r="O49" i="7"/>
  <c r="O55" i="7"/>
  <c r="Q63" i="7"/>
  <c r="S98" i="7"/>
  <c r="Y104" i="7"/>
  <c r="W65" i="7"/>
  <c r="S122" i="7"/>
  <c r="Q71" i="7"/>
  <c r="Y128" i="7"/>
  <c r="W73" i="7"/>
  <c r="Q55" i="7"/>
  <c r="DU73" i="7"/>
  <c r="DY73" i="7" s="1"/>
  <c r="EA73" i="7" s="1"/>
  <c r="AE102" i="7"/>
  <c r="P75" i="7"/>
  <c r="R134" i="7"/>
  <c r="AE92" i="7"/>
  <c r="Y51" i="7"/>
  <c r="P59" i="7"/>
  <c r="Q73" i="7"/>
  <c r="S128" i="7"/>
  <c r="AE142" i="7"/>
  <c r="AE46" i="7"/>
  <c r="U128" i="7"/>
  <c r="Y67" i="7"/>
  <c r="V73" i="7"/>
  <c r="DS80" i="7"/>
  <c r="CS80" i="7" s="1"/>
  <c r="AH117" i="7" s="1"/>
  <c r="Y59" i="7"/>
  <c r="P67" i="7"/>
  <c r="BW87" i="7"/>
  <c r="F131" i="7" s="1"/>
  <c r="BX85" i="7"/>
  <c r="G127" i="7" s="1"/>
  <c r="BW85" i="7"/>
  <c r="F127" i="7" s="1"/>
  <c r="BV85" i="7"/>
  <c r="E127" i="7" s="1"/>
  <c r="CA62" i="7"/>
  <c r="J81" i="7" s="1"/>
  <c r="BZ62" i="7"/>
  <c r="I81" i="7" s="1"/>
  <c r="BY62" i="7"/>
  <c r="H81" i="7" s="1"/>
  <c r="BX62" i="7"/>
  <c r="G81" i="7" s="1"/>
  <c r="BW62" i="7"/>
  <c r="F81" i="7" s="1"/>
  <c r="BV61" i="7"/>
  <c r="E79" i="7" s="1"/>
  <c r="BU61" i="7"/>
  <c r="D79" i="7" s="1"/>
  <c r="BY87" i="7"/>
  <c r="H131" i="7" s="1"/>
  <c r="CA58" i="7"/>
  <c r="J73" i="7" s="1"/>
  <c r="BV89" i="7"/>
  <c r="E135" i="7" s="1"/>
  <c r="BZ88" i="7"/>
  <c r="I133" i="7" s="1"/>
  <c r="BU85" i="7"/>
  <c r="D127" i="7" s="1"/>
  <c r="BW63" i="7"/>
  <c r="F83" i="7" s="1"/>
  <c r="BX83" i="7"/>
  <c r="G123" i="7" s="1"/>
  <c r="BU58" i="7"/>
  <c r="D73" i="7" s="1"/>
  <c r="BU83" i="7"/>
  <c r="CA82" i="7"/>
  <c r="J121" i="7" s="1"/>
  <c r="BZ82" i="7"/>
  <c r="I121" i="7" s="1"/>
  <c r="BV57" i="7"/>
  <c r="E71" i="7" s="1"/>
  <c r="BY82" i="7"/>
  <c r="H121" i="7" s="1"/>
  <c r="BU82" i="7"/>
  <c r="D121" i="7" s="1"/>
  <c r="BW81" i="7"/>
  <c r="F119" i="7" s="1"/>
  <c r="BZ57" i="7"/>
  <c r="I71" i="7" s="1"/>
  <c r="BW57" i="7"/>
  <c r="F71" i="7" s="1"/>
  <c r="BV81" i="7"/>
  <c r="E119" i="7" s="1"/>
  <c r="BW58" i="7"/>
  <c r="F73" i="7" s="1"/>
  <c r="BU81" i="7"/>
  <c r="D119" i="7" s="1"/>
  <c r="CR76" i="7"/>
  <c r="AG109" i="7" s="1"/>
  <c r="BL64" i="7"/>
  <c r="AF84" i="7" s="1"/>
  <c r="BV87" i="7"/>
  <c r="E131" i="7" s="1"/>
  <c r="BV62" i="7"/>
  <c r="E81" i="7" s="1"/>
  <c r="CQ52" i="7"/>
  <c r="AF61" i="7" s="1"/>
  <c r="BZ86" i="7"/>
  <c r="I129" i="7" s="1"/>
  <c r="BY58" i="7"/>
  <c r="H73" i="7" s="1"/>
  <c r="BW86" i="7"/>
  <c r="F129" i="7" s="1"/>
  <c r="BZ59" i="7"/>
  <c r="I75" i="7" s="1"/>
  <c r="BZ58" i="7"/>
  <c r="I73" i="7" s="1"/>
  <c r="BX86" i="7"/>
  <c r="G129" i="7" s="1"/>
  <c r="BY85" i="7"/>
  <c r="H127" i="7" s="1"/>
  <c r="BV59" i="7"/>
  <c r="E75" i="7" s="1"/>
  <c r="BX82" i="7"/>
  <c r="G121" i="7" s="1"/>
  <c r="BW59" i="7"/>
  <c r="F75" i="7" s="1"/>
  <c r="BT77" i="7"/>
  <c r="BU87" i="7"/>
  <c r="D131" i="7" s="1"/>
  <c r="BZ74" i="7"/>
  <c r="I105" i="7" s="1"/>
  <c r="CA86" i="7"/>
  <c r="J129" i="7" s="1"/>
  <c r="BU65" i="7"/>
  <c r="BY57" i="7"/>
  <c r="H71" i="7" s="1"/>
  <c r="CA64" i="7"/>
  <c r="J85" i="7" s="1"/>
  <c r="CA74" i="7"/>
  <c r="J105" i="7" s="1"/>
  <c r="BY64" i="7"/>
  <c r="H85" i="7" s="1"/>
  <c r="CA56" i="7"/>
  <c r="J69" i="7" s="1"/>
  <c r="BV86" i="7"/>
  <c r="E129" i="7" s="1"/>
  <c r="BZ63" i="7"/>
  <c r="I83" i="7" s="1"/>
  <c r="BZ64" i="7"/>
  <c r="I85" i="7" s="1"/>
  <c r="BZ85" i="7"/>
  <c r="I127" i="7" s="1"/>
  <c r="BY63" i="7"/>
  <c r="H83" i="7" s="1"/>
  <c r="BT44" i="7"/>
  <c r="C45" i="7" s="1"/>
  <c r="CA71" i="7"/>
  <c r="J99" i="7" s="1"/>
  <c r="BY47" i="7"/>
  <c r="H51" i="7" s="1"/>
  <c r="BU93" i="7"/>
  <c r="D143" i="7" s="1"/>
  <c r="BZ84" i="7"/>
  <c r="I125" i="7" s="1"/>
  <c r="BZ71" i="7"/>
  <c r="I99" i="7" s="1"/>
  <c r="BX47" i="7"/>
  <c r="G51" i="7" s="1"/>
  <c r="BZ89" i="7"/>
  <c r="I135" i="7" s="1"/>
  <c r="BV84" i="7"/>
  <c r="E125" i="7" s="1"/>
  <c r="BY71" i="7"/>
  <c r="H99" i="7" s="1"/>
  <c r="BZ60" i="7"/>
  <c r="I77" i="7" s="1"/>
  <c r="BW47" i="7"/>
  <c r="F51" i="7" s="1"/>
  <c r="BY89" i="7"/>
  <c r="H135" i="7" s="1"/>
  <c r="BU84" i="7"/>
  <c r="D125" i="7" s="1"/>
  <c r="BX71" i="7"/>
  <c r="G99" i="7" s="1"/>
  <c r="BV60" i="7"/>
  <c r="E77" i="7" s="1"/>
  <c r="CA46" i="7"/>
  <c r="J49" i="7" s="1"/>
  <c r="CU52" i="7"/>
  <c r="AJ61" i="7" s="1"/>
  <c r="BX89" i="7"/>
  <c r="G135" i="7" s="1"/>
  <c r="CA83" i="7"/>
  <c r="J123" i="7" s="1"/>
  <c r="BW71" i="7"/>
  <c r="F99" i="7" s="1"/>
  <c r="BU60" i="7"/>
  <c r="D77" i="7" s="1"/>
  <c r="BZ46" i="7"/>
  <c r="I49" i="7" s="1"/>
  <c r="CT52" i="7"/>
  <c r="AI61" i="7" s="1"/>
  <c r="BU44" i="7"/>
  <c r="BV93" i="7"/>
  <c r="E143" i="7" s="1"/>
  <c r="BW89" i="7"/>
  <c r="F135" i="7" s="1"/>
  <c r="BZ83" i="7"/>
  <c r="I123" i="7" s="1"/>
  <c r="CA70" i="7"/>
  <c r="J97" i="7" s="1"/>
  <c r="CA59" i="7"/>
  <c r="J75" i="7" s="1"/>
  <c r="BZ47" i="7"/>
  <c r="I51" i="7" s="1"/>
  <c r="BZ70" i="7"/>
  <c r="I97" i="7" s="1"/>
  <c r="BU89" i="7"/>
  <c r="BW83" i="7"/>
  <c r="F123" i="7" s="1"/>
  <c r="BV69" i="7"/>
  <c r="E95" i="7" s="1"/>
  <c r="BY59" i="7"/>
  <c r="H75" i="7" s="1"/>
  <c r="CA88" i="7"/>
  <c r="J133" i="7" s="1"/>
  <c r="BV83" i="7"/>
  <c r="E123" i="7" s="1"/>
  <c r="BV65" i="7"/>
  <c r="E87" i="7" s="1"/>
  <c r="BX59" i="7"/>
  <c r="G75" i="7" s="1"/>
  <c r="BX64" i="7"/>
  <c r="G85" i="7" s="1"/>
  <c r="BW82" i="7"/>
  <c r="F121" i="7" s="1"/>
  <c r="CA63" i="7"/>
  <c r="J83" i="7" s="1"/>
  <c r="BX58" i="7"/>
  <c r="G73" i="7" s="1"/>
  <c r="CU64" i="7"/>
  <c r="AJ85" i="7" s="1"/>
  <c r="CA81" i="7"/>
  <c r="J119" i="7" s="1"/>
  <c r="BY81" i="7"/>
  <c r="H119" i="7" s="1"/>
  <c r="CA57" i="7"/>
  <c r="J71" i="7" s="1"/>
  <c r="BY56" i="7"/>
  <c r="H69" i="7" s="1"/>
  <c r="BW56" i="7"/>
  <c r="F69" i="7" s="1"/>
  <c r="BV56" i="7"/>
  <c r="E69" i="7" s="1"/>
  <c r="BY80" i="7"/>
  <c r="H117" i="7" s="1"/>
  <c r="BU56" i="7"/>
  <c r="BX80" i="7"/>
  <c r="G117" i="7" s="1"/>
  <c r="BT56" i="7"/>
  <c r="BY88" i="7"/>
  <c r="H133" i="7" s="1"/>
  <c r="BW80" i="7"/>
  <c r="F117" i="7" s="1"/>
  <c r="CA55" i="7"/>
  <c r="J67" i="7" s="1"/>
  <c r="BX88" i="7"/>
  <c r="G133" i="7" s="1"/>
  <c r="BV80" i="7"/>
  <c r="E117" i="7" s="1"/>
  <c r="BZ55" i="7"/>
  <c r="I67" i="7" s="1"/>
  <c r="CS52" i="7"/>
  <c r="AH61" i="7" s="1"/>
  <c r="CA87" i="7"/>
  <c r="J131" i="7" s="1"/>
  <c r="BU80" i="7"/>
  <c r="BV63" i="7"/>
  <c r="E83" i="7" s="1"/>
  <c r="BY55" i="7"/>
  <c r="H67" i="7" s="1"/>
  <c r="CR52" i="7"/>
  <c r="AG61" i="7" s="1"/>
  <c r="BZ87" i="7"/>
  <c r="I131" i="7" s="1"/>
  <c r="BY83" i="7"/>
  <c r="H123" i="7" s="1"/>
  <c r="BT80" i="7"/>
  <c r="BU69" i="7"/>
  <c r="D95" i="7" s="1"/>
  <c r="BU63" i="7"/>
  <c r="D83" i="7" s="1"/>
  <c r="BU59" i="7"/>
  <c r="BX55" i="7"/>
  <c r="G67" i="7" s="1"/>
  <c r="BZ92" i="7"/>
  <c r="I141" i="7" s="1"/>
  <c r="CA77" i="7"/>
  <c r="J111" i="7" s="1"/>
  <c r="BV68" i="7"/>
  <c r="E93" i="7" s="1"/>
  <c r="BW53" i="7"/>
  <c r="F63" i="7" s="1"/>
  <c r="CS64" i="7"/>
  <c r="AH85" i="7" s="1"/>
  <c r="BY92" i="7"/>
  <c r="H141" i="7" s="1"/>
  <c r="BY86" i="7"/>
  <c r="H129" i="7" s="1"/>
  <c r="BZ77" i="7"/>
  <c r="I111" i="7" s="1"/>
  <c r="CA67" i="7"/>
  <c r="J91" i="7" s="1"/>
  <c r="BU62" i="7"/>
  <c r="BV53" i="7"/>
  <c r="E63" i="7" s="1"/>
  <c r="CR64" i="7"/>
  <c r="AG85" i="7" s="1"/>
  <c r="BX92" i="7"/>
  <c r="G141" i="7" s="1"/>
  <c r="BY77" i="7"/>
  <c r="H111" i="7" s="1"/>
  <c r="CA65" i="7"/>
  <c r="J87" i="7" s="1"/>
  <c r="CA61" i="7"/>
  <c r="J79" i="7" s="1"/>
  <c r="BZ65" i="7"/>
  <c r="I87" i="7" s="1"/>
  <c r="BU53" i="7"/>
  <c r="BY65" i="7"/>
  <c r="H87" i="7" s="1"/>
  <c r="BV92" i="7"/>
  <c r="E141" i="7" s="1"/>
  <c r="CA91" i="7"/>
  <c r="J139" i="7" s="1"/>
  <c r="BU86" i="7"/>
  <c r="BV77" i="7"/>
  <c r="E111" i="7" s="1"/>
  <c r="BX65" i="7"/>
  <c r="G87" i="7" s="1"/>
  <c r="BX61" i="7"/>
  <c r="G79" i="7" s="1"/>
  <c r="BZ50" i="7"/>
  <c r="I57" i="7" s="1"/>
  <c r="BZ56" i="7"/>
  <c r="I69" i="7" s="1"/>
  <c r="CA80" i="7"/>
  <c r="J117" i="7" s="1"/>
  <c r="CA79" i="7"/>
  <c r="J115" i="7" s="1"/>
  <c r="CA68" i="7"/>
  <c r="J93" i="7" s="1"/>
  <c r="BW55" i="7"/>
  <c r="F67" i="7" s="1"/>
  <c r="BZ79" i="7"/>
  <c r="I115" i="7" s="1"/>
  <c r="BZ68" i="7"/>
  <c r="I93" i="7" s="1"/>
  <c r="CA53" i="7"/>
  <c r="J63" i="7" s="1"/>
  <c r="BY79" i="7"/>
  <c r="H115" i="7" s="1"/>
  <c r="BY68" i="7"/>
  <c r="H93" i="7" s="1"/>
  <c r="BZ53" i="7"/>
  <c r="I63" i="7" s="1"/>
  <c r="BX79" i="7"/>
  <c r="G115" i="7" s="1"/>
  <c r="BX68" i="7"/>
  <c r="G93" i="7" s="1"/>
  <c r="BY53" i="7"/>
  <c r="H63" i="7" s="1"/>
  <c r="CA92" i="7"/>
  <c r="J141" i="7" s="1"/>
  <c r="BW79" i="7"/>
  <c r="F115" i="7" s="1"/>
  <c r="BW68" i="7"/>
  <c r="F93" i="7" s="1"/>
  <c r="BX53" i="7"/>
  <c r="G63" i="7" s="1"/>
  <c r="CT64" i="7"/>
  <c r="AI85" i="7" s="1"/>
  <c r="BW92" i="7"/>
  <c r="F141" i="7" s="1"/>
  <c r="BX77" i="7"/>
  <c r="G111" i="7" s="1"/>
  <c r="BZ61" i="7"/>
  <c r="I79" i="7" s="1"/>
  <c r="BW77" i="7"/>
  <c r="F111" i="7" s="1"/>
  <c r="BY61" i="7"/>
  <c r="H79" i="7" s="1"/>
  <c r="CA50" i="7"/>
  <c r="J57" i="7" s="1"/>
  <c r="CA89" i="7"/>
  <c r="J135" i="7" s="1"/>
  <c r="CA85" i="7"/>
  <c r="J127" i="7" s="1"/>
  <c r="BZ81" i="7"/>
  <c r="I119" i="7" s="1"/>
  <c r="BW65" i="7"/>
  <c r="F87" i="7" s="1"/>
  <c r="BW61" i="7"/>
  <c r="F79" i="7" s="1"/>
  <c r="BU57" i="7"/>
  <c r="D71" i="7" s="1"/>
  <c r="CA47" i="7"/>
  <c r="J51" i="7" s="1"/>
  <c r="DT90" i="7"/>
  <c r="BV47" i="7"/>
  <c r="E51" i="7" s="1"/>
  <c r="BU92" i="7"/>
  <c r="BU74" i="7"/>
  <c r="BU71" i="7"/>
  <c r="BU68" i="7"/>
  <c r="BU50" i="7"/>
  <c r="BU47" i="7"/>
  <c r="BT74" i="7"/>
  <c r="BT71" i="7"/>
  <c r="BT50" i="7"/>
  <c r="BZ52" i="7"/>
  <c r="I61" i="7" s="1"/>
  <c r="BX44" i="7"/>
  <c r="BW91" i="7"/>
  <c r="F139" i="7" s="1"/>
  <c r="BW88" i="7"/>
  <c r="F133" i="7" s="1"/>
  <c r="BW76" i="7"/>
  <c r="F109" i="7" s="1"/>
  <c r="BW73" i="7"/>
  <c r="F103" i="7" s="1"/>
  <c r="BW70" i="7"/>
  <c r="F97" i="7" s="1"/>
  <c r="BW67" i="7"/>
  <c r="F91" i="7" s="1"/>
  <c r="BW64" i="7"/>
  <c r="F85" i="7" s="1"/>
  <c r="BW52" i="7"/>
  <c r="F61" i="7" s="1"/>
  <c r="BW49" i="7"/>
  <c r="F55" i="7" s="1"/>
  <c r="BW46" i="7"/>
  <c r="F49" i="7" s="1"/>
  <c r="DW87" i="7"/>
  <c r="BY44" i="7"/>
  <c r="BV91" i="7"/>
  <c r="E139" i="7" s="1"/>
  <c r="BV88" i="7"/>
  <c r="E133" i="7" s="1"/>
  <c r="BV82" i="7"/>
  <c r="E121" i="7" s="1"/>
  <c r="BV79" i="7"/>
  <c r="E115" i="7" s="1"/>
  <c r="BV76" i="7"/>
  <c r="E109" i="7" s="1"/>
  <c r="BV73" i="7"/>
  <c r="E103" i="7" s="1"/>
  <c r="BV70" i="7"/>
  <c r="E97" i="7" s="1"/>
  <c r="BV67" i="7"/>
  <c r="E91" i="7" s="1"/>
  <c r="BV64" i="7"/>
  <c r="E85" i="7" s="1"/>
  <c r="BV58" i="7"/>
  <c r="E73" i="7" s="1"/>
  <c r="BV55" i="7"/>
  <c r="E67" i="7" s="1"/>
  <c r="BV52" i="7"/>
  <c r="E61" i="7" s="1"/>
  <c r="BV49" i="7"/>
  <c r="E55" i="7" s="1"/>
  <c r="BV46" i="7"/>
  <c r="E49" i="7" s="1"/>
  <c r="BX74" i="7"/>
  <c r="G105" i="7" s="1"/>
  <c r="BZ91" i="7"/>
  <c r="I139" i="7" s="1"/>
  <c r="BZ67" i="7"/>
  <c r="I91" i="7" s="1"/>
  <c r="BY67" i="7"/>
  <c r="H91" i="7" s="1"/>
  <c r="BX76" i="7"/>
  <c r="G109" i="7" s="1"/>
  <c r="BZ44" i="7"/>
  <c r="BU91" i="7"/>
  <c r="D139" i="7" s="1"/>
  <c r="BU88" i="7"/>
  <c r="D133" i="7" s="1"/>
  <c r="BU79" i="7"/>
  <c r="D115" i="7" s="1"/>
  <c r="BU76" i="7"/>
  <c r="D109" i="7" s="1"/>
  <c r="BU73" i="7"/>
  <c r="D103" i="7" s="1"/>
  <c r="BU70" i="7"/>
  <c r="D97" i="7" s="1"/>
  <c r="BU67" i="7"/>
  <c r="D91" i="7" s="1"/>
  <c r="BU64" i="7"/>
  <c r="D85" i="7" s="1"/>
  <c r="BU55" i="7"/>
  <c r="D67" i="7" s="1"/>
  <c r="BU52" i="7"/>
  <c r="D61" i="7" s="1"/>
  <c r="BU49" i="7"/>
  <c r="D55" i="7" s="1"/>
  <c r="BU46" i="7"/>
  <c r="D49" i="7" s="1"/>
  <c r="BY74" i="7"/>
  <c r="H105" i="7" s="1"/>
  <c r="CA73" i="7"/>
  <c r="J103" i="7" s="1"/>
  <c r="BZ73" i="7"/>
  <c r="I103" i="7" s="1"/>
  <c r="BY73" i="7"/>
  <c r="H103" i="7" s="1"/>
  <c r="CA44" i="7"/>
  <c r="BT91" i="7"/>
  <c r="C139" i="7" s="1"/>
  <c r="BT76" i="7"/>
  <c r="C109" i="7" s="1"/>
  <c r="BT73" i="7"/>
  <c r="C103" i="7" s="1"/>
  <c r="BT70" i="7"/>
  <c r="C97" i="7" s="1"/>
  <c r="BT67" i="7"/>
  <c r="C91" i="7" s="1"/>
  <c r="BT52" i="7"/>
  <c r="C61" i="7" s="1"/>
  <c r="BT49" i="7"/>
  <c r="C55" i="7" s="1"/>
  <c r="BT46" i="7"/>
  <c r="C49" i="7" s="1"/>
  <c r="BW74" i="7"/>
  <c r="F105" i="7" s="1"/>
  <c r="CA76" i="7"/>
  <c r="J109" i="7" s="1"/>
  <c r="BV44" i="7"/>
  <c r="BY70" i="7"/>
  <c r="H97" i="7" s="1"/>
  <c r="CA93" i="7"/>
  <c r="J143" i="7" s="1"/>
  <c r="CA90" i="7"/>
  <c r="J137" i="7" s="1"/>
  <c r="CA84" i="7"/>
  <c r="J125" i="7" s="1"/>
  <c r="CA78" i="7"/>
  <c r="J113" i="7" s="1"/>
  <c r="CA75" i="7"/>
  <c r="J107" i="7" s="1"/>
  <c r="CA72" i="7"/>
  <c r="J101" i="7" s="1"/>
  <c r="CA69" i="7"/>
  <c r="J95" i="7" s="1"/>
  <c r="CA66" i="7"/>
  <c r="J89" i="7" s="1"/>
  <c r="CA60" i="7"/>
  <c r="J77" i="7" s="1"/>
  <c r="CA54" i="7"/>
  <c r="J65" i="7" s="1"/>
  <c r="CA51" i="7"/>
  <c r="J59" i="7" s="1"/>
  <c r="CA48" i="7"/>
  <c r="J53" i="7" s="1"/>
  <c r="CA45" i="7"/>
  <c r="J47" i="7" s="1"/>
  <c r="BZ76" i="7"/>
  <c r="I109" i="7" s="1"/>
  <c r="BZ93" i="7"/>
  <c r="I143" i="7" s="1"/>
  <c r="BZ90" i="7"/>
  <c r="I137" i="7" s="1"/>
  <c r="BZ78" i="7"/>
  <c r="I113" i="7" s="1"/>
  <c r="BZ75" i="7"/>
  <c r="I107" i="7" s="1"/>
  <c r="BZ72" i="7"/>
  <c r="I101" i="7" s="1"/>
  <c r="BZ69" i="7"/>
  <c r="I95" i="7" s="1"/>
  <c r="BZ66" i="7"/>
  <c r="I89" i="7" s="1"/>
  <c r="BZ54" i="7"/>
  <c r="I65" i="7" s="1"/>
  <c r="BZ51" i="7"/>
  <c r="I59" i="7" s="1"/>
  <c r="BZ48" i="7"/>
  <c r="I53" i="7" s="1"/>
  <c r="BZ45" i="7"/>
  <c r="I47" i="7" s="1"/>
  <c r="CA52" i="7"/>
  <c r="J61" i="7" s="1"/>
  <c r="DU63" i="7"/>
  <c r="DU62" i="7"/>
  <c r="AI56" i="7" s="1"/>
  <c r="BY52" i="7"/>
  <c r="H61" i="7" s="1"/>
  <c r="DW70" i="7"/>
  <c r="BY93" i="7"/>
  <c r="H143" i="7" s="1"/>
  <c r="BY90" i="7"/>
  <c r="H137" i="7" s="1"/>
  <c r="BY84" i="7"/>
  <c r="H125" i="7" s="1"/>
  <c r="BY78" i="7"/>
  <c r="H113" i="7" s="1"/>
  <c r="BY75" i="7"/>
  <c r="H107" i="7" s="1"/>
  <c r="BY72" i="7"/>
  <c r="H101" i="7" s="1"/>
  <c r="BY69" i="7"/>
  <c r="H95" i="7" s="1"/>
  <c r="BY66" i="7"/>
  <c r="H89" i="7" s="1"/>
  <c r="BY60" i="7"/>
  <c r="H77" i="7" s="1"/>
  <c r="BY54" i="7"/>
  <c r="H65" i="7" s="1"/>
  <c r="BY51" i="7"/>
  <c r="H59" i="7" s="1"/>
  <c r="BY48" i="7"/>
  <c r="H53" i="7" s="1"/>
  <c r="BY45" i="7"/>
  <c r="H47" i="7" s="1"/>
  <c r="BY49" i="7"/>
  <c r="H55" i="7" s="1"/>
  <c r="DU70" i="7"/>
  <c r="BX93" i="7"/>
  <c r="G143" i="7" s="1"/>
  <c r="BX90" i="7"/>
  <c r="G137" i="7" s="1"/>
  <c r="BX87" i="7"/>
  <c r="G131" i="7" s="1"/>
  <c r="BX84" i="7"/>
  <c r="G125" i="7" s="1"/>
  <c r="BX81" i="7"/>
  <c r="G119" i="7" s="1"/>
  <c r="BX78" i="7"/>
  <c r="G113" i="7" s="1"/>
  <c r="BX75" i="7"/>
  <c r="G107" i="7" s="1"/>
  <c r="BX72" i="7"/>
  <c r="G101" i="7" s="1"/>
  <c r="BX69" i="7"/>
  <c r="G95" i="7" s="1"/>
  <c r="BX66" i="7"/>
  <c r="G89" i="7" s="1"/>
  <c r="BX63" i="7"/>
  <c r="G83" i="7" s="1"/>
  <c r="BX60" i="7"/>
  <c r="G77" i="7" s="1"/>
  <c r="BX57" i="7"/>
  <c r="G71" i="7" s="1"/>
  <c r="BX54" i="7"/>
  <c r="G65" i="7" s="1"/>
  <c r="BX51" i="7"/>
  <c r="G59" i="7" s="1"/>
  <c r="BX48" i="7"/>
  <c r="G53" i="7" s="1"/>
  <c r="BX45" i="7"/>
  <c r="G47" i="7" s="1"/>
  <c r="BZ49" i="7"/>
  <c r="I55" i="7" s="1"/>
  <c r="BX91" i="7"/>
  <c r="G139" i="7" s="1"/>
  <c r="BW93" i="7"/>
  <c r="F143" i="7" s="1"/>
  <c r="BW90" i="7"/>
  <c r="F137" i="7" s="1"/>
  <c r="BW84" i="7"/>
  <c r="F125" i="7" s="1"/>
  <c r="BW78" i="7"/>
  <c r="F113" i="7" s="1"/>
  <c r="BW75" i="7"/>
  <c r="F107" i="7" s="1"/>
  <c r="BW72" i="7"/>
  <c r="F101" i="7" s="1"/>
  <c r="BW69" i="7"/>
  <c r="F95" i="7" s="1"/>
  <c r="BW66" i="7"/>
  <c r="F89" i="7" s="1"/>
  <c r="BW60" i="7"/>
  <c r="F77" i="7" s="1"/>
  <c r="BW54" i="7"/>
  <c r="F65" i="7" s="1"/>
  <c r="BW51" i="7"/>
  <c r="F59" i="7" s="1"/>
  <c r="BW48" i="7"/>
  <c r="F53" i="7" s="1"/>
  <c r="BW45" i="7"/>
  <c r="F47" i="7" s="1"/>
  <c r="BW50" i="7"/>
  <c r="F57" i="7" s="1"/>
  <c r="DT62" i="7"/>
  <c r="BY46" i="7"/>
  <c r="H49" i="7" s="1"/>
  <c r="BV90" i="7"/>
  <c r="E137" i="7" s="1"/>
  <c r="BV78" i="7"/>
  <c r="E113" i="7" s="1"/>
  <c r="BV75" i="7"/>
  <c r="E107" i="7" s="1"/>
  <c r="BV72" i="7"/>
  <c r="E101" i="7" s="1"/>
  <c r="BV66" i="7"/>
  <c r="E89" i="7" s="1"/>
  <c r="BV54" i="7"/>
  <c r="E65" i="7" s="1"/>
  <c r="BV51" i="7"/>
  <c r="E59" i="7" s="1"/>
  <c r="BV48" i="7"/>
  <c r="E53" i="7" s="1"/>
  <c r="BV45" i="7"/>
  <c r="E47" i="7" s="1"/>
  <c r="BY50" i="7"/>
  <c r="H57" i="7" s="1"/>
  <c r="BX50" i="7"/>
  <c r="G57" i="7" s="1"/>
  <c r="DW63" i="7"/>
  <c r="BU90" i="7"/>
  <c r="D137" i="7" s="1"/>
  <c r="BU78" i="7"/>
  <c r="D113" i="7" s="1"/>
  <c r="BU75" i="7"/>
  <c r="D107" i="7" s="1"/>
  <c r="BU72" i="7"/>
  <c r="D101" i="7" s="1"/>
  <c r="BU66" i="7"/>
  <c r="D89" i="7" s="1"/>
  <c r="BU54" i="7"/>
  <c r="D65" i="7" s="1"/>
  <c r="BU51" i="7"/>
  <c r="D59" i="7" s="1"/>
  <c r="BU48" i="7"/>
  <c r="D53" i="7" s="1"/>
  <c r="BU45" i="7"/>
  <c r="D47" i="7" s="1"/>
  <c r="CA49" i="7"/>
  <c r="J55" i="7" s="1"/>
  <c r="DW67" i="7"/>
  <c r="DW82" i="7"/>
  <c r="DT46" i="7"/>
  <c r="DW57" i="7"/>
  <c r="DT64" i="7"/>
  <c r="DW75" i="7"/>
  <c r="DU46" i="7"/>
  <c r="DW64" i="7"/>
  <c r="DS75" i="7"/>
  <c r="DW53" i="7"/>
  <c r="DW46" i="7"/>
  <c r="DU50" i="7"/>
  <c r="AI48" i="7" s="1"/>
  <c r="DW54" i="7"/>
  <c r="DV68" i="7"/>
  <c r="AJ60" i="7" s="1"/>
  <c r="DW72" i="7"/>
  <c r="DV67" i="7"/>
  <c r="DX67" i="7" s="1"/>
  <c r="DW78" i="7"/>
  <c r="DW88" i="7"/>
  <c r="DW89" i="7"/>
  <c r="DU67" i="7"/>
  <c r="DS51" i="7"/>
  <c r="BL51" i="7" s="1"/>
  <c r="AF58" i="7" s="1"/>
  <c r="DV91" i="7"/>
  <c r="DX91" i="7" s="1"/>
  <c r="DW81" i="7"/>
  <c r="DT82" i="7"/>
  <c r="DV82" i="7"/>
  <c r="DX82" i="7" s="1"/>
  <c r="DZ82" i="7" s="1"/>
  <c r="DU57" i="7"/>
  <c r="DY57" i="7" s="1"/>
  <c r="EA57" i="7" s="1"/>
  <c r="DW77" i="7"/>
  <c r="DV64" i="7"/>
  <c r="DX64" i="7" s="1"/>
  <c r="DV57" i="7"/>
  <c r="DX57" i="7" s="1"/>
  <c r="DT74" i="7"/>
  <c r="DW85" i="7"/>
  <c r="DV93" i="7"/>
  <c r="DX93" i="7" s="1"/>
  <c r="DU76" i="7"/>
  <c r="DY76" i="7" s="1"/>
  <c r="EA76" i="7" s="1"/>
  <c r="DU52" i="7"/>
  <c r="DV76" i="7"/>
  <c r="DX76" i="7" s="1"/>
  <c r="DT52" i="7"/>
  <c r="DV52" i="7"/>
  <c r="DX52" i="7" s="1"/>
  <c r="DW76" i="7"/>
  <c r="DV87" i="7"/>
  <c r="DX87" i="7" s="1"/>
  <c r="DS90" i="7"/>
  <c r="BL90" i="7" s="1"/>
  <c r="AF136" i="7" s="1"/>
  <c r="DW52" i="7"/>
  <c r="DV63" i="7"/>
  <c r="DX63" i="7" s="1"/>
  <c r="DT76" i="7"/>
  <c r="DV70" i="7"/>
  <c r="DX70" i="7" s="1"/>
  <c r="DT47" i="7"/>
  <c r="DV69" i="7"/>
  <c r="DX69" i="7" s="1"/>
  <c r="DS77" i="7"/>
  <c r="DS58" i="7"/>
  <c r="BL58" i="7" s="1"/>
  <c r="AF72" i="7" s="1"/>
  <c r="DT77" i="7"/>
  <c r="DU80" i="7"/>
  <c r="AI68" i="7" s="1"/>
  <c r="DW86" i="7"/>
  <c r="DT80" i="7"/>
  <c r="DS86" i="7"/>
  <c r="DT58" i="7"/>
  <c r="DU45" i="7"/>
  <c r="DY45" i="7" s="1"/>
  <c r="EA45" i="7" s="1"/>
  <c r="DV45" i="7"/>
  <c r="DX45" i="7" s="1"/>
  <c r="DU51" i="7"/>
  <c r="DT53" i="7"/>
  <c r="DV58" i="7"/>
  <c r="DX58" i="7" s="1"/>
  <c r="DU75" i="7"/>
  <c r="DS88" i="7"/>
  <c r="BL88" i="7" s="1"/>
  <c r="AF132" i="7" s="1"/>
  <c r="DW45" i="7"/>
  <c r="DV51" i="7"/>
  <c r="DX51" i="7" s="1"/>
  <c r="DU53" i="7"/>
  <c r="AI50" i="7" s="1"/>
  <c r="DW58" i="7"/>
  <c r="DV75" i="7"/>
  <c r="DX75" i="7" s="1"/>
  <c r="DT88" i="7"/>
  <c r="DU69" i="7"/>
  <c r="DT51" i="7"/>
  <c r="DW80" i="7"/>
  <c r="DU88" i="7"/>
  <c r="DY88" i="7" s="1"/>
  <c r="EA88" i="7" s="1"/>
  <c r="DV88" i="7"/>
  <c r="DX88" i="7" s="1"/>
  <c r="DS57" i="7"/>
  <c r="BL57" i="7" s="1"/>
  <c r="AF70" i="7" s="1"/>
  <c r="DV62" i="7"/>
  <c r="AJ56" i="7" s="1"/>
  <c r="DU64" i="7"/>
  <c r="DS70" i="7"/>
  <c r="BL70" i="7" s="1"/>
  <c r="AF96" i="7" s="1"/>
  <c r="DW73" i="7"/>
  <c r="DW91" i="7"/>
  <c r="DU77" i="7"/>
  <c r="AI66" i="7" s="1"/>
  <c r="DT75" i="7"/>
  <c r="DW51" i="7"/>
  <c r="DW62" i="7"/>
  <c r="DU89" i="7"/>
  <c r="AI74" i="7" s="1"/>
  <c r="DV89" i="7"/>
  <c r="AJ74" i="7" s="1"/>
  <c r="DS87" i="7"/>
  <c r="BL87" i="7" s="1"/>
  <c r="AF130" i="7" s="1"/>
  <c r="DS93" i="7"/>
  <c r="DS89" i="7"/>
  <c r="DT69" i="7"/>
  <c r="DV77" i="7"/>
  <c r="AJ66" i="7" s="1"/>
  <c r="DT87" i="7"/>
  <c r="DS45" i="7"/>
  <c r="BL45" i="7" s="1"/>
  <c r="AF46" i="7" s="1"/>
  <c r="DV80" i="7"/>
  <c r="AJ68" i="7" s="1"/>
  <c r="DS46" i="7"/>
  <c r="BL46" i="7" s="1"/>
  <c r="AF48" i="7" s="1"/>
  <c r="DT54" i="7"/>
  <c r="DT93" i="7"/>
  <c r="DU93" i="7"/>
  <c r="DT89" i="7"/>
  <c r="DV85" i="7"/>
  <c r="DX85" i="7" s="1"/>
  <c r="DS63" i="7"/>
  <c r="BL63" i="7" s="1"/>
  <c r="AF82" i="7" s="1"/>
  <c r="DS82" i="7"/>
  <c r="BL82" i="7" s="1"/>
  <c r="AF120" i="7" s="1"/>
  <c r="DW92" i="7"/>
  <c r="DV92" i="7"/>
  <c r="AJ76" i="7" s="1"/>
  <c r="DV66" i="7"/>
  <c r="DX66" i="7" s="1"/>
  <c r="DU66" i="7"/>
  <c r="DW66" i="7"/>
  <c r="DT66" i="7"/>
  <c r="DS66" i="7"/>
  <c r="BL66" i="7" s="1"/>
  <c r="AF88" i="7" s="1"/>
  <c r="DS92" i="7"/>
  <c r="DT85" i="7"/>
  <c r="DS85" i="7"/>
  <c r="BL85" i="7" s="1"/>
  <c r="AF126" i="7" s="1"/>
  <c r="DT92" i="7"/>
  <c r="DU92" i="7"/>
  <c r="AI76" i="7" s="1"/>
  <c r="DU85" i="7"/>
  <c r="DT55" i="7"/>
  <c r="DS55" i="7"/>
  <c r="BL55" i="7" s="1"/>
  <c r="AF66" i="7" s="1"/>
  <c r="DV55" i="7"/>
  <c r="DX55" i="7" s="1"/>
  <c r="DU55" i="7"/>
  <c r="DW55" i="7"/>
  <c r="DV84" i="7"/>
  <c r="DX84" i="7" s="1"/>
  <c r="DS84" i="7"/>
  <c r="BL84" i="7" s="1"/>
  <c r="AF124" i="7" s="1"/>
  <c r="DU84" i="7"/>
  <c r="DT84" i="7"/>
  <c r="DW84" i="7"/>
  <c r="DT79" i="7"/>
  <c r="DS79" i="7"/>
  <c r="BL79" i="7" s="1"/>
  <c r="AF114" i="7" s="1"/>
  <c r="DW79" i="7"/>
  <c r="DV79" i="7"/>
  <c r="DX79" i="7" s="1"/>
  <c r="DU79" i="7"/>
  <c r="DW56" i="7"/>
  <c r="DV56" i="7"/>
  <c r="AJ52" i="7" s="1"/>
  <c r="DU56" i="7"/>
  <c r="AI52" i="7" s="1"/>
  <c r="DT56" i="7"/>
  <c r="DW65" i="7"/>
  <c r="DV65" i="7"/>
  <c r="AJ58" i="7" s="1"/>
  <c r="DU65" i="7"/>
  <c r="AI58" i="7" s="1"/>
  <c r="DT65" i="7"/>
  <c r="DS65" i="7"/>
  <c r="DS56" i="7"/>
  <c r="DW71" i="7"/>
  <c r="DV71" i="7"/>
  <c r="AJ62" i="7" s="1"/>
  <c r="DU71" i="7"/>
  <c r="AI62" i="7" s="1"/>
  <c r="DS71" i="7"/>
  <c r="DT71" i="7"/>
  <c r="DV54" i="7"/>
  <c r="DX54" i="7" s="1"/>
  <c r="DU54" i="7"/>
  <c r="DV78" i="7"/>
  <c r="DX78" i="7" s="1"/>
  <c r="DU78" i="7"/>
  <c r="DV83" i="7"/>
  <c r="AJ70" i="7" s="1"/>
  <c r="DU83" i="7"/>
  <c r="AI70" i="7" s="1"/>
  <c r="DW83" i="7"/>
  <c r="DS83" i="7"/>
  <c r="DT91" i="7"/>
  <c r="DS91" i="7"/>
  <c r="BL91" i="7" s="1"/>
  <c r="AF138" i="7" s="1"/>
  <c r="DV90" i="7"/>
  <c r="DX90" i="7" s="1"/>
  <c r="DU90" i="7"/>
  <c r="DS53" i="7"/>
  <c r="DS54" i="7"/>
  <c r="BL54" i="7" s="1"/>
  <c r="AF64" i="7" s="1"/>
  <c r="DS69" i="7"/>
  <c r="BL69" i="7" s="1"/>
  <c r="AF94" i="7" s="1"/>
  <c r="DS78" i="7"/>
  <c r="BL78" i="7" s="1"/>
  <c r="AF112" i="7" s="1"/>
  <c r="DT83" i="7"/>
  <c r="DU91" i="7"/>
  <c r="DS50" i="7"/>
  <c r="DT50" i="7"/>
  <c r="DT61" i="7"/>
  <c r="DS61" i="7"/>
  <c r="BL61" i="7" s="1"/>
  <c r="AF78" i="7" s="1"/>
  <c r="DS74" i="7"/>
  <c r="DS81" i="7"/>
  <c r="BL81" i="7" s="1"/>
  <c r="AF118" i="7" s="1"/>
  <c r="DU61" i="7"/>
  <c r="DT81" i="7"/>
  <c r="DV50" i="7"/>
  <c r="AJ48" i="7" s="1"/>
  <c r="DV61" i="7"/>
  <c r="DX61" i="7" s="1"/>
  <c r="DS68" i="7"/>
  <c r="DU74" i="7"/>
  <c r="AI64" i="7" s="1"/>
  <c r="DU81" i="7"/>
  <c r="DW50" i="7"/>
  <c r="DW61" i="7"/>
  <c r="DT68" i="7"/>
  <c r="DV74" i="7"/>
  <c r="AJ64" i="7" s="1"/>
  <c r="DV81" i="7"/>
  <c r="DX81" i="7" s="1"/>
  <c r="DV60" i="7"/>
  <c r="DX60" i="7" s="1"/>
  <c r="DU60" i="7"/>
  <c r="DT60" i="7"/>
  <c r="DT49" i="7"/>
  <c r="DS49" i="7"/>
  <c r="BL49" i="7" s="1"/>
  <c r="AF54" i="7" s="1"/>
  <c r="DW59" i="7"/>
  <c r="DV59" i="7"/>
  <c r="AJ54" i="7" s="1"/>
  <c r="DS60" i="7"/>
  <c r="BL60" i="7" s="1"/>
  <c r="AF76" i="7" s="1"/>
  <c r="DU68" i="7"/>
  <c r="AI60" i="7" s="1"/>
  <c r="DW74" i="7"/>
  <c r="DW60" i="7"/>
  <c r="DW49" i="7"/>
  <c r="DT59" i="7"/>
  <c r="DW68" i="7"/>
  <c r="DU86" i="7"/>
  <c r="AI72" i="7" s="1"/>
  <c r="DV53" i="7"/>
  <c r="AJ50" i="7" s="1"/>
  <c r="DV48" i="7"/>
  <c r="DX48" i="7" s="1"/>
  <c r="DT48" i="7"/>
  <c r="DU48" i="7"/>
  <c r="DW47" i="7"/>
  <c r="DV47" i="7"/>
  <c r="AJ46" i="7" s="1"/>
  <c r="DU49" i="7"/>
  <c r="DT73" i="7"/>
  <c r="DS73" i="7"/>
  <c r="BL73" i="7" s="1"/>
  <c r="AF102" i="7" s="1"/>
  <c r="DV49" i="7"/>
  <c r="DX49" i="7" s="1"/>
  <c r="DS59" i="7"/>
  <c r="DT67" i="7"/>
  <c r="DS67" i="7"/>
  <c r="BL67" i="7" s="1"/>
  <c r="AF90" i="7" s="1"/>
  <c r="DT86" i="7"/>
  <c r="DS47" i="7"/>
  <c r="DW48" i="7"/>
  <c r="DU59" i="7"/>
  <c r="AI54" i="7" s="1"/>
  <c r="DV72" i="7"/>
  <c r="DX72" i="7" s="1"/>
  <c r="DU72" i="7"/>
  <c r="DT72" i="7"/>
  <c r="DS72" i="7"/>
  <c r="BL72" i="7" s="1"/>
  <c r="AF100" i="7" s="1"/>
  <c r="DV73" i="7"/>
  <c r="DX73" i="7" s="1"/>
  <c r="DY82" i="7"/>
  <c r="EA82" i="7" s="1"/>
  <c r="CS76" i="7" l="1"/>
  <c r="AH109" i="7" s="1"/>
  <c r="CU80" i="7"/>
  <c r="AJ117" i="7" s="1"/>
  <c r="BL80" i="7"/>
  <c r="AF116" i="7" s="1"/>
  <c r="D45" i="17"/>
  <c r="CU68" i="17"/>
  <c r="AI93" i="17" s="1"/>
  <c r="EC69" i="17"/>
  <c r="DP69" i="17" s="1"/>
  <c r="DQ69" i="17" s="1"/>
  <c r="AM95" i="17" s="1"/>
  <c r="BM73" i="17"/>
  <c r="AF102" i="17" s="1"/>
  <c r="CR73" i="17"/>
  <c r="AF103" i="17" s="1"/>
  <c r="EC51" i="17"/>
  <c r="DP51" i="17" s="1"/>
  <c r="DR51" i="17" s="1"/>
  <c r="AN59" i="17" s="1"/>
  <c r="CU51" i="17"/>
  <c r="AI59" i="17" s="1"/>
  <c r="CU44" i="17"/>
  <c r="AI45" i="17" s="1"/>
  <c r="AG58" i="17"/>
  <c r="DZ51" i="17"/>
  <c r="EB51" i="17" s="1"/>
  <c r="CU54" i="17"/>
  <c r="AI65" i="17" s="1"/>
  <c r="BM54" i="17"/>
  <c r="AF64" i="17" s="1"/>
  <c r="CR54" i="17"/>
  <c r="AF65" i="17" s="1"/>
  <c r="BA61" i="17"/>
  <c r="EA44" i="17"/>
  <c r="CT44" i="17"/>
  <c r="AH45" i="17" s="1"/>
  <c r="DZ44" i="17"/>
  <c r="EB44" i="17" s="1"/>
  <c r="CR84" i="17"/>
  <c r="AF125" i="17" s="1"/>
  <c r="DZ80" i="17"/>
  <c r="EB80" i="17" s="1"/>
  <c r="DZ68" i="17"/>
  <c r="EB68" i="17" s="1"/>
  <c r="CT68" i="17"/>
  <c r="AH93" i="17" s="1"/>
  <c r="CS54" i="17"/>
  <c r="AG65" i="17" s="1"/>
  <c r="DZ87" i="17"/>
  <c r="EB87" i="17" s="1"/>
  <c r="EA51" i="17"/>
  <c r="EA87" i="17"/>
  <c r="D93" i="17"/>
  <c r="EA81" i="17"/>
  <c r="CT73" i="17"/>
  <c r="AH103" i="17" s="1"/>
  <c r="EC54" i="17"/>
  <c r="DP54" i="17" s="1"/>
  <c r="DR54" i="17" s="1"/>
  <c r="AN65" i="17" s="1"/>
  <c r="EC88" i="17"/>
  <c r="DP88" i="17" s="1"/>
  <c r="DQ88" i="17" s="1"/>
  <c r="AM133" i="17" s="1"/>
  <c r="BA60" i="17"/>
  <c r="CS73" i="17"/>
  <c r="AG103" i="17" s="1"/>
  <c r="EC81" i="17"/>
  <c r="DP81" i="17" s="1"/>
  <c r="DR81" i="17" s="1"/>
  <c r="AN119" i="17" s="1"/>
  <c r="DZ69" i="17"/>
  <c r="EB69" i="17" s="1"/>
  <c r="BA48" i="17"/>
  <c r="CV84" i="17"/>
  <c r="AJ125" i="17" s="1"/>
  <c r="EA84" i="17"/>
  <c r="DZ81" i="17"/>
  <c r="EB81" i="17" s="1"/>
  <c r="AH44" i="17"/>
  <c r="DZ48" i="17"/>
  <c r="EB48" i="17" s="1"/>
  <c r="EA48" i="17"/>
  <c r="EC53" i="17"/>
  <c r="DP53" i="17" s="1"/>
  <c r="DS53" i="17" s="1"/>
  <c r="CR48" i="17"/>
  <c r="AF53" i="17" s="1"/>
  <c r="AI50" i="17"/>
  <c r="CV73" i="17"/>
  <c r="AJ103" i="17" s="1"/>
  <c r="BB62" i="17"/>
  <c r="D99" i="17"/>
  <c r="BM48" i="17"/>
  <c r="AF52" i="17" s="1"/>
  <c r="C87" i="17"/>
  <c r="BA44" i="17"/>
  <c r="C45" i="17"/>
  <c r="BA56" i="17"/>
  <c r="C81" i="17"/>
  <c r="EC44" i="17"/>
  <c r="DP44" i="17" s="1"/>
  <c r="DR44" i="17" s="1"/>
  <c r="AG44" i="17"/>
  <c r="CR82" i="17"/>
  <c r="AF121" i="17" s="1"/>
  <c r="CU65" i="17"/>
  <c r="AI87" i="17" s="1"/>
  <c r="BA45" i="17"/>
  <c r="CS82" i="17"/>
  <c r="AG121" i="17" s="1"/>
  <c r="CV65" i="17"/>
  <c r="AJ87" i="17" s="1"/>
  <c r="AF44" i="17"/>
  <c r="CT82" i="17"/>
  <c r="AH121" i="17" s="1"/>
  <c r="EA69" i="17"/>
  <c r="CT53" i="17"/>
  <c r="AH63" i="17" s="1"/>
  <c r="CV44" i="17"/>
  <c r="AJ45" i="17" s="1"/>
  <c r="CT63" i="17"/>
  <c r="AH83" i="17" s="1"/>
  <c r="CU66" i="17"/>
  <c r="AI89" i="17" s="1"/>
  <c r="EA93" i="17"/>
  <c r="CT48" i="17"/>
  <c r="AH53" i="17" s="1"/>
  <c r="CU48" i="17"/>
  <c r="AI53" i="17" s="1"/>
  <c r="CU53" i="17"/>
  <c r="AI63" i="17" s="1"/>
  <c r="CV63" i="17"/>
  <c r="AJ83" i="17" s="1"/>
  <c r="CV66" i="17"/>
  <c r="AJ89" i="17" s="1"/>
  <c r="CS44" i="17"/>
  <c r="AG45" i="17" s="1"/>
  <c r="CU63" i="17"/>
  <c r="AI83" i="17" s="1"/>
  <c r="AI56" i="17"/>
  <c r="CS66" i="17"/>
  <c r="AG89" i="17" s="1"/>
  <c r="BM51" i="17"/>
  <c r="AF58" i="17" s="1"/>
  <c r="DY56" i="17"/>
  <c r="EA56" i="17" s="1"/>
  <c r="CU82" i="17"/>
  <c r="AI121" i="17" s="1"/>
  <c r="CS51" i="17"/>
  <c r="AG59" i="17" s="1"/>
  <c r="CR63" i="17"/>
  <c r="AF83" i="17" s="1"/>
  <c r="BM82" i="17"/>
  <c r="AF120" i="17" s="1"/>
  <c r="CT51" i="17"/>
  <c r="AH59" i="17" s="1"/>
  <c r="EC79" i="17"/>
  <c r="DP79" i="17" s="1"/>
  <c r="DR79" i="17" s="1"/>
  <c r="AN115" i="17" s="1"/>
  <c r="EA54" i="17"/>
  <c r="CV51" i="17"/>
  <c r="AJ59" i="17" s="1"/>
  <c r="CT66" i="17"/>
  <c r="AH89" i="17" s="1"/>
  <c r="EA73" i="17"/>
  <c r="EC73" i="17"/>
  <c r="DP73" i="17" s="1"/>
  <c r="DS73" i="17" s="1"/>
  <c r="AO103" i="17" s="1"/>
  <c r="BM87" i="17"/>
  <c r="AF130" i="17" s="1"/>
  <c r="AJ44" i="17"/>
  <c r="CS63" i="17"/>
  <c r="AG83" i="17" s="1"/>
  <c r="BM66" i="17"/>
  <c r="AF88" i="17" s="1"/>
  <c r="EC80" i="17"/>
  <c r="DP80" i="17" s="1"/>
  <c r="DS80" i="17" s="1"/>
  <c r="BB56" i="17"/>
  <c r="EA76" i="17"/>
  <c r="CS48" i="17"/>
  <c r="AG53" i="17" s="1"/>
  <c r="CT65" i="17"/>
  <c r="AH87" i="17" s="1"/>
  <c r="CT54" i="17"/>
  <c r="AH65" i="17" s="1"/>
  <c r="CT81" i="17"/>
  <c r="AH119" i="17" s="1"/>
  <c r="CR81" i="17"/>
  <c r="AF119" i="17" s="1"/>
  <c r="BM81" i="17"/>
  <c r="AF118" i="17" s="1"/>
  <c r="CU81" i="17"/>
  <c r="AI119" i="17" s="1"/>
  <c r="CS81" i="17"/>
  <c r="AG119" i="17" s="1"/>
  <c r="CV81" i="17"/>
  <c r="AJ119" i="17" s="1"/>
  <c r="C75" i="17"/>
  <c r="BA54" i="17"/>
  <c r="D141" i="17"/>
  <c r="BB76" i="17"/>
  <c r="CV88" i="17"/>
  <c r="AJ133" i="17" s="1"/>
  <c r="CT88" i="17"/>
  <c r="AH133" i="17" s="1"/>
  <c r="CU88" i="17"/>
  <c r="AI133" i="17" s="1"/>
  <c r="CR88" i="17"/>
  <c r="AF133" i="17" s="1"/>
  <c r="BM88" i="17"/>
  <c r="AF132" i="17" s="1"/>
  <c r="CS88" i="17"/>
  <c r="AG133" i="17" s="1"/>
  <c r="EA79" i="17"/>
  <c r="CV69" i="17"/>
  <c r="AJ95" i="17" s="1"/>
  <c r="CU69" i="17"/>
  <c r="AI95" i="17" s="1"/>
  <c r="CT69" i="17"/>
  <c r="AH95" i="17" s="1"/>
  <c r="BM69" i="17"/>
  <c r="AF94" i="17" s="1"/>
  <c r="CR69" i="17"/>
  <c r="AF95" i="17" s="1"/>
  <c r="CS69" i="17"/>
  <c r="AG95" i="17" s="1"/>
  <c r="BB58" i="17"/>
  <c r="D87" i="17"/>
  <c r="DY53" i="17"/>
  <c r="EA53" i="17" s="1"/>
  <c r="DY68" i="17"/>
  <c r="EA68" i="17" s="1"/>
  <c r="AJ60" i="17"/>
  <c r="BA69" i="17"/>
  <c r="CV53" i="17"/>
  <c r="AJ63" i="17" s="1"/>
  <c r="AG68" i="17"/>
  <c r="CV68" i="17"/>
  <c r="AJ93" i="17" s="1"/>
  <c r="CR68" i="17"/>
  <c r="AF93" i="17" s="1"/>
  <c r="AG60" i="17"/>
  <c r="CR61" i="17"/>
  <c r="AF79" i="17" s="1"/>
  <c r="BM68" i="17"/>
  <c r="AF92" i="17" s="1"/>
  <c r="CV80" i="17"/>
  <c r="AJ117" i="17" s="1"/>
  <c r="AH60" i="17"/>
  <c r="CU61" i="17"/>
  <c r="AI79" i="17" s="1"/>
  <c r="EA75" i="17"/>
  <c r="DY65" i="17"/>
  <c r="EA65" i="17" s="1"/>
  <c r="CS60" i="17"/>
  <c r="AG77" i="17" s="1"/>
  <c r="CR60" i="17"/>
  <c r="AF77" i="17" s="1"/>
  <c r="CU60" i="17"/>
  <c r="AI77" i="17" s="1"/>
  <c r="CT60" i="17"/>
  <c r="AH77" i="17" s="1"/>
  <c r="BM60" i="17"/>
  <c r="AF76" i="17" s="1"/>
  <c r="EC68" i="17"/>
  <c r="DP68" i="17" s="1"/>
  <c r="EC58" i="17"/>
  <c r="DP58" i="17" s="1"/>
  <c r="EA58" i="17"/>
  <c r="DZ58" i="17"/>
  <c r="EB58" i="17" s="1"/>
  <c r="CV75" i="17"/>
  <c r="AJ107" i="17" s="1"/>
  <c r="CU75" i="17"/>
  <c r="AI107" i="17" s="1"/>
  <c r="CT75" i="17"/>
  <c r="AH107" i="17" s="1"/>
  <c r="DY80" i="17"/>
  <c r="EA80" i="17" s="1"/>
  <c r="CT80" i="17"/>
  <c r="AH117" i="17" s="1"/>
  <c r="BB59" i="17"/>
  <c r="CV61" i="17"/>
  <c r="AJ79" i="17" s="1"/>
  <c r="EC75" i="17"/>
  <c r="DP75" i="17" s="1"/>
  <c r="DS75" i="17" s="1"/>
  <c r="AO107" i="17" s="1"/>
  <c r="CU80" i="17"/>
  <c r="AI117" i="17" s="1"/>
  <c r="CR80" i="17"/>
  <c r="AF117" i="17" s="1"/>
  <c r="D111" i="17"/>
  <c r="BB66" i="17"/>
  <c r="D135" i="17"/>
  <c r="AJ68" i="17"/>
  <c r="D75" i="17"/>
  <c r="BB54" i="17"/>
  <c r="EC84" i="17"/>
  <c r="DP84" i="17" s="1"/>
  <c r="DS84" i="17" s="1"/>
  <c r="AO125" i="17" s="1"/>
  <c r="CS80" i="17"/>
  <c r="AG117" i="17" s="1"/>
  <c r="EC90" i="17"/>
  <c r="DP90" i="17" s="1"/>
  <c r="DS90" i="17" s="1"/>
  <c r="AO137" i="17" s="1"/>
  <c r="EA61" i="17"/>
  <c r="CR75" i="17"/>
  <c r="AF107" i="17" s="1"/>
  <c r="BM61" i="17"/>
  <c r="AF78" i="17" s="1"/>
  <c r="CS61" i="17"/>
  <c r="AG79" i="17" s="1"/>
  <c r="AJ54" i="17"/>
  <c r="DY59" i="17"/>
  <c r="EA59" i="17" s="1"/>
  <c r="BA50" i="17"/>
  <c r="C63" i="17"/>
  <c r="EC61" i="17"/>
  <c r="DP61" i="17" s="1"/>
  <c r="DS61" i="17" s="1"/>
  <c r="AO79" i="17" s="1"/>
  <c r="CS75" i="17"/>
  <c r="AG107" i="17" s="1"/>
  <c r="BB48" i="17"/>
  <c r="D57" i="17"/>
  <c r="BM65" i="17"/>
  <c r="AF86" i="17" s="1"/>
  <c r="BA59" i="17"/>
  <c r="CR65" i="17"/>
  <c r="AF87" i="17" s="1"/>
  <c r="CR53" i="17"/>
  <c r="AF63" i="17" s="1"/>
  <c r="BA51" i="17"/>
  <c r="AG50" i="17"/>
  <c r="BM53" i="17"/>
  <c r="AF62" i="17" s="1"/>
  <c r="BM75" i="17"/>
  <c r="AF106" i="17" s="1"/>
  <c r="EC93" i="17"/>
  <c r="DP93" i="17" s="1"/>
  <c r="DS93" i="17" s="1"/>
  <c r="AO143" i="17" s="1"/>
  <c r="BB51" i="17"/>
  <c r="EC76" i="17"/>
  <c r="DP76" i="17" s="1"/>
  <c r="DQ76" i="17" s="1"/>
  <c r="AM109" i="17" s="1"/>
  <c r="CV87" i="17"/>
  <c r="AJ131" i="17" s="1"/>
  <c r="CU87" i="17"/>
  <c r="AI131" i="17" s="1"/>
  <c r="CT87" i="17"/>
  <c r="AH131" i="17" s="1"/>
  <c r="CS87" i="17"/>
  <c r="AG131" i="17" s="1"/>
  <c r="BM84" i="17"/>
  <c r="AF124" i="17" s="1"/>
  <c r="CS84" i="17"/>
  <c r="AG125" i="17" s="1"/>
  <c r="CU84" i="17"/>
  <c r="AI125" i="17" s="1"/>
  <c r="EA85" i="17"/>
  <c r="EC85" i="17"/>
  <c r="DP85" i="17" s="1"/>
  <c r="DZ85" i="17"/>
  <c r="EB85" i="17" s="1"/>
  <c r="D105" i="17"/>
  <c r="BB64" i="17"/>
  <c r="AH46" i="17"/>
  <c r="BB47" i="17"/>
  <c r="CU86" i="17"/>
  <c r="AI129" i="17" s="1"/>
  <c r="CT86" i="17"/>
  <c r="AH129" i="17" s="1"/>
  <c r="BM86" i="17"/>
  <c r="AF128" i="17" s="1"/>
  <c r="BA73" i="17"/>
  <c r="CR86" i="17"/>
  <c r="AF129" i="17" s="1"/>
  <c r="AG72" i="17"/>
  <c r="CV86" i="17"/>
  <c r="AJ129" i="17" s="1"/>
  <c r="CS86" i="17"/>
  <c r="AG129" i="17" s="1"/>
  <c r="DZ55" i="17"/>
  <c r="EB55" i="17" s="1"/>
  <c r="EC55" i="17"/>
  <c r="DP55" i="17" s="1"/>
  <c r="EA55" i="17"/>
  <c r="EC78" i="17"/>
  <c r="DP78" i="17" s="1"/>
  <c r="EA78" i="17"/>
  <c r="DZ78" i="17"/>
  <c r="EB78" i="17" s="1"/>
  <c r="EC45" i="17"/>
  <c r="DP45" i="17" s="1"/>
  <c r="EA45" i="17"/>
  <c r="DZ45" i="17"/>
  <c r="EB45" i="17" s="1"/>
  <c r="BB70" i="17"/>
  <c r="D123" i="17"/>
  <c r="CS83" i="17"/>
  <c r="AG123" i="17" s="1"/>
  <c r="CV83" i="17"/>
  <c r="AJ123" i="17" s="1"/>
  <c r="CU83" i="17"/>
  <c r="AI123" i="17" s="1"/>
  <c r="AG70" i="17"/>
  <c r="CT83" i="17"/>
  <c r="AH123" i="17" s="1"/>
  <c r="BM83" i="17"/>
  <c r="AF122" i="17" s="1"/>
  <c r="BA71" i="17"/>
  <c r="CR83" i="17"/>
  <c r="AF123" i="17" s="1"/>
  <c r="CV91" i="17"/>
  <c r="AJ139" i="17" s="1"/>
  <c r="CU91" i="17"/>
  <c r="AI139" i="17" s="1"/>
  <c r="BM91" i="17"/>
  <c r="AF138" i="17" s="1"/>
  <c r="CT91" i="17"/>
  <c r="AH139" i="17" s="1"/>
  <c r="CR91" i="17"/>
  <c r="AF139" i="17" s="1"/>
  <c r="CS91" i="17"/>
  <c r="AG139" i="17" s="1"/>
  <c r="CR62" i="17"/>
  <c r="AF81" i="17" s="1"/>
  <c r="CT62" i="17"/>
  <c r="AH81" i="17" s="1"/>
  <c r="BA57" i="17"/>
  <c r="CV62" i="17"/>
  <c r="AJ81" i="17" s="1"/>
  <c r="AG56" i="17"/>
  <c r="BM62" i="17"/>
  <c r="AF80" i="17" s="1"/>
  <c r="CU62" i="17"/>
  <c r="AI81" i="17" s="1"/>
  <c r="CS62" i="17"/>
  <c r="AG81" i="17" s="1"/>
  <c r="BA64" i="17"/>
  <c r="C105" i="17"/>
  <c r="BB73" i="17"/>
  <c r="AH72" i="17"/>
  <c r="CV58" i="17"/>
  <c r="AJ73" i="17" s="1"/>
  <c r="BM58" i="17"/>
  <c r="AF72" i="17" s="1"/>
  <c r="CU58" i="17"/>
  <c r="AI73" i="17" s="1"/>
  <c r="CT58" i="17"/>
  <c r="AH73" i="17" s="1"/>
  <c r="CS58" i="17"/>
  <c r="AG73" i="17" s="1"/>
  <c r="CR58" i="17"/>
  <c r="AF73" i="17" s="1"/>
  <c r="DY62" i="17"/>
  <c r="EA62" i="17" s="1"/>
  <c r="EC62" i="17"/>
  <c r="DP62" i="17" s="1"/>
  <c r="AJ56" i="17"/>
  <c r="CU70" i="17"/>
  <c r="AI97" i="17" s="1"/>
  <c r="CV70" i="17"/>
  <c r="AJ97" i="17" s="1"/>
  <c r="BM70" i="17"/>
  <c r="AF96" i="17" s="1"/>
  <c r="CT70" i="17"/>
  <c r="AH97" i="17" s="1"/>
  <c r="CS70" i="17"/>
  <c r="AG97" i="17" s="1"/>
  <c r="CR70" i="17"/>
  <c r="AF97" i="17" s="1"/>
  <c r="EA46" i="17"/>
  <c r="DZ46" i="17"/>
  <c r="EB46" i="17" s="1"/>
  <c r="EA49" i="17"/>
  <c r="DZ49" i="17"/>
  <c r="EB49" i="17" s="1"/>
  <c r="EC49" i="17"/>
  <c r="DP49" i="17" s="1"/>
  <c r="CT89" i="17"/>
  <c r="AH135" i="17" s="1"/>
  <c r="BA75" i="17"/>
  <c r="AG74" i="17"/>
  <c r="CS89" i="17"/>
  <c r="AG135" i="17" s="1"/>
  <c r="BM89" i="17"/>
  <c r="AF134" i="17" s="1"/>
  <c r="CR89" i="17"/>
  <c r="AF135" i="17" s="1"/>
  <c r="CV89" i="17"/>
  <c r="AJ135" i="17" s="1"/>
  <c r="CU89" i="17"/>
  <c r="AI135" i="17" s="1"/>
  <c r="CS72" i="17"/>
  <c r="AG101" i="17" s="1"/>
  <c r="CV72" i="17"/>
  <c r="AJ101" i="17" s="1"/>
  <c r="CU72" i="17"/>
  <c r="AI101" i="17" s="1"/>
  <c r="BM72" i="17"/>
  <c r="AF100" i="17" s="1"/>
  <c r="CT72" i="17"/>
  <c r="AH101" i="17" s="1"/>
  <c r="CR72" i="17"/>
  <c r="AF101" i="17" s="1"/>
  <c r="EC86" i="17"/>
  <c r="DP86" i="17" s="1"/>
  <c r="DZ86" i="17"/>
  <c r="EB86" i="17" s="1"/>
  <c r="AI72" i="17"/>
  <c r="CV67" i="17"/>
  <c r="AJ91" i="17" s="1"/>
  <c r="CU67" i="17"/>
  <c r="AI91" i="17" s="1"/>
  <c r="CT67" i="17"/>
  <c r="AH91" i="17" s="1"/>
  <c r="BM67" i="17"/>
  <c r="AF90" i="17" s="1"/>
  <c r="CS67" i="17"/>
  <c r="AG91" i="17" s="1"/>
  <c r="CR67" i="17"/>
  <c r="AF91" i="17" s="1"/>
  <c r="CU46" i="17"/>
  <c r="AI49" i="17" s="1"/>
  <c r="CV46" i="17"/>
  <c r="AJ49" i="17" s="1"/>
  <c r="CT46" i="17"/>
  <c r="AH49" i="17" s="1"/>
  <c r="CS46" i="17"/>
  <c r="AG49" i="17" s="1"/>
  <c r="BM46" i="17"/>
  <c r="AF48" i="17" s="1"/>
  <c r="CR46" i="17"/>
  <c r="AF49" i="17" s="1"/>
  <c r="AH74" i="17"/>
  <c r="BB75" i="17"/>
  <c r="EA72" i="17"/>
  <c r="EC72" i="17"/>
  <c r="DP72" i="17" s="1"/>
  <c r="DZ72" i="17"/>
  <c r="EB72" i="17" s="1"/>
  <c r="DY86" i="17"/>
  <c r="EA86" i="17" s="1"/>
  <c r="AJ72" i="17"/>
  <c r="EC64" i="17"/>
  <c r="DP64" i="17" s="1"/>
  <c r="EA64" i="17"/>
  <c r="DZ64" i="17"/>
  <c r="EB64" i="17" s="1"/>
  <c r="DQ54" i="17"/>
  <c r="AM65" i="17" s="1"/>
  <c r="EC65" i="17"/>
  <c r="DP65" i="17" s="1"/>
  <c r="AI58" i="17"/>
  <c r="DZ65" i="17"/>
  <c r="EB65" i="17" s="1"/>
  <c r="D63" i="17"/>
  <c r="BB50" i="17"/>
  <c r="EA91" i="17"/>
  <c r="DZ91" i="17"/>
  <c r="EB91" i="17" s="1"/>
  <c r="EC91" i="17"/>
  <c r="DP91" i="17" s="1"/>
  <c r="DZ67" i="17"/>
  <c r="EB67" i="17" s="1"/>
  <c r="EA67" i="17"/>
  <c r="EC67" i="17"/>
  <c r="DP67" i="17" s="1"/>
  <c r="EC70" i="17"/>
  <c r="DP70" i="17" s="1"/>
  <c r="EA70" i="17"/>
  <c r="DZ70" i="17"/>
  <c r="EB70" i="17" s="1"/>
  <c r="CT64" i="17"/>
  <c r="AH85" i="17" s="1"/>
  <c r="BM64" i="17"/>
  <c r="AF84" i="17" s="1"/>
  <c r="CV64" i="17"/>
  <c r="AJ85" i="17" s="1"/>
  <c r="CU64" i="17"/>
  <c r="AI85" i="17" s="1"/>
  <c r="CS64" i="17"/>
  <c r="AG85" i="17" s="1"/>
  <c r="CR64" i="17"/>
  <c r="AF85" i="17" s="1"/>
  <c r="AH66" i="17"/>
  <c r="BB67" i="17"/>
  <c r="AI74" i="17"/>
  <c r="DZ89" i="17"/>
  <c r="EB89" i="17" s="1"/>
  <c r="EC89" i="17"/>
  <c r="DP89" i="17" s="1"/>
  <c r="DS69" i="17"/>
  <c r="AO95" i="17" s="1"/>
  <c r="DR69" i="17"/>
  <c r="AN95" i="17" s="1"/>
  <c r="C69" i="17"/>
  <c r="BA52" i="17"/>
  <c r="DZ77" i="17"/>
  <c r="EB77" i="17" s="1"/>
  <c r="AI66" i="17"/>
  <c r="EC77" i="17"/>
  <c r="DP77" i="17" s="1"/>
  <c r="C123" i="17"/>
  <c r="BA70" i="17"/>
  <c r="C129" i="17"/>
  <c r="BA72" i="17"/>
  <c r="D51" i="17"/>
  <c r="BB46" i="17"/>
  <c r="CV45" i="17"/>
  <c r="AJ47" i="17" s="1"/>
  <c r="CR45" i="17"/>
  <c r="AF47" i="17" s="1"/>
  <c r="BM45" i="17"/>
  <c r="AF46" i="17" s="1"/>
  <c r="CU45" i="17"/>
  <c r="AI47" i="17" s="1"/>
  <c r="CT45" i="17"/>
  <c r="AH47" i="17" s="1"/>
  <c r="CS45" i="17"/>
  <c r="AG47" i="17" s="1"/>
  <c r="EC59" i="17"/>
  <c r="DP59" i="17" s="1"/>
  <c r="AI54" i="17"/>
  <c r="DZ59" i="17"/>
  <c r="EB59" i="17" s="1"/>
  <c r="CV79" i="17"/>
  <c r="AJ115" i="17" s="1"/>
  <c r="CT79" i="17"/>
  <c r="AH115" i="17" s="1"/>
  <c r="CS79" i="17"/>
  <c r="AG115" i="17" s="1"/>
  <c r="BM79" i="17"/>
  <c r="AF114" i="17" s="1"/>
  <c r="CU79" i="17"/>
  <c r="AI115" i="17" s="1"/>
  <c r="CR79" i="17"/>
  <c r="AF115" i="17" s="1"/>
  <c r="BB68" i="17"/>
  <c r="D117" i="17"/>
  <c r="C51" i="17"/>
  <c r="BA46" i="17"/>
  <c r="EA60" i="17"/>
  <c r="DZ60" i="17"/>
  <c r="EB60" i="17" s="1"/>
  <c r="EC60" i="17"/>
  <c r="DP60" i="17" s="1"/>
  <c r="EC83" i="17"/>
  <c r="DP83" i="17" s="1"/>
  <c r="EA83" i="17"/>
  <c r="DZ83" i="17"/>
  <c r="EB83" i="17" s="1"/>
  <c r="AI70" i="17"/>
  <c r="CR52" i="17"/>
  <c r="AF61" i="17" s="1"/>
  <c r="CV52" i="17"/>
  <c r="AJ61" i="17" s="1"/>
  <c r="CU52" i="17"/>
  <c r="AI61" i="17" s="1"/>
  <c r="CT52" i="17"/>
  <c r="AH61" i="17" s="1"/>
  <c r="CS52" i="17"/>
  <c r="AG61" i="17" s="1"/>
  <c r="BM52" i="17"/>
  <c r="AF60" i="17" s="1"/>
  <c r="DS48" i="17"/>
  <c r="AO53" i="17" s="1"/>
  <c r="DR48" i="17"/>
  <c r="AN53" i="17" s="1"/>
  <c r="DQ48" i="17"/>
  <c r="AM53" i="17" s="1"/>
  <c r="EC50" i="17"/>
  <c r="DP50" i="17" s="1"/>
  <c r="AI48" i="17"/>
  <c r="DZ50" i="17"/>
  <c r="EB50" i="17" s="1"/>
  <c r="D69" i="17"/>
  <c r="BB52" i="17"/>
  <c r="DY71" i="17"/>
  <c r="EA71" i="17" s="1"/>
  <c r="AJ62" i="17"/>
  <c r="DY63" i="17"/>
  <c r="EA63" i="17" s="1"/>
  <c r="EC63" i="17"/>
  <c r="DP63" i="17" s="1"/>
  <c r="CV49" i="17"/>
  <c r="AJ55" i="17" s="1"/>
  <c r="CU49" i="17"/>
  <c r="AI55" i="17" s="1"/>
  <c r="BM49" i="17"/>
  <c r="AF54" i="17" s="1"/>
  <c r="CT49" i="17"/>
  <c r="AH55" i="17" s="1"/>
  <c r="CS49" i="17"/>
  <c r="AG55" i="17" s="1"/>
  <c r="CR49" i="17"/>
  <c r="AF55" i="17" s="1"/>
  <c r="AJ74" i="17"/>
  <c r="DY89" i="17"/>
  <c r="EA89" i="17" s="1"/>
  <c r="BM50" i="17"/>
  <c r="AF56" i="17" s="1"/>
  <c r="CT50" i="17"/>
  <c r="AH57" i="17" s="1"/>
  <c r="CS50" i="17"/>
  <c r="AG57" i="17" s="1"/>
  <c r="CR50" i="17"/>
  <c r="AF57" i="17" s="1"/>
  <c r="BA49" i="17"/>
  <c r="AG48" i="17"/>
  <c r="CV50" i="17"/>
  <c r="AJ57" i="17" s="1"/>
  <c r="CU50" i="17"/>
  <c r="AI57" i="17" s="1"/>
  <c r="CU71" i="17"/>
  <c r="AI99" i="17" s="1"/>
  <c r="CT71" i="17"/>
  <c r="AH99" i="17" s="1"/>
  <c r="CV71" i="17"/>
  <c r="AJ99" i="17" s="1"/>
  <c r="CS71" i="17"/>
  <c r="AG99" i="17" s="1"/>
  <c r="BM71" i="17"/>
  <c r="AF98" i="17" s="1"/>
  <c r="BA63" i="17"/>
  <c r="AG62" i="17"/>
  <c r="CR71" i="17"/>
  <c r="AF99" i="17" s="1"/>
  <c r="DY50" i="17"/>
  <c r="EA50" i="17" s="1"/>
  <c r="AJ48" i="17"/>
  <c r="DZ82" i="17"/>
  <c r="EB82" i="17" s="1"/>
  <c r="EA82" i="17"/>
  <c r="EC82" i="17"/>
  <c r="DP82" i="17" s="1"/>
  <c r="CV76" i="17"/>
  <c r="AJ109" i="17" s="1"/>
  <c r="CR76" i="17"/>
  <c r="AF109" i="17" s="1"/>
  <c r="BM76" i="17"/>
  <c r="AF108" i="17" s="1"/>
  <c r="CU76" i="17"/>
  <c r="AI109" i="17" s="1"/>
  <c r="CT76" i="17"/>
  <c r="AH109" i="17" s="1"/>
  <c r="CS76" i="17"/>
  <c r="AG109" i="17" s="1"/>
  <c r="DZ52" i="17"/>
  <c r="EB52" i="17" s="1"/>
  <c r="EA52" i="17"/>
  <c r="EC52" i="17"/>
  <c r="DP52" i="17" s="1"/>
  <c r="BB65" i="17"/>
  <c r="AH64" i="17"/>
  <c r="BB63" i="17"/>
  <c r="AH62" i="17"/>
  <c r="EC74" i="17"/>
  <c r="DP74" i="17" s="1"/>
  <c r="AI64" i="17"/>
  <c r="DZ74" i="17"/>
  <c r="EB74" i="17" s="1"/>
  <c r="DY74" i="17"/>
  <c r="EA74" i="17" s="1"/>
  <c r="AJ64" i="17"/>
  <c r="BB77" i="17"/>
  <c r="AH76" i="17"/>
  <c r="AI46" i="17"/>
  <c r="DZ47" i="17"/>
  <c r="EB47" i="17" s="1"/>
  <c r="C111" i="17"/>
  <c r="BA66" i="17"/>
  <c r="CV90" i="17"/>
  <c r="AJ137" i="17" s="1"/>
  <c r="CU90" i="17"/>
  <c r="AI137" i="17" s="1"/>
  <c r="CT90" i="17"/>
  <c r="AH137" i="17" s="1"/>
  <c r="CS90" i="17"/>
  <c r="AG137" i="17" s="1"/>
  <c r="CR90" i="17"/>
  <c r="AF137" i="17" s="1"/>
  <c r="BM90" i="17"/>
  <c r="AF136" i="17" s="1"/>
  <c r="DS81" i="17"/>
  <c r="AO119" i="17" s="1"/>
  <c r="AH48" i="17"/>
  <c r="BB49" i="17"/>
  <c r="EC71" i="17"/>
  <c r="DP71" i="17" s="1"/>
  <c r="DZ71" i="17"/>
  <c r="EB71" i="17" s="1"/>
  <c r="AI62" i="17"/>
  <c r="CV59" i="17"/>
  <c r="AJ75" i="17" s="1"/>
  <c r="CU59" i="17"/>
  <c r="AI75" i="17" s="1"/>
  <c r="CT59" i="17"/>
  <c r="AH75" i="17" s="1"/>
  <c r="CS59" i="17"/>
  <c r="AG75" i="17" s="1"/>
  <c r="BM59" i="17"/>
  <c r="AF74" i="17" s="1"/>
  <c r="BA55" i="17"/>
  <c r="CR59" i="17"/>
  <c r="AF75" i="17" s="1"/>
  <c r="AG54" i="17"/>
  <c r="BA67" i="17"/>
  <c r="CT77" i="17"/>
  <c r="AH111" i="17" s="1"/>
  <c r="CV77" i="17"/>
  <c r="AJ111" i="17" s="1"/>
  <c r="CU77" i="17"/>
  <c r="AI111" i="17" s="1"/>
  <c r="CS77" i="17"/>
  <c r="AG111" i="17" s="1"/>
  <c r="BM77" i="17"/>
  <c r="AF110" i="17" s="1"/>
  <c r="CR77" i="17"/>
  <c r="AF111" i="17" s="1"/>
  <c r="AG66" i="17"/>
  <c r="DQ51" i="17"/>
  <c r="AM59" i="17" s="1"/>
  <c r="CT78" i="17"/>
  <c r="AH113" i="17" s="1"/>
  <c r="CU78" i="17"/>
  <c r="AI113" i="17" s="1"/>
  <c r="BM78" i="17"/>
  <c r="AF112" i="17" s="1"/>
  <c r="CS78" i="17"/>
  <c r="AG113" i="17" s="1"/>
  <c r="CR78" i="17"/>
  <c r="AF113" i="17" s="1"/>
  <c r="CV78" i="17"/>
  <c r="AJ113" i="17" s="1"/>
  <c r="BB55" i="17"/>
  <c r="AH54" i="17"/>
  <c r="CU93" i="17"/>
  <c r="AI143" i="17" s="1"/>
  <c r="CV93" i="17"/>
  <c r="AJ143" i="17" s="1"/>
  <c r="CT93" i="17"/>
  <c r="AH143" i="17" s="1"/>
  <c r="BM93" i="17"/>
  <c r="AF142" i="17" s="1"/>
  <c r="CS93" i="17"/>
  <c r="AG143" i="17" s="1"/>
  <c r="CR93" i="17"/>
  <c r="AF143" i="17" s="1"/>
  <c r="AH70" i="17"/>
  <c r="BB71" i="17"/>
  <c r="DY77" i="17"/>
  <c r="EA77" i="17" s="1"/>
  <c r="AJ66" i="17"/>
  <c r="AI76" i="17"/>
  <c r="EC92" i="17"/>
  <c r="DP92" i="17" s="1"/>
  <c r="DZ92" i="17"/>
  <c r="EB92" i="17" s="1"/>
  <c r="AG52" i="17"/>
  <c r="BA53" i="17"/>
  <c r="BM56" i="17"/>
  <c r="AF68" i="17" s="1"/>
  <c r="CV56" i="17"/>
  <c r="AJ69" i="17" s="1"/>
  <c r="CU56" i="17"/>
  <c r="AI69" i="17" s="1"/>
  <c r="CT56" i="17"/>
  <c r="AH69" i="17" s="1"/>
  <c r="CS56" i="17"/>
  <c r="AG69" i="17" s="1"/>
  <c r="CR56" i="17"/>
  <c r="AF69" i="17" s="1"/>
  <c r="CT57" i="17"/>
  <c r="AH71" i="17" s="1"/>
  <c r="CS57" i="17"/>
  <c r="AG71" i="17" s="1"/>
  <c r="CR57" i="17"/>
  <c r="AF71" i="17" s="1"/>
  <c r="BM57" i="17"/>
  <c r="AF70" i="17" s="1"/>
  <c r="CV57" i="17"/>
  <c r="AJ71" i="17" s="1"/>
  <c r="CU57" i="17"/>
  <c r="AI71" i="17" s="1"/>
  <c r="AJ46" i="17"/>
  <c r="DY47" i="17"/>
  <c r="EA47" i="17" s="1"/>
  <c r="DY92" i="17"/>
  <c r="EA92" i="17" s="1"/>
  <c r="AJ76" i="17"/>
  <c r="BB53" i="17"/>
  <c r="AH52" i="17"/>
  <c r="CV55" i="17"/>
  <c r="AJ67" i="17" s="1"/>
  <c r="CU55" i="17"/>
  <c r="AI67" i="17" s="1"/>
  <c r="BM55" i="17"/>
  <c r="AF66" i="17" s="1"/>
  <c r="CT55" i="17"/>
  <c r="AH67" i="17" s="1"/>
  <c r="CS55" i="17"/>
  <c r="AG67" i="17" s="1"/>
  <c r="CR55" i="17"/>
  <c r="AF67" i="17" s="1"/>
  <c r="BM92" i="17"/>
  <c r="AF140" i="17" s="1"/>
  <c r="BA77" i="17"/>
  <c r="CS92" i="17"/>
  <c r="AG141" i="17" s="1"/>
  <c r="CU92" i="17"/>
  <c r="AI141" i="17" s="1"/>
  <c r="CT92" i="17"/>
  <c r="AH141" i="17" s="1"/>
  <c r="CR92" i="17"/>
  <c r="AF141" i="17" s="1"/>
  <c r="CV92" i="17"/>
  <c r="AJ141" i="17" s="1"/>
  <c r="AG76" i="17"/>
  <c r="EA66" i="17"/>
  <c r="EC66" i="17"/>
  <c r="DP66" i="17" s="1"/>
  <c r="DZ66" i="17"/>
  <c r="EB66" i="17" s="1"/>
  <c r="EC56" i="17"/>
  <c r="DP56" i="17" s="1"/>
  <c r="DZ56" i="17"/>
  <c r="EB56" i="17" s="1"/>
  <c r="AI52" i="17"/>
  <c r="DS87" i="17"/>
  <c r="AO131" i="17" s="1"/>
  <c r="DR87" i="17"/>
  <c r="AN131" i="17" s="1"/>
  <c r="DQ87" i="17"/>
  <c r="AM131" i="17" s="1"/>
  <c r="EC57" i="17"/>
  <c r="DP57" i="17" s="1"/>
  <c r="EA57" i="17"/>
  <c r="DZ57" i="17"/>
  <c r="EB57" i="17" s="1"/>
  <c r="CV47" i="17"/>
  <c r="AJ51" i="17" s="1"/>
  <c r="CT47" i="17"/>
  <c r="AH51" i="17" s="1"/>
  <c r="CU47" i="17"/>
  <c r="AI51" i="17" s="1"/>
  <c r="BM47" i="17"/>
  <c r="AF50" i="17" s="1"/>
  <c r="BA47" i="17"/>
  <c r="AG46" i="17"/>
  <c r="CS47" i="17"/>
  <c r="AG51" i="17" s="1"/>
  <c r="CR47" i="17"/>
  <c r="AF51" i="17" s="1"/>
  <c r="DY47" i="7"/>
  <c r="EA47" i="7" s="1"/>
  <c r="CQ80" i="7"/>
  <c r="AF117" i="7" s="1"/>
  <c r="CR80" i="7"/>
  <c r="AG117" i="7" s="1"/>
  <c r="CR48" i="7"/>
  <c r="AG53" i="7" s="1"/>
  <c r="DZ58" i="7"/>
  <c r="DZ46" i="7"/>
  <c r="DZ73" i="7"/>
  <c r="CT48" i="7"/>
  <c r="AI53" i="7" s="1"/>
  <c r="CS48" i="7"/>
  <c r="AH53" i="7" s="1"/>
  <c r="CQ62" i="7"/>
  <c r="AF81" i="7" s="1"/>
  <c r="BL62" i="7"/>
  <c r="AF80" i="7" s="1"/>
  <c r="CR62" i="7"/>
  <c r="AG81" i="7" s="1"/>
  <c r="DZ87" i="7"/>
  <c r="CT62" i="7"/>
  <c r="AI81" i="7" s="1"/>
  <c r="CU76" i="7"/>
  <c r="AJ109" i="7" s="1"/>
  <c r="CU48" i="7"/>
  <c r="AJ53" i="7" s="1"/>
  <c r="BB69" i="7"/>
  <c r="AH68" i="7"/>
  <c r="AH52" i="7"/>
  <c r="BB53" i="7"/>
  <c r="BA68" i="7"/>
  <c r="C117" i="7"/>
  <c r="D63" i="7"/>
  <c r="BB50" i="7"/>
  <c r="BB68" i="7"/>
  <c r="D117" i="7"/>
  <c r="BB63" i="7"/>
  <c r="AH62" i="7"/>
  <c r="D57" i="7"/>
  <c r="BB48" i="7"/>
  <c r="BB49" i="7"/>
  <c r="AH48" i="7"/>
  <c r="AH46" i="7"/>
  <c r="BB47" i="7"/>
  <c r="BB60" i="7"/>
  <c r="D93" i="7"/>
  <c r="C111" i="7"/>
  <c r="BA66" i="7"/>
  <c r="D129" i="7"/>
  <c r="BB72" i="7"/>
  <c r="BL68" i="7"/>
  <c r="AF92" i="7" s="1"/>
  <c r="BA61" i="7"/>
  <c r="AG60" i="7"/>
  <c r="AH64" i="7"/>
  <c r="BB65" i="7"/>
  <c r="AH66" i="7"/>
  <c r="BB67" i="7"/>
  <c r="BL50" i="7"/>
  <c r="AF56" i="7" s="1"/>
  <c r="AG48" i="7"/>
  <c r="BA49" i="7"/>
  <c r="BB62" i="7"/>
  <c r="D99" i="7"/>
  <c r="C69" i="7"/>
  <c r="BA52" i="7"/>
  <c r="AH50" i="7"/>
  <c r="BB51" i="7"/>
  <c r="BL86" i="7"/>
  <c r="AF128" i="7" s="1"/>
  <c r="AG72" i="7"/>
  <c r="BA73" i="7"/>
  <c r="BA62" i="7"/>
  <c r="C99" i="7"/>
  <c r="D87" i="7"/>
  <c r="BB58" i="7"/>
  <c r="BL74" i="7"/>
  <c r="AF104" i="7" s="1"/>
  <c r="AG64" i="7"/>
  <c r="BA65" i="7"/>
  <c r="D51" i="7"/>
  <c r="BB46" i="7"/>
  <c r="D105" i="7"/>
  <c r="BB64" i="7"/>
  <c r="BL56" i="7"/>
  <c r="AF68" i="7" s="1"/>
  <c r="BA53" i="7"/>
  <c r="AG52" i="7"/>
  <c r="D141" i="7"/>
  <c r="BB76" i="7"/>
  <c r="D69" i="7"/>
  <c r="BB52" i="7"/>
  <c r="BA57" i="7"/>
  <c r="AG56" i="7"/>
  <c r="BL92" i="7"/>
  <c r="AF140" i="7" s="1"/>
  <c r="AG76" i="7"/>
  <c r="BA77" i="7"/>
  <c r="BB57" i="7"/>
  <c r="AH56" i="7"/>
  <c r="BL47" i="7"/>
  <c r="AF50" i="7" s="1"/>
  <c r="AG46" i="7"/>
  <c r="BA47" i="7"/>
  <c r="BL83" i="7"/>
  <c r="AF122" i="7" s="1"/>
  <c r="BA71" i="7"/>
  <c r="AG70" i="7"/>
  <c r="C57" i="7"/>
  <c r="BA48" i="7"/>
  <c r="AH72" i="7"/>
  <c r="BB73" i="7"/>
  <c r="BB55" i="7"/>
  <c r="AH54" i="7"/>
  <c r="D81" i="7"/>
  <c r="BB56" i="7"/>
  <c r="BA64" i="7"/>
  <c r="C105" i="7"/>
  <c r="BL77" i="7"/>
  <c r="AF110" i="7" s="1"/>
  <c r="BA67" i="7"/>
  <c r="AG66" i="7"/>
  <c r="BB71" i="7"/>
  <c r="AH70" i="7"/>
  <c r="CQ76" i="7"/>
  <c r="AF109" i="7" s="1"/>
  <c r="CQ48" i="7"/>
  <c r="AF53" i="7" s="1"/>
  <c r="D123" i="7"/>
  <c r="BB70" i="7"/>
  <c r="BB61" i="7"/>
  <c r="AH60" i="7"/>
  <c r="BB75" i="7"/>
  <c r="AH74" i="7"/>
  <c r="BL71" i="7"/>
  <c r="AF98" i="7" s="1"/>
  <c r="AG62" i="7"/>
  <c r="BA63" i="7"/>
  <c r="BB74" i="7"/>
  <c r="D135" i="7"/>
  <c r="BL65" i="7"/>
  <c r="AF86" i="7" s="1"/>
  <c r="AG58" i="7"/>
  <c r="BA59" i="7"/>
  <c r="BB59" i="7"/>
  <c r="AH58" i="7"/>
  <c r="BL59" i="7"/>
  <c r="AF74" i="7" s="1"/>
  <c r="BA55" i="7"/>
  <c r="AG54" i="7"/>
  <c r="AH76" i="7"/>
  <c r="BB77" i="7"/>
  <c r="BL89" i="7"/>
  <c r="AF134" i="7" s="1"/>
  <c r="AG74" i="7"/>
  <c r="BA75" i="7"/>
  <c r="BL53" i="7"/>
  <c r="AF62" i="7" s="1"/>
  <c r="AG50" i="7"/>
  <c r="BA51" i="7"/>
  <c r="DX86" i="7"/>
  <c r="DZ86" i="7" s="1"/>
  <c r="CS62" i="7"/>
  <c r="AH81" i="7" s="1"/>
  <c r="BB54" i="7"/>
  <c r="D75" i="7"/>
  <c r="CT76" i="7"/>
  <c r="AI109" i="7" s="1"/>
  <c r="CT80" i="7"/>
  <c r="AI117" i="7" s="1"/>
  <c r="BA69" i="7"/>
  <c r="AG68" i="7"/>
  <c r="DZ51" i="7"/>
  <c r="DZ75" i="7"/>
  <c r="DZ93" i="7"/>
  <c r="DZ52" i="7"/>
  <c r="BL93" i="7"/>
  <c r="AF142" i="7" s="1"/>
  <c r="DZ70" i="7"/>
  <c r="DZ63" i="7"/>
  <c r="DZ69" i="7"/>
  <c r="DZ67" i="7"/>
  <c r="DZ64" i="7"/>
  <c r="BL75" i="7"/>
  <c r="AF106" i="7" s="1"/>
  <c r="DY52" i="7"/>
  <c r="EA52" i="7" s="1"/>
  <c r="DZ57" i="7"/>
  <c r="DZ76" i="7"/>
  <c r="EB76" i="7" s="1"/>
  <c r="DO76" i="7" s="1"/>
  <c r="DQ76" i="7" s="1"/>
  <c r="AN109" i="7" s="1"/>
  <c r="DY46" i="7"/>
  <c r="EA46" i="7" s="1"/>
  <c r="EB46" i="7" s="1"/>
  <c r="DO46" i="7" s="1"/>
  <c r="DQ46" i="7" s="1"/>
  <c r="AN49" i="7" s="1"/>
  <c r="DY70" i="7"/>
  <c r="EA70" i="7" s="1"/>
  <c r="EB70" i="7" s="1"/>
  <c r="DO70" i="7" s="1"/>
  <c r="DP70" i="7" s="1"/>
  <c r="AM97" i="7" s="1"/>
  <c r="CT67" i="7"/>
  <c r="AI91" i="7" s="1"/>
  <c r="CU67" i="7"/>
  <c r="AJ91" i="7" s="1"/>
  <c r="CQ67" i="7"/>
  <c r="AF91" i="7" s="1"/>
  <c r="CR67" i="7"/>
  <c r="AG91" i="7" s="1"/>
  <c r="CS67" i="7"/>
  <c r="AH91" i="7" s="1"/>
  <c r="CQ59" i="7"/>
  <c r="AF75" i="7" s="1"/>
  <c r="CR59" i="7"/>
  <c r="AG75" i="7" s="1"/>
  <c r="CS59" i="7"/>
  <c r="AH75" i="7" s="1"/>
  <c r="CT59" i="7"/>
  <c r="AI75" i="7" s="1"/>
  <c r="CU59" i="7"/>
  <c r="AJ75" i="7" s="1"/>
  <c r="CR84" i="7"/>
  <c r="AG125" i="7" s="1"/>
  <c r="CQ84" i="7"/>
  <c r="AF125" i="7" s="1"/>
  <c r="CS84" i="7"/>
  <c r="AH125" i="7" s="1"/>
  <c r="CT84" i="7"/>
  <c r="AI125" i="7" s="1"/>
  <c r="CU84" i="7"/>
  <c r="AJ125" i="7" s="1"/>
  <c r="CU89" i="7"/>
  <c r="AJ135" i="7" s="1"/>
  <c r="CQ89" i="7"/>
  <c r="AF135" i="7" s="1"/>
  <c r="CT89" i="7"/>
  <c r="AI135" i="7" s="1"/>
  <c r="CR89" i="7"/>
  <c r="AG135" i="7" s="1"/>
  <c r="CS89" i="7"/>
  <c r="AH135" i="7" s="1"/>
  <c r="CQ56" i="7"/>
  <c r="AF69" i="7" s="1"/>
  <c r="CR56" i="7"/>
  <c r="AG69" i="7" s="1"/>
  <c r="CS56" i="7"/>
  <c r="AH69" i="7" s="1"/>
  <c r="CT56" i="7"/>
  <c r="AI69" i="7" s="1"/>
  <c r="CU56" i="7"/>
  <c r="AJ69" i="7" s="1"/>
  <c r="CU93" i="7"/>
  <c r="AJ143" i="7" s="1"/>
  <c r="CQ93" i="7"/>
  <c r="AF143" i="7" s="1"/>
  <c r="CT93" i="7"/>
  <c r="AI143" i="7" s="1"/>
  <c r="CR93" i="7"/>
  <c r="AG143" i="7" s="1"/>
  <c r="CS93" i="7"/>
  <c r="AH143" i="7" s="1"/>
  <c r="CU73" i="7"/>
  <c r="AJ103" i="7" s="1"/>
  <c r="CQ73" i="7"/>
  <c r="AF103" i="7" s="1"/>
  <c r="CT73" i="7"/>
  <c r="AI103" i="7" s="1"/>
  <c r="CR73" i="7"/>
  <c r="AG103" i="7" s="1"/>
  <c r="CS73" i="7"/>
  <c r="AH103" i="7" s="1"/>
  <c r="CU65" i="7"/>
  <c r="AJ87" i="7" s="1"/>
  <c r="CQ65" i="7"/>
  <c r="AF87" i="7" s="1"/>
  <c r="CT65" i="7"/>
  <c r="AI87" i="7" s="1"/>
  <c r="CR65" i="7"/>
  <c r="AG87" i="7" s="1"/>
  <c r="CS65" i="7"/>
  <c r="AH87" i="7" s="1"/>
  <c r="CT87" i="7"/>
  <c r="AI131" i="7" s="1"/>
  <c r="CU87" i="7"/>
  <c r="AJ131" i="7" s="1"/>
  <c r="CQ87" i="7"/>
  <c r="AF131" i="7" s="1"/>
  <c r="CR87" i="7"/>
  <c r="AG131" i="7" s="1"/>
  <c r="CS87" i="7"/>
  <c r="AH131" i="7" s="1"/>
  <c r="CQ88" i="7"/>
  <c r="AF133" i="7" s="1"/>
  <c r="CS88" i="7"/>
  <c r="AH133" i="7" s="1"/>
  <c r="CT88" i="7"/>
  <c r="AI133" i="7" s="1"/>
  <c r="CU88" i="7"/>
  <c r="AJ133" i="7" s="1"/>
  <c r="CR88" i="7"/>
  <c r="AG133" i="7" s="1"/>
  <c r="CU81" i="7"/>
  <c r="AJ119" i="7" s="1"/>
  <c r="CQ81" i="7"/>
  <c r="AF119" i="7" s="1"/>
  <c r="CT81" i="7"/>
  <c r="AI119" i="7" s="1"/>
  <c r="CR81" i="7"/>
  <c r="AG119" i="7" s="1"/>
  <c r="CS81" i="7"/>
  <c r="AH119" i="7" s="1"/>
  <c r="CT74" i="7"/>
  <c r="AI105" i="7" s="1"/>
  <c r="CQ74" i="7"/>
  <c r="AF105" i="7" s="1"/>
  <c r="CR74" i="7"/>
  <c r="AG105" i="7" s="1"/>
  <c r="CS74" i="7"/>
  <c r="AH105" i="7" s="1"/>
  <c r="CU74" i="7"/>
  <c r="AJ105" i="7" s="1"/>
  <c r="CU55" i="7"/>
  <c r="AJ67" i="7" s="1"/>
  <c r="CT55" i="7"/>
  <c r="AI67" i="7" s="1"/>
  <c r="CQ55" i="7"/>
  <c r="AF67" i="7" s="1"/>
  <c r="CR55" i="7"/>
  <c r="AG67" i="7" s="1"/>
  <c r="CS55" i="7"/>
  <c r="AH67" i="7" s="1"/>
  <c r="CU61" i="7"/>
  <c r="AJ79" i="7" s="1"/>
  <c r="CQ61" i="7"/>
  <c r="AF79" i="7" s="1"/>
  <c r="CT61" i="7"/>
  <c r="AI79" i="7" s="1"/>
  <c r="CR61" i="7"/>
  <c r="AG79" i="7" s="1"/>
  <c r="CS61" i="7"/>
  <c r="AH79" i="7" s="1"/>
  <c r="CT86" i="7"/>
  <c r="AI129" i="7" s="1"/>
  <c r="CQ86" i="7"/>
  <c r="AF129" i="7" s="1"/>
  <c r="CR86" i="7"/>
  <c r="AG129" i="7" s="1"/>
  <c r="CS86" i="7"/>
  <c r="AH129" i="7" s="1"/>
  <c r="CU86" i="7"/>
  <c r="AJ129" i="7" s="1"/>
  <c r="CR82" i="7"/>
  <c r="AG121" i="7" s="1"/>
  <c r="CT82" i="7"/>
  <c r="AI121" i="7" s="1"/>
  <c r="CQ82" i="7"/>
  <c r="AF121" i="7" s="1"/>
  <c r="CS82" i="7"/>
  <c r="AH121" i="7" s="1"/>
  <c r="CU82" i="7"/>
  <c r="AJ121" i="7" s="1"/>
  <c r="CQ49" i="7"/>
  <c r="AF55" i="7" s="1"/>
  <c r="CT49" i="7"/>
  <c r="AI55" i="7" s="1"/>
  <c r="CR49" i="7"/>
  <c r="AG55" i="7" s="1"/>
  <c r="CU49" i="7"/>
  <c r="AJ55" i="7" s="1"/>
  <c r="CS49" i="7"/>
  <c r="AH55" i="7" s="1"/>
  <c r="CQ58" i="7"/>
  <c r="AF73" i="7" s="1"/>
  <c r="CR58" i="7"/>
  <c r="AG73" i="7" s="1"/>
  <c r="CS58" i="7"/>
  <c r="AH73" i="7" s="1"/>
  <c r="CT58" i="7"/>
  <c r="AI73" i="7" s="1"/>
  <c r="CU58" i="7"/>
  <c r="AJ73" i="7" s="1"/>
  <c r="CU85" i="7"/>
  <c r="AJ127" i="7" s="1"/>
  <c r="CQ85" i="7"/>
  <c r="AF127" i="7" s="1"/>
  <c r="CT85" i="7"/>
  <c r="AI127" i="7" s="1"/>
  <c r="CR85" i="7"/>
  <c r="AG127" i="7" s="1"/>
  <c r="CS85" i="7"/>
  <c r="AH127" i="7" s="1"/>
  <c r="CT50" i="7"/>
  <c r="AI57" i="7" s="1"/>
  <c r="CR50" i="7"/>
  <c r="AG57" i="7" s="1"/>
  <c r="CS50" i="7"/>
  <c r="AH57" i="7" s="1"/>
  <c r="CQ50" i="7"/>
  <c r="AF57" i="7" s="1"/>
  <c r="CU50" i="7"/>
  <c r="AJ57" i="7" s="1"/>
  <c r="CQ70" i="7"/>
  <c r="AF97" i="7" s="1"/>
  <c r="CR70" i="7"/>
  <c r="AG97" i="7" s="1"/>
  <c r="CS70" i="7"/>
  <c r="AH97" i="7" s="1"/>
  <c r="CT70" i="7"/>
  <c r="AI97" i="7" s="1"/>
  <c r="CU70" i="7"/>
  <c r="AJ97" i="7" s="1"/>
  <c r="CR92" i="7"/>
  <c r="AG141" i="7" s="1"/>
  <c r="CQ92" i="7"/>
  <c r="AF141" i="7" s="1"/>
  <c r="CS92" i="7"/>
  <c r="AH141" i="7" s="1"/>
  <c r="CT92" i="7"/>
  <c r="AI141" i="7" s="1"/>
  <c r="CU92" i="7"/>
  <c r="AJ141" i="7" s="1"/>
  <c r="CU69" i="7"/>
  <c r="AJ95" i="7" s="1"/>
  <c r="CQ69" i="7"/>
  <c r="AF95" i="7" s="1"/>
  <c r="CT69" i="7"/>
  <c r="AI95" i="7" s="1"/>
  <c r="CR69" i="7"/>
  <c r="AG95" i="7" s="1"/>
  <c r="CS69" i="7"/>
  <c r="AH95" i="7" s="1"/>
  <c r="CU77" i="7"/>
  <c r="AJ111" i="7" s="1"/>
  <c r="CQ77" i="7"/>
  <c r="AF111" i="7" s="1"/>
  <c r="CT77" i="7"/>
  <c r="AI111" i="7" s="1"/>
  <c r="CR77" i="7"/>
  <c r="AG111" i="7" s="1"/>
  <c r="CS77" i="7"/>
  <c r="AH111" i="7" s="1"/>
  <c r="CT63" i="7"/>
  <c r="AI83" i="7" s="1"/>
  <c r="CU63" i="7"/>
  <c r="AJ83" i="7" s="1"/>
  <c r="CQ63" i="7"/>
  <c r="AF83" i="7" s="1"/>
  <c r="CR63" i="7"/>
  <c r="AG83" i="7" s="1"/>
  <c r="CS63" i="7"/>
  <c r="AH83" i="7" s="1"/>
  <c r="CT78" i="7"/>
  <c r="AI113" i="7" s="1"/>
  <c r="CQ78" i="7"/>
  <c r="AF113" i="7" s="1"/>
  <c r="CR78" i="7"/>
  <c r="AG113" i="7" s="1"/>
  <c r="CS78" i="7"/>
  <c r="AH113" i="7" s="1"/>
  <c r="CU78" i="7"/>
  <c r="AJ113" i="7" s="1"/>
  <c r="CQ54" i="7"/>
  <c r="AF65" i="7" s="1"/>
  <c r="CT54" i="7"/>
  <c r="AI65" i="7" s="1"/>
  <c r="CR54" i="7"/>
  <c r="AG65" i="7" s="1"/>
  <c r="CS54" i="7"/>
  <c r="AH65" i="7" s="1"/>
  <c r="CU54" i="7"/>
  <c r="AJ65" i="7" s="1"/>
  <c r="CT83" i="7"/>
  <c r="AI123" i="7" s="1"/>
  <c r="CU83" i="7"/>
  <c r="AJ123" i="7" s="1"/>
  <c r="CQ83" i="7"/>
  <c r="AF123" i="7" s="1"/>
  <c r="CR83" i="7"/>
  <c r="AG123" i="7" s="1"/>
  <c r="CS83" i="7"/>
  <c r="AH123" i="7" s="1"/>
  <c r="CT71" i="7"/>
  <c r="AI99" i="7" s="1"/>
  <c r="CU71" i="7"/>
  <c r="AJ99" i="7" s="1"/>
  <c r="CQ71" i="7"/>
  <c r="AF99" i="7" s="1"/>
  <c r="CR71" i="7"/>
  <c r="AG99" i="7" s="1"/>
  <c r="CS71" i="7"/>
  <c r="AH99" i="7" s="1"/>
  <c r="CR72" i="7"/>
  <c r="AG101" i="7" s="1"/>
  <c r="CQ72" i="7"/>
  <c r="AF101" i="7" s="1"/>
  <c r="CS72" i="7"/>
  <c r="AH101" i="7" s="1"/>
  <c r="CT72" i="7"/>
  <c r="AI101" i="7" s="1"/>
  <c r="CU72" i="7"/>
  <c r="AJ101" i="7" s="1"/>
  <c r="CT57" i="7"/>
  <c r="AI71" i="7" s="1"/>
  <c r="CQ57" i="7"/>
  <c r="AF71" i="7" s="1"/>
  <c r="CR57" i="7"/>
  <c r="AG71" i="7" s="1"/>
  <c r="CS57" i="7"/>
  <c r="AH71" i="7" s="1"/>
  <c r="CU57" i="7"/>
  <c r="AJ71" i="7" s="1"/>
  <c r="CQ53" i="7"/>
  <c r="AF63" i="7" s="1"/>
  <c r="CU53" i="7"/>
  <c r="AJ63" i="7" s="1"/>
  <c r="CR53" i="7"/>
  <c r="AG63" i="7" s="1"/>
  <c r="CT53" i="7"/>
  <c r="AI63" i="7" s="1"/>
  <c r="CS53" i="7"/>
  <c r="AH63" i="7" s="1"/>
  <c r="CR66" i="7"/>
  <c r="AG89" i="7" s="1"/>
  <c r="CT66" i="7"/>
  <c r="AI89" i="7" s="1"/>
  <c r="CQ66" i="7"/>
  <c r="AF89" i="7" s="1"/>
  <c r="CS66" i="7"/>
  <c r="AH89" i="7" s="1"/>
  <c r="CU66" i="7"/>
  <c r="AJ89" i="7" s="1"/>
  <c r="CS90" i="7"/>
  <c r="AH137" i="7" s="1"/>
  <c r="CT90" i="7"/>
  <c r="AI137" i="7" s="1"/>
  <c r="CQ90" i="7"/>
  <c r="AF137" i="7" s="1"/>
  <c r="CR90" i="7"/>
  <c r="AG137" i="7" s="1"/>
  <c r="CU90" i="7"/>
  <c r="AJ137" i="7" s="1"/>
  <c r="CR46" i="7"/>
  <c r="AG49" i="7" s="1"/>
  <c r="CS46" i="7"/>
  <c r="AH49" i="7" s="1"/>
  <c r="CQ46" i="7"/>
  <c r="AF49" i="7" s="1"/>
  <c r="CT46" i="7"/>
  <c r="AI49" i="7" s="1"/>
  <c r="CU46" i="7"/>
  <c r="AJ49" i="7" s="1"/>
  <c r="CQ60" i="7"/>
  <c r="AF77" i="7" s="1"/>
  <c r="CR60" i="7"/>
  <c r="AG77" i="7" s="1"/>
  <c r="CS60" i="7"/>
  <c r="AH77" i="7" s="1"/>
  <c r="CT60" i="7"/>
  <c r="AI77" i="7" s="1"/>
  <c r="CU60" i="7"/>
  <c r="AJ77" i="7" s="1"/>
  <c r="CT79" i="7"/>
  <c r="AI115" i="7" s="1"/>
  <c r="CU79" i="7"/>
  <c r="AJ115" i="7" s="1"/>
  <c r="CQ79" i="7"/>
  <c r="AF115" i="7" s="1"/>
  <c r="CR79" i="7"/>
  <c r="AG115" i="7" s="1"/>
  <c r="CS79" i="7"/>
  <c r="AH115" i="7" s="1"/>
  <c r="CT47" i="7"/>
  <c r="AI51" i="7" s="1"/>
  <c r="CU47" i="7"/>
  <c r="AJ51" i="7" s="1"/>
  <c r="CQ47" i="7"/>
  <c r="AF51" i="7" s="1"/>
  <c r="CR47" i="7"/>
  <c r="AG51" i="7" s="1"/>
  <c r="CS47" i="7"/>
  <c r="AH51" i="7" s="1"/>
  <c r="CT91" i="7"/>
  <c r="AI139" i="7" s="1"/>
  <c r="CU91" i="7"/>
  <c r="AJ139" i="7" s="1"/>
  <c r="CQ91" i="7"/>
  <c r="AF139" i="7" s="1"/>
  <c r="CR91" i="7"/>
  <c r="AG139" i="7" s="1"/>
  <c r="CS91" i="7"/>
  <c r="AH139" i="7" s="1"/>
  <c r="CU45" i="7"/>
  <c r="AJ47" i="7" s="1"/>
  <c r="CQ45" i="7"/>
  <c r="AF47" i="7" s="1"/>
  <c r="CR45" i="7"/>
  <c r="AG47" i="7" s="1"/>
  <c r="CS45" i="7"/>
  <c r="AH47" i="7" s="1"/>
  <c r="CT45" i="7"/>
  <c r="AI47" i="7" s="1"/>
  <c r="CT75" i="7"/>
  <c r="AI107" i="7" s="1"/>
  <c r="CU75" i="7"/>
  <c r="AJ107" i="7" s="1"/>
  <c r="CQ75" i="7"/>
  <c r="AF107" i="7" s="1"/>
  <c r="CR75" i="7"/>
  <c r="AG107" i="7" s="1"/>
  <c r="CS75" i="7"/>
  <c r="AH107" i="7" s="1"/>
  <c r="CR68" i="7"/>
  <c r="AG93" i="7" s="1"/>
  <c r="CQ68" i="7"/>
  <c r="AF93" i="7" s="1"/>
  <c r="CS68" i="7"/>
  <c r="AH93" i="7" s="1"/>
  <c r="CT68" i="7"/>
  <c r="AI93" i="7" s="1"/>
  <c r="CU68" i="7"/>
  <c r="AJ93" i="7" s="1"/>
  <c r="CT51" i="7"/>
  <c r="AI59" i="7" s="1"/>
  <c r="CU51" i="7"/>
  <c r="AJ59" i="7" s="1"/>
  <c r="CQ51" i="7"/>
  <c r="AF59" i="7" s="1"/>
  <c r="CR51" i="7"/>
  <c r="AG59" i="7" s="1"/>
  <c r="CS51" i="7"/>
  <c r="AH59" i="7" s="1"/>
  <c r="DY64" i="7"/>
  <c r="EA64" i="7" s="1"/>
  <c r="EB64" i="7" s="1"/>
  <c r="DO64" i="7" s="1"/>
  <c r="DY69" i="7"/>
  <c r="EA69" i="7" s="1"/>
  <c r="EB69" i="7" s="1"/>
  <c r="DO69" i="7" s="1"/>
  <c r="DP69" i="7" s="1"/>
  <c r="AM95" i="7" s="1"/>
  <c r="EB87" i="7"/>
  <c r="DO87" i="7" s="1"/>
  <c r="DP87" i="7" s="1"/>
  <c r="AM131" i="7" s="1"/>
  <c r="DY63" i="7"/>
  <c r="EA63" i="7" s="1"/>
  <c r="EB63" i="7" s="1"/>
  <c r="DO63" i="7" s="1"/>
  <c r="DP63" i="7" s="1"/>
  <c r="AM83" i="7" s="1"/>
  <c r="DY67" i="7"/>
  <c r="EA67" i="7" s="1"/>
  <c r="EB67" i="7" s="1"/>
  <c r="DO67" i="7" s="1"/>
  <c r="DP67" i="7" s="1"/>
  <c r="AM91" i="7" s="1"/>
  <c r="DY62" i="7"/>
  <c r="EA62" i="7" s="1"/>
  <c r="EB62" i="7" s="1"/>
  <c r="DO62" i="7" s="1"/>
  <c r="AW57" i="7" s="1"/>
  <c r="DX50" i="7"/>
  <c r="DX83" i="7"/>
  <c r="DZ83" i="7" s="1"/>
  <c r="DX62" i="7"/>
  <c r="DZ62" i="7" s="1"/>
  <c r="DZ50" i="7"/>
  <c r="DX89" i="7"/>
  <c r="DZ89" i="7" s="1"/>
  <c r="DX92" i="7"/>
  <c r="DZ92" i="7" s="1"/>
  <c r="DX74" i="7"/>
  <c r="DZ74" i="7" s="1"/>
  <c r="DY89" i="7"/>
  <c r="EA89" i="7" s="1"/>
  <c r="DY80" i="7"/>
  <c r="EA80" i="7" s="1"/>
  <c r="DX80" i="7"/>
  <c r="DZ80" i="7" s="1"/>
  <c r="DY53" i="7"/>
  <c r="EA53" i="7" s="1"/>
  <c r="DX59" i="7"/>
  <c r="DZ59" i="7" s="1"/>
  <c r="DX56" i="7"/>
  <c r="DZ56" i="7" s="1"/>
  <c r="DX68" i="7"/>
  <c r="DZ68" i="7" s="1"/>
  <c r="DX47" i="7"/>
  <c r="DZ47" i="7" s="1"/>
  <c r="DZ88" i="7"/>
  <c r="EB88" i="7" s="1"/>
  <c r="DO88" i="7" s="1"/>
  <c r="DX71" i="7"/>
  <c r="DZ71" i="7" s="1"/>
  <c r="DX53" i="7"/>
  <c r="DZ53" i="7" s="1"/>
  <c r="DX77" i="7"/>
  <c r="DZ77" i="7" s="1"/>
  <c r="DY50" i="7"/>
  <c r="EA50" i="7" s="1"/>
  <c r="DX65" i="7"/>
  <c r="DZ65" i="7" s="1"/>
  <c r="EB82" i="7"/>
  <c r="DO82" i="7" s="1"/>
  <c r="DQ82" i="7" s="1"/>
  <c r="AN121" i="7" s="1"/>
  <c r="EB52" i="7"/>
  <c r="DO52" i="7" s="1"/>
  <c r="DR52" i="7" s="1"/>
  <c r="AO61" i="7" s="1"/>
  <c r="DY51" i="7"/>
  <c r="EA51" i="7" s="1"/>
  <c r="EB51" i="7" s="1"/>
  <c r="DO51" i="7" s="1"/>
  <c r="DZ45" i="7"/>
  <c r="EB45" i="7" s="1"/>
  <c r="DO45" i="7" s="1"/>
  <c r="DP45" i="7" s="1"/>
  <c r="AM47" i="7" s="1"/>
  <c r="DY93" i="7"/>
  <c r="EA93" i="7" s="1"/>
  <c r="EB93" i="7" s="1"/>
  <c r="DO93" i="7" s="1"/>
  <c r="EB57" i="7"/>
  <c r="DO57" i="7" s="1"/>
  <c r="DR57" i="7" s="1"/>
  <c r="AO71" i="7" s="1"/>
  <c r="DY77" i="7"/>
  <c r="EA77" i="7" s="1"/>
  <c r="DY75" i="7"/>
  <c r="EA75" i="7" s="1"/>
  <c r="EB75" i="7" s="1"/>
  <c r="DO75" i="7" s="1"/>
  <c r="DQ75" i="7" s="1"/>
  <c r="AN107" i="7" s="1"/>
  <c r="EB58" i="7"/>
  <c r="DO58" i="7" s="1"/>
  <c r="DR58" i="7" s="1"/>
  <c r="AO73" i="7" s="1"/>
  <c r="DY71" i="7"/>
  <c r="EA71" i="7" s="1"/>
  <c r="DY56" i="7"/>
  <c r="EA56" i="7" s="1"/>
  <c r="DZ84" i="7"/>
  <c r="DY84" i="7"/>
  <c r="EA84" i="7" s="1"/>
  <c r="DZ72" i="7"/>
  <c r="DY72" i="7"/>
  <c r="EA72" i="7" s="1"/>
  <c r="DZ48" i="7"/>
  <c r="DY48" i="7"/>
  <c r="EA48" i="7" s="1"/>
  <c r="DY78" i="7"/>
  <c r="EA78" i="7" s="1"/>
  <c r="DZ78" i="7"/>
  <c r="DY60" i="7"/>
  <c r="EA60" i="7" s="1"/>
  <c r="DZ60" i="7"/>
  <c r="DY83" i="7"/>
  <c r="EA83" i="7" s="1"/>
  <c r="DZ85" i="7"/>
  <c r="DY85" i="7"/>
  <c r="EA85" i="7" s="1"/>
  <c r="EB73" i="7"/>
  <c r="DO73" i="7" s="1"/>
  <c r="EB47" i="7"/>
  <c r="DO47" i="7" s="1"/>
  <c r="AW47" i="7" s="1"/>
  <c r="DY79" i="7"/>
  <c r="EA79" i="7" s="1"/>
  <c r="DZ79" i="7"/>
  <c r="DY59" i="7"/>
  <c r="EA59" i="7" s="1"/>
  <c r="DY55" i="7"/>
  <c r="EA55" i="7" s="1"/>
  <c r="DZ55" i="7"/>
  <c r="DY86" i="7"/>
  <c r="EA86" i="7" s="1"/>
  <c r="DZ81" i="7"/>
  <c r="DY81" i="7"/>
  <c r="EA81" i="7" s="1"/>
  <c r="DZ91" i="7"/>
  <c r="DY91" i="7"/>
  <c r="EA91" i="7" s="1"/>
  <c r="DY54" i="7"/>
  <c r="EA54" i="7" s="1"/>
  <c r="DZ54" i="7"/>
  <c r="DY74" i="7"/>
  <c r="EA74" i="7" s="1"/>
  <c r="DY92" i="7"/>
  <c r="EA92" i="7" s="1"/>
  <c r="DZ90" i="7"/>
  <c r="DY90" i="7"/>
  <c r="EA90" i="7" s="1"/>
  <c r="DZ66" i="7"/>
  <c r="DY66" i="7"/>
  <c r="EA66" i="7" s="1"/>
  <c r="DZ49" i="7"/>
  <c r="DY49" i="7"/>
  <c r="EA49" i="7" s="1"/>
  <c r="DY68" i="7"/>
  <c r="EA68" i="7" s="1"/>
  <c r="DZ61" i="7"/>
  <c r="DY61" i="7"/>
  <c r="EA61" i="7" s="1"/>
  <c r="DY65" i="7"/>
  <c r="EA65" i="7" s="1"/>
  <c r="V44" i="7"/>
  <c r="AS45" i="7"/>
  <c r="J45" i="7"/>
  <c r="U44" i="7"/>
  <c r="AR45" i="7"/>
  <c r="Y44" i="7"/>
  <c r="AQ45" i="7"/>
  <c r="W44" i="7"/>
  <c r="X44" i="7"/>
  <c r="AU45" i="7"/>
  <c r="AT45" i="7"/>
  <c r="AV45" i="7"/>
  <c r="N44" i="7"/>
  <c r="I45" i="7"/>
  <c r="G45" i="7"/>
  <c r="F45" i="7"/>
  <c r="E45" i="7"/>
  <c r="D45" i="7"/>
  <c r="R44" i="7"/>
  <c r="Q44" i="7"/>
  <c r="P44" i="7"/>
  <c r="O44" i="7"/>
  <c r="H45" i="7"/>
  <c r="Z44" i="7"/>
  <c r="S44" i="7"/>
  <c r="BB44" i="7"/>
  <c r="BA44" i="7"/>
  <c r="AY44" i="7"/>
  <c r="AZ44" i="7"/>
  <c r="U45" i="7"/>
  <c r="Z45" i="7"/>
  <c r="Y45" i="7"/>
  <c r="X45" i="7"/>
  <c r="W45" i="7"/>
  <c r="V45" i="7"/>
  <c r="S45" i="7"/>
  <c r="R45" i="7"/>
  <c r="Q45" i="7"/>
  <c r="P45" i="7"/>
  <c r="O45" i="7"/>
  <c r="N45" i="7"/>
  <c r="EC47" i="17" l="1"/>
  <c r="DP47" i="17" s="1"/>
  <c r="EC46" i="17"/>
  <c r="DP46" i="17" s="1"/>
  <c r="DS46" i="17" s="1"/>
  <c r="AO49" i="17" s="1"/>
  <c r="DS51" i="17"/>
  <c r="AO59" i="17" s="1"/>
  <c r="DS54" i="17"/>
  <c r="AO65" i="17" s="1"/>
  <c r="DQ81" i="17"/>
  <c r="AM119" i="17" s="1"/>
  <c r="AW51" i="17"/>
  <c r="DQ44" i="17"/>
  <c r="AX45" i="17" s="1"/>
  <c r="DQ53" i="17"/>
  <c r="AM63" i="17" s="1"/>
  <c r="AW45" i="17"/>
  <c r="DS44" i="17"/>
  <c r="AZ45" i="17" s="1"/>
  <c r="DR88" i="17"/>
  <c r="AN133" i="17" s="1"/>
  <c r="DS88" i="17"/>
  <c r="AO133" i="17" s="1"/>
  <c r="DR53" i="17"/>
  <c r="DQ93" i="17"/>
  <c r="AM143" i="17" s="1"/>
  <c r="DR93" i="17"/>
  <c r="AN143" i="17" s="1"/>
  <c r="DQ75" i="17"/>
  <c r="AM107" i="17" s="1"/>
  <c r="DR75" i="17"/>
  <c r="AN107" i="17" s="1"/>
  <c r="DQ73" i="17"/>
  <c r="AM103" i="17" s="1"/>
  <c r="DR73" i="17"/>
  <c r="AN103" i="17" s="1"/>
  <c r="DS79" i="17"/>
  <c r="AO115" i="17" s="1"/>
  <c r="AW69" i="17"/>
  <c r="DQ80" i="17"/>
  <c r="AX69" i="17" s="1"/>
  <c r="DQ61" i="17"/>
  <c r="AM79" i="17" s="1"/>
  <c r="DR61" i="17"/>
  <c r="AN79" i="17" s="1"/>
  <c r="DS76" i="17"/>
  <c r="AO109" i="17" s="1"/>
  <c r="DQ79" i="17"/>
  <c r="AM115" i="17" s="1"/>
  <c r="DR80" i="17"/>
  <c r="AN117" i="17" s="1"/>
  <c r="DR76" i="17"/>
  <c r="AN109" i="17" s="1"/>
  <c r="AW61" i="17"/>
  <c r="DQ68" i="17"/>
  <c r="DS68" i="17"/>
  <c r="DR68" i="17"/>
  <c r="DQ90" i="17"/>
  <c r="AM137" i="17" s="1"/>
  <c r="DR90" i="17"/>
  <c r="AN137" i="17" s="1"/>
  <c r="DQ58" i="17"/>
  <c r="AM73" i="17" s="1"/>
  <c r="DR58" i="17"/>
  <c r="AN73" i="17" s="1"/>
  <c r="DS58" i="17"/>
  <c r="AO73" i="17" s="1"/>
  <c r="DR84" i="17"/>
  <c r="AN125" i="17" s="1"/>
  <c r="DQ84" i="17"/>
  <c r="AM125" i="17" s="1"/>
  <c r="AN63" i="17"/>
  <c r="AY51" i="17"/>
  <c r="DS77" i="17"/>
  <c r="AW67" i="17"/>
  <c r="DR77" i="17"/>
  <c r="DQ77" i="17"/>
  <c r="DS55" i="17"/>
  <c r="AO67" i="17" s="1"/>
  <c r="DR55" i="17"/>
  <c r="AN67" i="17" s="1"/>
  <c r="DQ55" i="17"/>
  <c r="AM67" i="17" s="1"/>
  <c r="DR91" i="17"/>
  <c r="AN139" i="17" s="1"/>
  <c r="DS91" i="17"/>
  <c r="AO139" i="17" s="1"/>
  <c r="DQ91" i="17"/>
  <c r="AM139" i="17" s="1"/>
  <c r="DS89" i="17"/>
  <c r="DR89" i="17"/>
  <c r="AW75" i="17"/>
  <c r="DQ89" i="17"/>
  <c r="DS65" i="17"/>
  <c r="DR65" i="17"/>
  <c r="DQ65" i="17"/>
  <c r="AW59" i="17"/>
  <c r="DQ82" i="17"/>
  <c r="AM121" i="17" s="1"/>
  <c r="DS82" i="17"/>
  <c r="AO121" i="17" s="1"/>
  <c r="DR82" i="17"/>
  <c r="AN121" i="17" s="1"/>
  <c r="DQ74" i="17"/>
  <c r="AW65" i="17"/>
  <c r="DS74" i="17"/>
  <c r="DR74" i="17"/>
  <c r="DS56" i="17"/>
  <c r="DR56" i="17"/>
  <c r="AW53" i="17"/>
  <c r="DQ56" i="17"/>
  <c r="DQ83" i="17"/>
  <c r="AW71" i="17"/>
  <c r="DS83" i="17"/>
  <c r="DR83" i="17"/>
  <c r="AZ69" i="17"/>
  <c r="AO117" i="17"/>
  <c r="DS60" i="17"/>
  <c r="AO77" i="17" s="1"/>
  <c r="DR60" i="17"/>
  <c r="AN77" i="17" s="1"/>
  <c r="DQ60" i="17"/>
  <c r="AM77" i="17" s="1"/>
  <c r="AW49" i="17"/>
  <c r="DS50" i="17"/>
  <c r="DR50" i="17"/>
  <c r="DQ50" i="17"/>
  <c r="DS71" i="17"/>
  <c r="DR71" i="17"/>
  <c r="DQ71" i="17"/>
  <c r="AW63" i="17"/>
  <c r="DS92" i="17"/>
  <c r="DR92" i="17"/>
  <c r="DQ92" i="17"/>
  <c r="AW77" i="17"/>
  <c r="DS85" i="17"/>
  <c r="AO127" i="17" s="1"/>
  <c r="DR85" i="17"/>
  <c r="AN127" i="17" s="1"/>
  <c r="DQ85" i="17"/>
  <c r="AM127" i="17" s="1"/>
  <c r="DS45" i="17"/>
  <c r="AO47" i="17" s="1"/>
  <c r="DR45" i="17"/>
  <c r="AN47" i="17" s="1"/>
  <c r="DQ45" i="17"/>
  <c r="AM47" i="17" s="1"/>
  <c r="DS63" i="17"/>
  <c r="AO83" i="17" s="1"/>
  <c r="DR63" i="17"/>
  <c r="AN83" i="17" s="1"/>
  <c r="DQ63" i="17"/>
  <c r="AM83" i="17" s="1"/>
  <c r="DQ64" i="17"/>
  <c r="AM85" i="17" s="1"/>
  <c r="DS64" i="17"/>
  <c r="AO85" i="17" s="1"/>
  <c r="DR64" i="17"/>
  <c r="AN85" i="17" s="1"/>
  <c r="DR66" i="17"/>
  <c r="AN89" i="17" s="1"/>
  <c r="DQ66" i="17"/>
  <c r="AM89" i="17" s="1"/>
  <c r="DS66" i="17"/>
  <c r="AO89" i="17" s="1"/>
  <c r="DR86" i="17"/>
  <c r="DS86" i="17"/>
  <c r="DQ86" i="17"/>
  <c r="AW73" i="17"/>
  <c r="DQ72" i="17"/>
  <c r="AM101" i="17" s="1"/>
  <c r="DR72" i="17"/>
  <c r="AN101" i="17" s="1"/>
  <c r="DS72" i="17"/>
  <c r="AO101" i="17" s="1"/>
  <c r="AZ51" i="17"/>
  <c r="AO63" i="17"/>
  <c r="DS52" i="17"/>
  <c r="AO61" i="17" s="1"/>
  <c r="DR52" i="17"/>
  <c r="AN61" i="17" s="1"/>
  <c r="DQ52" i="17"/>
  <c r="AM61" i="17" s="1"/>
  <c r="DR59" i="17"/>
  <c r="DS59" i="17"/>
  <c r="AW55" i="17"/>
  <c r="DQ59" i="17"/>
  <c r="AN45" i="17"/>
  <c r="AY45" i="17"/>
  <c r="DR57" i="17"/>
  <c r="AN71" i="17" s="1"/>
  <c r="DQ57" i="17"/>
  <c r="AM71" i="17" s="1"/>
  <c r="DS57" i="17"/>
  <c r="AO71" i="17" s="1"/>
  <c r="DS49" i="17"/>
  <c r="AO55" i="17" s="1"/>
  <c r="DR49" i="17"/>
  <c r="AN55" i="17" s="1"/>
  <c r="DQ49" i="17"/>
  <c r="AM55" i="17" s="1"/>
  <c r="DR70" i="17"/>
  <c r="AN97" i="17" s="1"/>
  <c r="DS70" i="17"/>
  <c r="AO97" i="17" s="1"/>
  <c r="DQ70" i="17"/>
  <c r="AM97" i="17" s="1"/>
  <c r="DS62" i="17"/>
  <c r="AW57" i="17"/>
  <c r="DR62" i="17"/>
  <c r="DQ62" i="17"/>
  <c r="DR78" i="17"/>
  <c r="AN113" i="17" s="1"/>
  <c r="DQ78" i="17"/>
  <c r="AM113" i="17" s="1"/>
  <c r="DS78" i="17"/>
  <c r="AO113" i="17" s="1"/>
  <c r="DS47" i="17"/>
  <c r="DR47" i="17"/>
  <c r="DQ47" i="17"/>
  <c r="AW47" i="17"/>
  <c r="DR67" i="17"/>
  <c r="AN91" i="17" s="1"/>
  <c r="DS67" i="17"/>
  <c r="AO91" i="17" s="1"/>
  <c r="DQ67" i="17"/>
  <c r="AM91" i="17" s="1"/>
  <c r="DP46" i="7"/>
  <c r="AM49" i="7" s="1"/>
  <c r="DR46" i="7"/>
  <c r="AO49" i="7" s="1"/>
  <c r="DP82" i="7"/>
  <c r="AM121" i="7" s="1"/>
  <c r="DR82" i="7"/>
  <c r="AO121" i="7" s="1"/>
  <c r="EB61" i="7"/>
  <c r="DO61" i="7" s="1"/>
  <c r="DQ61" i="7" s="1"/>
  <c r="AN79" i="7" s="1"/>
  <c r="DQ87" i="7"/>
  <c r="AN131" i="7" s="1"/>
  <c r="DR87" i="7"/>
  <c r="AO131" i="7" s="1"/>
  <c r="DQ45" i="7"/>
  <c r="AN47" i="7" s="1"/>
  <c r="DR45" i="7"/>
  <c r="AO47" i="7" s="1"/>
  <c r="EB78" i="7"/>
  <c r="DO78" i="7" s="1"/>
  <c r="DR78" i="7" s="1"/>
  <c r="AO113" i="7" s="1"/>
  <c r="DP52" i="7"/>
  <c r="AM61" i="7" s="1"/>
  <c r="DR70" i="7"/>
  <c r="AO97" i="7" s="1"/>
  <c r="EB53" i="7"/>
  <c r="DO53" i="7" s="1"/>
  <c r="AW51" i="7" s="1"/>
  <c r="EB50" i="7"/>
  <c r="DO50" i="7" s="1"/>
  <c r="AW49" i="7" s="1"/>
  <c r="DQ70" i="7"/>
  <c r="AN97" i="7" s="1"/>
  <c r="EB74" i="7"/>
  <c r="DO74" i="7" s="1"/>
  <c r="AW65" i="7" s="1"/>
  <c r="EB80" i="7"/>
  <c r="DO80" i="7" s="1"/>
  <c r="AW69" i="7" s="1"/>
  <c r="EB77" i="7"/>
  <c r="DO77" i="7" s="1"/>
  <c r="DQ52" i="7"/>
  <c r="AN61" i="7" s="1"/>
  <c r="DP76" i="7"/>
  <c r="AM109" i="7" s="1"/>
  <c r="DP62" i="7"/>
  <c r="DQ62" i="7"/>
  <c r="DR62" i="7"/>
  <c r="DR76" i="7"/>
  <c r="AO109" i="7" s="1"/>
  <c r="EB84" i="7"/>
  <c r="DO84" i="7" s="1"/>
  <c r="DP84" i="7" s="1"/>
  <c r="AM125" i="7" s="1"/>
  <c r="DQ63" i="7"/>
  <c r="AN83" i="7" s="1"/>
  <c r="DR63" i="7"/>
  <c r="AO83" i="7" s="1"/>
  <c r="EB60" i="7"/>
  <c r="DO60" i="7" s="1"/>
  <c r="DR60" i="7" s="1"/>
  <c r="AO77" i="7" s="1"/>
  <c r="EB49" i="7"/>
  <c r="DO49" i="7" s="1"/>
  <c r="DR49" i="7" s="1"/>
  <c r="AO55" i="7" s="1"/>
  <c r="DR88" i="7"/>
  <c r="AO133" i="7" s="1"/>
  <c r="DP88" i="7"/>
  <c r="AM133" i="7" s="1"/>
  <c r="DQ88" i="7"/>
  <c r="AN133" i="7" s="1"/>
  <c r="EB86" i="7"/>
  <c r="DO86" i="7" s="1"/>
  <c r="AW73" i="7" s="1"/>
  <c r="DQ69" i="7"/>
  <c r="AN95" i="7" s="1"/>
  <c r="EB54" i="7"/>
  <c r="DO54" i="7" s="1"/>
  <c r="DQ54" i="7" s="1"/>
  <c r="AN65" i="7" s="1"/>
  <c r="EB89" i="7"/>
  <c r="DO89" i="7" s="1"/>
  <c r="AW75" i="7" s="1"/>
  <c r="EB90" i="7"/>
  <c r="DO90" i="7" s="1"/>
  <c r="DQ90" i="7" s="1"/>
  <c r="AN137" i="7" s="1"/>
  <c r="DR69" i="7"/>
  <c r="AO95" i="7" s="1"/>
  <c r="EB65" i="7"/>
  <c r="DO65" i="7" s="1"/>
  <c r="AW59" i="7" s="1"/>
  <c r="DP75" i="7"/>
  <c r="AM107" i="7" s="1"/>
  <c r="EB72" i="7"/>
  <c r="DO72" i="7" s="1"/>
  <c r="DQ72" i="7" s="1"/>
  <c r="AN101" i="7" s="1"/>
  <c r="DP57" i="7"/>
  <c r="AM71" i="7" s="1"/>
  <c r="EB81" i="7"/>
  <c r="DO81" i="7" s="1"/>
  <c r="DR81" i="7" s="1"/>
  <c r="AO119" i="7" s="1"/>
  <c r="EB66" i="7"/>
  <c r="DO66" i="7" s="1"/>
  <c r="DP66" i="7" s="1"/>
  <c r="AM89" i="7" s="1"/>
  <c r="EB59" i="7"/>
  <c r="DO59" i="7" s="1"/>
  <c r="AW55" i="7" s="1"/>
  <c r="DP93" i="7"/>
  <c r="AM143" i="7" s="1"/>
  <c r="DR93" i="7"/>
  <c r="AO143" i="7" s="1"/>
  <c r="DQ93" i="7"/>
  <c r="AN143" i="7" s="1"/>
  <c r="DP51" i="7"/>
  <c r="AM59" i="7" s="1"/>
  <c r="DR51" i="7"/>
  <c r="AO59" i="7" s="1"/>
  <c r="DQ51" i="7"/>
  <c r="AN59" i="7" s="1"/>
  <c r="EB55" i="7"/>
  <c r="DO55" i="7" s="1"/>
  <c r="DR55" i="7" s="1"/>
  <c r="AO67" i="7" s="1"/>
  <c r="EB92" i="7"/>
  <c r="DO92" i="7" s="1"/>
  <c r="AW77" i="7" s="1"/>
  <c r="EB48" i="7"/>
  <c r="DO48" i="7" s="1"/>
  <c r="DR48" i="7" s="1"/>
  <c r="AO53" i="7" s="1"/>
  <c r="DR67" i="7"/>
  <c r="AO91" i="7" s="1"/>
  <c r="DQ67" i="7"/>
  <c r="AN91" i="7" s="1"/>
  <c r="EB68" i="7"/>
  <c r="DO68" i="7" s="1"/>
  <c r="AW61" i="7" s="1"/>
  <c r="DP58" i="7"/>
  <c r="AM73" i="7" s="1"/>
  <c r="DQ58" i="7"/>
  <c r="AN73" i="7" s="1"/>
  <c r="EB91" i="7"/>
  <c r="DO91" i="7" s="1"/>
  <c r="DP91" i="7" s="1"/>
  <c r="AM139" i="7" s="1"/>
  <c r="EB79" i="7"/>
  <c r="DO79" i="7" s="1"/>
  <c r="DP79" i="7" s="1"/>
  <c r="AM115" i="7" s="1"/>
  <c r="DR75" i="7"/>
  <c r="AO107" i="7" s="1"/>
  <c r="EB83" i="7"/>
  <c r="DO83" i="7" s="1"/>
  <c r="AW71" i="7" s="1"/>
  <c r="EB56" i="7"/>
  <c r="DO56" i="7" s="1"/>
  <c r="AW53" i="7" s="1"/>
  <c r="EB71" i="7"/>
  <c r="DO71" i="7" s="1"/>
  <c r="AW63" i="7" s="1"/>
  <c r="EB85" i="7"/>
  <c r="DO85" i="7" s="1"/>
  <c r="DR85" i="7" s="1"/>
  <c r="AO127" i="7" s="1"/>
  <c r="DQ57" i="7"/>
  <c r="AN71" i="7" s="1"/>
  <c r="DQ47" i="7"/>
  <c r="DR47" i="7"/>
  <c r="DP47" i="7"/>
  <c r="DR73" i="7"/>
  <c r="AO103" i="7" s="1"/>
  <c r="DQ73" i="7"/>
  <c r="AN103" i="7" s="1"/>
  <c r="DP73" i="7"/>
  <c r="AM103" i="7" s="1"/>
  <c r="DR64" i="7"/>
  <c r="AO85" i="7" s="1"/>
  <c r="DQ64" i="7"/>
  <c r="AN85" i="7" s="1"/>
  <c r="DP64" i="7"/>
  <c r="AM85" i="7" s="1"/>
  <c r="DQ46" i="17" l="1"/>
  <c r="AM49" i="17" s="1"/>
  <c r="DR46" i="17"/>
  <c r="AN49" i="17" s="1"/>
  <c r="AM45" i="17"/>
  <c r="AO45" i="17"/>
  <c r="AX51" i="17"/>
  <c r="AM117" i="17"/>
  <c r="AY69" i="17"/>
  <c r="AO93" i="17"/>
  <c r="AZ61" i="17"/>
  <c r="AN93" i="17"/>
  <c r="AY61" i="17"/>
  <c r="AM93" i="17"/>
  <c r="AX61" i="17"/>
  <c r="AM87" i="17"/>
  <c r="AX59" i="17"/>
  <c r="AX75" i="17"/>
  <c r="AM135" i="17"/>
  <c r="AN135" i="17"/>
  <c r="AY75" i="17"/>
  <c r="AN81" i="17"/>
  <c r="AY57" i="17"/>
  <c r="AX71" i="17"/>
  <c r="AM123" i="17"/>
  <c r="AO87" i="17"/>
  <c r="AZ59" i="17"/>
  <c r="AN123" i="17"/>
  <c r="AY71" i="17"/>
  <c r="AZ57" i="17"/>
  <c r="AO81" i="17"/>
  <c r="AY67" i="17"/>
  <c r="AN111" i="17"/>
  <c r="AM105" i="17"/>
  <c r="AX65" i="17"/>
  <c r="AM75" i="17"/>
  <c r="AX55" i="17"/>
  <c r="AZ75" i="17"/>
  <c r="AO135" i="17"/>
  <c r="AY77" i="17"/>
  <c r="AN141" i="17"/>
  <c r="AX67" i="17"/>
  <c r="AM111" i="17"/>
  <c r="AM99" i="17"/>
  <c r="AX63" i="17"/>
  <c r="AO69" i="17"/>
  <c r="AZ53" i="17"/>
  <c r="AN69" i="17"/>
  <c r="AY53" i="17"/>
  <c r="AM129" i="17"/>
  <c r="AX73" i="17"/>
  <c r="AN99" i="17"/>
  <c r="AY63" i="17"/>
  <c r="AN105" i="17"/>
  <c r="AY65" i="17"/>
  <c r="AO111" i="17"/>
  <c r="AZ67" i="17"/>
  <c r="AZ49" i="17"/>
  <c r="AO57" i="17"/>
  <c r="AN87" i="17"/>
  <c r="AY59" i="17"/>
  <c r="AZ55" i="17"/>
  <c r="AO75" i="17"/>
  <c r="AZ47" i="17"/>
  <c r="AO51" i="17"/>
  <c r="AM81" i="17"/>
  <c r="AX57" i="17"/>
  <c r="AM69" i="17"/>
  <c r="AX53" i="17"/>
  <c r="AO141" i="17"/>
  <c r="AZ77" i="17"/>
  <c r="AZ73" i="17"/>
  <c r="AO129" i="17"/>
  <c r="AO99" i="17"/>
  <c r="AZ63" i="17"/>
  <c r="AO105" i="17"/>
  <c r="AZ65" i="17"/>
  <c r="AY49" i="17"/>
  <c r="AN57" i="17"/>
  <c r="AM51" i="17"/>
  <c r="AX47" i="17"/>
  <c r="AY47" i="17"/>
  <c r="AN51" i="17"/>
  <c r="AY55" i="17"/>
  <c r="AN75" i="17"/>
  <c r="AO123" i="17"/>
  <c r="AZ71" i="17"/>
  <c r="AM141" i="17"/>
  <c r="AX77" i="17"/>
  <c r="AN129" i="17"/>
  <c r="AY73" i="17"/>
  <c r="AX49" i="17"/>
  <c r="AM57" i="17"/>
  <c r="AN81" i="7"/>
  <c r="AY57" i="7"/>
  <c r="DR77" i="7"/>
  <c r="AO111" i="7" s="1"/>
  <c r="AW67" i="7"/>
  <c r="AM81" i="7"/>
  <c r="AX57" i="7"/>
  <c r="AM51" i="7"/>
  <c r="AX47" i="7"/>
  <c r="AO51" i="7"/>
  <c r="AZ47" i="7"/>
  <c r="AN51" i="7"/>
  <c r="AY47" i="7"/>
  <c r="AO81" i="7"/>
  <c r="AZ57" i="7"/>
  <c r="DR61" i="7"/>
  <c r="AO79" i="7" s="1"/>
  <c r="DQ77" i="7"/>
  <c r="AN111" i="7" s="1"/>
  <c r="DP61" i="7"/>
  <c r="AM79" i="7" s="1"/>
  <c r="DQ74" i="7"/>
  <c r="AN105" i="7" s="1"/>
  <c r="DR80" i="7"/>
  <c r="AO117" i="7" s="1"/>
  <c r="DP74" i="7"/>
  <c r="AM105" i="7" s="1"/>
  <c r="DR74" i="7"/>
  <c r="AO105" i="7" s="1"/>
  <c r="DQ80" i="7"/>
  <c r="AN117" i="7" s="1"/>
  <c r="DP53" i="7"/>
  <c r="DQ53" i="7"/>
  <c r="DP78" i="7"/>
  <c r="AM113" i="7" s="1"/>
  <c r="DQ66" i="7"/>
  <c r="AN89" i="7" s="1"/>
  <c r="DR66" i="7"/>
  <c r="AO89" i="7" s="1"/>
  <c r="DP80" i="7"/>
  <c r="AM117" i="7" s="1"/>
  <c r="DR53" i="7"/>
  <c r="DQ50" i="7"/>
  <c r="DP50" i="7"/>
  <c r="DP77" i="7"/>
  <c r="AM111" i="7" s="1"/>
  <c r="DR83" i="7"/>
  <c r="AO123" i="7" s="1"/>
  <c r="DQ78" i="7"/>
  <c r="AN113" i="7" s="1"/>
  <c r="DR50" i="7"/>
  <c r="DP60" i="7"/>
  <c r="AM77" i="7" s="1"/>
  <c r="DP49" i="7"/>
  <c r="AM55" i="7" s="1"/>
  <c r="DQ60" i="7"/>
  <c r="AN77" i="7" s="1"/>
  <c r="DR54" i="7"/>
  <c r="AO65" i="7" s="1"/>
  <c r="DQ49" i="7"/>
  <c r="AN55" i="7" s="1"/>
  <c r="DR84" i="7"/>
  <c r="AO125" i="7" s="1"/>
  <c r="DP55" i="7"/>
  <c r="AM67" i="7" s="1"/>
  <c r="DQ84" i="7"/>
  <c r="AN125" i="7" s="1"/>
  <c r="DQ55" i="7"/>
  <c r="AN67" i="7" s="1"/>
  <c r="DQ83" i="7"/>
  <c r="AN123" i="7" s="1"/>
  <c r="DP54" i="7"/>
  <c r="AM65" i="7" s="1"/>
  <c r="DR86" i="7"/>
  <c r="AO129" i="7" s="1"/>
  <c r="DQ65" i="7"/>
  <c r="DR65" i="7"/>
  <c r="DQ71" i="7"/>
  <c r="AN99" i="7" s="1"/>
  <c r="DP59" i="7"/>
  <c r="DR59" i="7"/>
  <c r="DQ59" i="7"/>
  <c r="DR90" i="7"/>
  <c r="AO137" i="7" s="1"/>
  <c r="DP85" i="7"/>
  <c r="AM127" i="7" s="1"/>
  <c r="DP65" i="7"/>
  <c r="DQ89" i="7"/>
  <c r="AN135" i="7" s="1"/>
  <c r="DR89" i="7"/>
  <c r="AO135" i="7" s="1"/>
  <c r="DP89" i="7"/>
  <c r="AM135" i="7" s="1"/>
  <c r="DR71" i="7"/>
  <c r="AO99" i="7" s="1"/>
  <c r="DP90" i="7"/>
  <c r="AM137" i="7" s="1"/>
  <c r="DQ85" i="7"/>
  <c r="AN127" i="7" s="1"/>
  <c r="DP71" i="7"/>
  <c r="AM99" i="7" s="1"/>
  <c r="DP86" i="7"/>
  <c r="AM129" i="7" s="1"/>
  <c r="DQ86" i="7"/>
  <c r="AN129" i="7" s="1"/>
  <c r="DQ81" i="7"/>
  <c r="AN119" i="7" s="1"/>
  <c r="DR92" i="7"/>
  <c r="AO141" i="7" s="1"/>
  <c r="DP81" i="7"/>
  <c r="AM119" i="7" s="1"/>
  <c r="DR72" i="7"/>
  <c r="AO101" i="7" s="1"/>
  <c r="DR56" i="7"/>
  <c r="DP72" i="7"/>
  <c r="AM101" i="7" s="1"/>
  <c r="DP83" i="7"/>
  <c r="AM123" i="7" s="1"/>
  <c r="DQ56" i="7"/>
  <c r="DP68" i="7"/>
  <c r="DQ68" i="7"/>
  <c r="DR91" i="7"/>
  <c r="AO139" i="7" s="1"/>
  <c r="DR68" i="7"/>
  <c r="DQ48" i="7"/>
  <c r="AN53" i="7" s="1"/>
  <c r="DP92" i="7"/>
  <c r="AM141" i="7" s="1"/>
  <c r="DQ79" i="7"/>
  <c r="AN115" i="7" s="1"/>
  <c r="DR79" i="7"/>
  <c r="AO115" i="7" s="1"/>
  <c r="DQ91" i="7"/>
  <c r="AN139" i="7" s="1"/>
  <c r="DP48" i="7"/>
  <c r="AM53" i="7" s="1"/>
  <c r="DQ92" i="7"/>
  <c r="AN141" i="7" s="1"/>
  <c r="DP56" i="7"/>
  <c r="DW44" i="7"/>
  <c r="AN63" i="7" l="1"/>
  <c r="AY51" i="7"/>
  <c r="AZ73" i="7"/>
  <c r="AZ77" i="7"/>
  <c r="AX63" i="7"/>
  <c r="AZ63" i="7"/>
  <c r="AY59" i="7"/>
  <c r="AN87" i="7"/>
  <c r="AZ65" i="7"/>
  <c r="AZ53" i="7"/>
  <c r="AO69" i="7"/>
  <c r="AY65" i="7"/>
  <c r="AY69" i="7"/>
  <c r="AY75" i="7"/>
  <c r="AO75" i="7"/>
  <c r="AZ55" i="7"/>
  <c r="AY71" i="7"/>
  <c r="AX73" i="7"/>
  <c r="AM69" i="7"/>
  <c r="AX53" i="7"/>
  <c r="AY77" i="7"/>
  <c r="AX75" i="7"/>
  <c r="AZ75" i="7"/>
  <c r="AZ71" i="7"/>
  <c r="AM87" i="7"/>
  <c r="AX59" i="7"/>
  <c r="AY49" i="7"/>
  <c r="AN57" i="7"/>
  <c r="AO63" i="7"/>
  <c r="AZ51" i="7"/>
  <c r="AY61" i="7"/>
  <c r="AN93" i="7"/>
  <c r="AZ67" i="7"/>
  <c r="AX71" i="7"/>
  <c r="AX65" i="7"/>
  <c r="AZ49" i="7"/>
  <c r="AO57" i="7"/>
  <c r="AX77" i="7"/>
  <c r="AZ61" i="7"/>
  <c r="AO93" i="7"/>
  <c r="AX69" i="7"/>
  <c r="AM63" i="7"/>
  <c r="AX51" i="7"/>
  <c r="AZ69" i="7"/>
  <c r="AY73" i="7"/>
  <c r="AY67" i="7"/>
  <c r="AX67" i="7"/>
  <c r="AX49" i="7"/>
  <c r="AM57" i="7"/>
  <c r="AY55" i="7"/>
  <c r="AN75" i="7"/>
  <c r="AM75" i="7"/>
  <c r="AX55" i="7"/>
  <c r="AX61" i="7"/>
  <c r="AM93" i="7"/>
  <c r="AY63" i="7"/>
  <c r="AY53" i="7"/>
  <c r="AN69" i="7"/>
  <c r="AZ59" i="7"/>
  <c r="AO87" i="7"/>
  <c r="DT44" i="7"/>
  <c r="DS44" i="7"/>
  <c r="DV44" i="7"/>
  <c r="DU44" i="7"/>
  <c r="CU44" i="7" l="1"/>
  <c r="AJ45" i="7" s="1"/>
  <c r="CQ44" i="7"/>
  <c r="AF45" i="7" s="1"/>
  <c r="CT44" i="7"/>
  <c r="AI45" i="7" s="1"/>
  <c r="CS44" i="7"/>
  <c r="AH45" i="7" s="1"/>
  <c r="CR44" i="7"/>
  <c r="AG45" i="7" s="1"/>
  <c r="BL44" i="7"/>
  <c r="AF44" i="7" s="1"/>
  <c r="BA45" i="7"/>
  <c r="AH44" i="7"/>
  <c r="BB45" i="7"/>
  <c r="AI44" i="7"/>
  <c r="AG44" i="7"/>
  <c r="DX44" i="7"/>
  <c r="DZ44" i="7" s="1"/>
  <c r="AJ44" i="7"/>
  <c r="DY44" i="7"/>
  <c r="EA44" i="7" s="1"/>
  <c r="EB44" i="7" l="1"/>
  <c r="DO44" i="7" l="1"/>
  <c r="AW45" i="7" s="1"/>
  <c r="DR44" i="7" l="1"/>
  <c r="DQ44" i="7"/>
  <c r="DP44" i="7"/>
  <c r="AN45" i="7" l="1"/>
  <c r="AY45" i="7"/>
  <c r="AX45" i="7"/>
  <c r="AM45" i="7"/>
  <c r="AO45" i="7"/>
  <c r="AZ45"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kyufu</author>
  </authors>
  <commentList>
    <comment ref="N22" authorId="0" shapeId="0" xr:uid="{1D08B46E-C395-44D6-8A87-2CB8EC4A4221}">
      <text>
        <r>
          <rPr>
            <b/>
            <sz val="9"/>
            <color indexed="81"/>
            <rFont val="MS P ゴシック"/>
            <family val="3"/>
            <charset val="128"/>
          </rPr>
          <t>報告日付は異動発令日及び
組合員証等回収日以降</t>
        </r>
      </text>
    </comment>
    <comment ref="BI38" authorId="0" shapeId="0" xr:uid="{98A4AFF9-1D7A-4739-8268-0DFD710769CB}">
      <text>
        <r>
          <rPr>
            <b/>
            <sz val="10"/>
            <color indexed="81"/>
            <rFont val="MS P ゴシック"/>
            <family val="3"/>
            <charset val="128"/>
          </rPr>
          <t>異動内容ごとの発令日</t>
        </r>
        <r>
          <rPr>
            <sz val="10"/>
            <color indexed="81"/>
            <rFont val="MS P ゴシック"/>
            <family val="3"/>
            <charset val="128"/>
          </rPr>
          <t xml:space="preserve">
１支部内・・・・・・・・異動日
２退職・任期満了・・・・退職日・任期満了日
　　※「任用期間継続申立書」の提出により、退職・任期満了後も次の任用までの間の資格が継続する場合は、次の任用開始日の前日
３他支部・・・・・・・・愛知支部の有資格期間の末日
４他組合・・・・・・・・愛知支部の有資格期間の末日
５死亡・・・・・・・・・死亡日</t>
        </r>
      </text>
    </comment>
    <comment ref="BQ38" authorId="0" shapeId="0" xr:uid="{03DE6757-6C4D-4CB8-AC8A-80782D31ED6E}">
      <text>
        <r>
          <rPr>
            <b/>
            <sz val="10"/>
            <color indexed="81"/>
            <rFont val="MS P ゴシック"/>
            <family val="3"/>
            <charset val="128"/>
          </rPr>
          <t>＜備考欄に記入する事項＞</t>
        </r>
        <r>
          <rPr>
            <sz val="10"/>
            <color indexed="81"/>
            <rFont val="MS P ゴシック"/>
            <family val="3"/>
            <charset val="128"/>
          </rPr>
          <t xml:space="preserve">
・退職・任期満了の時点で次の任用が決定している場合は、
　次の任用の情報（記入例:R○.○.○より○○学校臨時的任用職員）
・転出のため組合員証等を他支部で返却する場合は「○○支部で返却」
・紛失等のため組合員証等を返却できない場合は未返却者名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kyufu</author>
  </authors>
  <commentList>
    <comment ref="N22" authorId="0" shapeId="0" xr:uid="{BA1F5E0C-0986-4321-893D-C5D1FA36FCBD}">
      <text>
        <r>
          <rPr>
            <b/>
            <sz val="9"/>
            <color indexed="81"/>
            <rFont val="MS P ゴシック"/>
            <family val="3"/>
            <charset val="128"/>
          </rPr>
          <t>報告日付は異動発令日及び
組合員証等回収日以降</t>
        </r>
      </text>
    </comment>
    <comment ref="BJ38" authorId="0" shapeId="0" xr:uid="{F4D03B8A-6DBE-439C-B986-BAAD8F1A5E29}">
      <text>
        <r>
          <rPr>
            <b/>
            <sz val="10"/>
            <color indexed="81"/>
            <rFont val="MS P ゴシック"/>
            <family val="3"/>
            <charset val="128"/>
          </rPr>
          <t>異動内容ごとの発令日</t>
        </r>
        <r>
          <rPr>
            <sz val="10"/>
            <color indexed="81"/>
            <rFont val="MS P ゴシック"/>
            <family val="3"/>
            <charset val="128"/>
          </rPr>
          <t xml:space="preserve">
１支部内・・・・・・・・異動日
２退職・任期満了・・・・退職日・任期満了日
　　※「任用期間継続申立書」の提出により、退職・任期満了後も次の任用までの間の資格が継続する場合は、次の任用開始日の前日
３他支部・・・・・・・・愛知支部の有資格期間の末日
４他組合・・・・・・・・愛知支部の有資格期間の末日
５死亡・・・・・・・・・死亡日</t>
        </r>
      </text>
    </comment>
    <comment ref="BR38" authorId="0" shapeId="0" xr:uid="{4ABACF8F-62AA-4D8D-BAB1-B3D4FC4F02C0}">
      <text>
        <r>
          <rPr>
            <b/>
            <sz val="10"/>
            <color indexed="81"/>
            <rFont val="MS P ゴシック"/>
            <family val="3"/>
            <charset val="128"/>
          </rPr>
          <t>＜備考欄に記入する事項＞</t>
        </r>
        <r>
          <rPr>
            <sz val="10"/>
            <color indexed="81"/>
            <rFont val="MS P ゴシック"/>
            <family val="3"/>
            <charset val="128"/>
          </rPr>
          <t xml:space="preserve">
・退職・任期満了の時点で次の任用が決定している場合は、
　次の任用の情報（記入例:R○.○.○より○○学校臨時的任用職員）
・転出のため組合員証等を他支部で返却する場合は「○○支部で返却」
・紛失等のため組合員証等を返却できない場合は未返却者名
・セル内の改行（Alt+Enter）は様式に反映されます。</t>
        </r>
      </text>
    </comment>
    <comment ref="BF44" authorId="0" shapeId="0" xr:uid="{FB62CB9F-C754-4E5B-8806-6D86A742F38D}">
      <text>
        <r>
          <rPr>
            <b/>
            <sz val="9"/>
            <color indexed="81"/>
            <rFont val="MS P ゴシック"/>
            <family val="3"/>
            <charset val="128"/>
          </rPr>
          <t>所属所異動</t>
        </r>
      </text>
    </comment>
    <comment ref="BF45" authorId="0" shapeId="0" xr:uid="{3AF8F27C-74C0-403A-A9F3-61D36C0D7CF4}">
      <text>
        <r>
          <rPr>
            <b/>
            <sz val="9"/>
            <color indexed="81"/>
            <rFont val="MS P ゴシック"/>
            <family val="3"/>
            <charset val="128"/>
          </rPr>
          <t>退職</t>
        </r>
      </text>
    </comment>
    <comment ref="BF46" authorId="0" shapeId="0" xr:uid="{F1808C97-3EA1-43DF-8027-9E61E4AE9959}">
      <text>
        <r>
          <rPr>
            <b/>
            <sz val="9"/>
            <color indexed="81"/>
            <rFont val="MS P ゴシック"/>
            <family val="3"/>
            <charset val="128"/>
          </rPr>
          <t>他支部への転出</t>
        </r>
      </text>
    </comment>
    <comment ref="BF47" authorId="0" shapeId="0" xr:uid="{C7C93FD2-C9F5-41C6-A3C8-B6309BE7EEB1}">
      <text>
        <r>
          <rPr>
            <b/>
            <sz val="9"/>
            <color indexed="81"/>
            <rFont val="MS P ゴシック"/>
            <family val="3"/>
            <charset val="128"/>
          </rPr>
          <t>他共済への転出</t>
        </r>
      </text>
    </comment>
    <comment ref="BF48" authorId="0" shapeId="0" xr:uid="{2E43F75B-D8B5-46D5-9311-7435260286BC}">
      <text>
        <r>
          <rPr>
            <b/>
            <sz val="9"/>
            <color indexed="81"/>
            <rFont val="MS P ゴシック"/>
            <family val="3"/>
            <charset val="128"/>
          </rPr>
          <t xml:space="preserve">任用終了後、別に任用されることにより組合員証番号が変わる場合の例
</t>
        </r>
        <r>
          <rPr>
            <sz val="8"/>
            <color indexed="81"/>
            <rFont val="MS P ゴシック"/>
            <family val="3"/>
            <charset val="128"/>
          </rPr>
          <t>（前任用終了から後任用開始までの空白期間も資格が継続する事例）
※空白期間に係る資格の継続については別途「任用期間継続申立書」の提出が必要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kyufu</author>
  </authors>
  <commentList>
    <comment ref="N18" authorId="0" shapeId="0" xr:uid="{38FF9687-6320-4718-BAA9-3C8B5B07CA57}">
      <text>
        <r>
          <rPr>
            <b/>
            <sz val="9"/>
            <color indexed="81"/>
            <rFont val="MS P ゴシック"/>
            <family val="3"/>
            <charset val="128"/>
          </rPr>
          <t>報告日付は異動発令日及び
組合員証等回収日以降</t>
        </r>
      </text>
    </comment>
    <comment ref="C40" authorId="0" shapeId="0" xr:uid="{8595FD8D-C1F7-4862-B1AB-04121E21D122}">
      <text>
        <r>
          <rPr>
            <b/>
            <sz val="9"/>
            <color indexed="81"/>
            <rFont val="MS P ゴシック"/>
            <family val="3"/>
            <charset val="128"/>
          </rPr>
          <t>所属所異動</t>
        </r>
      </text>
    </comment>
    <comment ref="C42" authorId="0" shapeId="0" xr:uid="{6345D2A8-497C-4447-B49E-403342E531DF}">
      <text>
        <r>
          <rPr>
            <b/>
            <sz val="9"/>
            <color indexed="81"/>
            <rFont val="MS P ゴシック"/>
            <family val="3"/>
            <charset val="128"/>
          </rPr>
          <t>退職</t>
        </r>
      </text>
    </comment>
    <comment ref="C44" authorId="0" shapeId="0" xr:uid="{FE15844B-E967-4C21-BDED-32EE23393A51}">
      <text>
        <r>
          <rPr>
            <b/>
            <sz val="9"/>
            <color indexed="81"/>
            <rFont val="MS P ゴシック"/>
            <family val="3"/>
            <charset val="128"/>
          </rPr>
          <t>他支部への転出</t>
        </r>
      </text>
    </comment>
    <comment ref="C46" authorId="0" shapeId="0" xr:uid="{3B278E30-8EF5-48D8-825A-D83717F081D2}">
      <text>
        <r>
          <rPr>
            <b/>
            <sz val="9"/>
            <color indexed="81"/>
            <rFont val="MS P ゴシック"/>
            <family val="3"/>
            <charset val="128"/>
          </rPr>
          <t>他共済への転出</t>
        </r>
      </text>
    </comment>
    <comment ref="C48" authorId="0" shapeId="0" xr:uid="{5FF39B7A-B142-4860-BBB0-0313912DD4D0}">
      <text>
        <r>
          <rPr>
            <b/>
            <sz val="9"/>
            <color indexed="81"/>
            <rFont val="MS P ゴシック"/>
            <family val="3"/>
            <charset val="128"/>
          </rPr>
          <t xml:space="preserve">任用終了後、別に任用されることにより組合員証番号が変わる場合の例
</t>
        </r>
        <r>
          <rPr>
            <sz val="8"/>
            <color indexed="81"/>
            <rFont val="MS P ゴシック"/>
            <family val="3"/>
            <charset val="128"/>
          </rPr>
          <t>（前任用終了から後任用開始までの空白期間も資格が継続する事例）
※空白期間に係る資格の継続については別途「任用期間継続申立書」の提出が必要　</t>
        </r>
      </text>
    </comment>
    <comment ref="AX48" authorId="0" shapeId="0" xr:uid="{BA7C3130-6B3B-4E21-AF49-A3101B87C3B8}">
      <text>
        <r>
          <rPr>
            <b/>
            <sz val="9"/>
            <color indexed="81"/>
            <rFont val="MS P ゴシック"/>
            <family val="3"/>
            <charset val="128"/>
          </rPr>
          <t xml:space="preserve">参考として前任用の実際の終了日と後任用の開始日・任用形態を記入
</t>
        </r>
      </text>
    </comment>
  </commentList>
</comments>
</file>

<file path=xl/sharedStrings.xml><?xml version="1.0" encoding="utf-8"?>
<sst xmlns="http://schemas.openxmlformats.org/spreadsheetml/2006/main" count="8700" uniqueCount="7184">
  <si>
    <t>元号</t>
    <rPh sb="0" eb="2">
      <t>ゲンゴウ</t>
    </rPh>
    <phoneticPr fontId="2"/>
  </si>
  <si>
    <t>年</t>
    <rPh sb="0" eb="1">
      <t>ネン</t>
    </rPh>
    <phoneticPr fontId="2"/>
  </si>
  <si>
    <t>月</t>
    <rPh sb="0" eb="1">
      <t>ゲツ</t>
    </rPh>
    <phoneticPr fontId="2"/>
  </si>
  <si>
    <t>日</t>
    <rPh sb="0" eb="1">
      <t>ヒ</t>
    </rPh>
    <phoneticPr fontId="2"/>
  </si>
  <si>
    <t>昭:3
平:4</t>
    <rPh sb="0" eb="1">
      <t>アキラ</t>
    </rPh>
    <rPh sb="4" eb="5">
      <t>タイラ</t>
    </rPh>
    <phoneticPr fontId="2"/>
  </si>
  <si>
    <t>組合員氏名</t>
    <rPh sb="0" eb="5">
      <t>クミアイインシメイ</t>
    </rPh>
    <phoneticPr fontId="2"/>
  </si>
  <si>
    <t>組合員証番号</t>
    <rPh sb="0" eb="4">
      <t>クミアイインショウ</t>
    </rPh>
    <rPh sb="4" eb="6">
      <t>バンゴウ</t>
    </rPh>
    <phoneticPr fontId="2"/>
  </si>
  <si>
    <t>生年月日</t>
    <rPh sb="0" eb="4">
      <t>セイネンガッピ</t>
    </rPh>
    <phoneticPr fontId="2"/>
  </si>
  <si>
    <t>旧所属所名</t>
    <rPh sb="0" eb="1">
      <t>キュウ</t>
    </rPh>
    <rPh sb="1" eb="5">
      <t>ショゾクショメイ</t>
    </rPh>
    <phoneticPr fontId="2"/>
  </si>
  <si>
    <t>旧所属所コード</t>
    <rPh sb="0" eb="4">
      <t>キュウショゾクショ</t>
    </rPh>
    <phoneticPr fontId="2"/>
  </si>
  <si>
    <t>※</t>
    <phoneticPr fontId="2"/>
  </si>
  <si>
    <t>5
令
和</t>
    <rPh sb="2" eb="3">
      <t>レイ</t>
    </rPh>
    <rPh sb="4" eb="5">
      <t>ワ</t>
    </rPh>
    <phoneticPr fontId="2"/>
  </si>
  <si>
    <t>異動発令</t>
    <rPh sb="0" eb="2">
      <t>イドウ</t>
    </rPh>
    <rPh sb="2" eb="4">
      <t>ハツレイ</t>
    </rPh>
    <phoneticPr fontId="2"/>
  </si>
  <si>
    <t>所属所名</t>
    <rPh sb="0" eb="4">
      <t>ショゾクショメイ</t>
    </rPh>
    <phoneticPr fontId="2"/>
  </si>
  <si>
    <t>Ａ</t>
    <phoneticPr fontId="2"/>
  </si>
  <si>
    <t>C/H</t>
    <phoneticPr fontId="2"/>
  </si>
  <si>
    <t>○</t>
    <phoneticPr fontId="2"/>
  </si>
  <si>
    <t>-</t>
    <phoneticPr fontId="2"/>
  </si>
  <si>
    <t>異動日</t>
    <rPh sb="0" eb="2">
      <t>イドウ</t>
    </rPh>
    <rPh sb="2" eb="3">
      <t>ビ</t>
    </rPh>
    <phoneticPr fontId="2"/>
  </si>
  <si>
    <t>死亡日</t>
    <rPh sb="0" eb="3">
      <t>シボウビ</t>
    </rPh>
    <phoneticPr fontId="2"/>
  </si>
  <si>
    <t>公立学校共済組合愛知支部長　殿</t>
    <rPh sb="0" eb="8">
      <t>コウリツガッコウキョウサイクミアイ</t>
    </rPh>
    <rPh sb="8" eb="12">
      <t>アイチシブ</t>
    </rPh>
    <rPh sb="12" eb="13">
      <t>チョウ</t>
    </rPh>
    <rPh sb="14" eb="15">
      <t>ドノ</t>
    </rPh>
    <phoneticPr fontId="2"/>
  </si>
  <si>
    <t>令和</t>
    <rPh sb="0" eb="2">
      <t>レイワ</t>
    </rPh>
    <phoneticPr fontId="2"/>
  </si>
  <si>
    <t>月</t>
    <rPh sb="0" eb="1">
      <t>ガツ</t>
    </rPh>
    <phoneticPr fontId="2"/>
  </si>
  <si>
    <t>日</t>
    <rPh sb="0" eb="1">
      <t>ニチ</t>
    </rPh>
    <phoneticPr fontId="2"/>
  </si>
  <si>
    <t>職名・氏名</t>
    <rPh sb="0" eb="2">
      <t>ショクメイ</t>
    </rPh>
    <rPh sb="3" eb="5">
      <t>シメイ</t>
    </rPh>
    <phoneticPr fontId="2"/>
  </si>
  <si>
    <t>TEL</t>
    <phoneticPr fontId="2"/>
  </si>
  <si>
    <t>←</t>
    <phoneticPr fontId="2"/>
  </si>
  <si>
    <t>→</t>
    <phoneticPr fontId="2"/>
  </si>
  <si>
    <t>愛知支部の有資格期間の末日</t>
    <rPh sb="0" eb="4">
      <t>アイチシブ</t>
    </rPh>
    <rPh sb="5" eb="6">
      <t>ユウ</t>
    </rPh>
    <rPh sb="6" eb="8">
      <t>シカク</t>
    </rPh>
    <rPh sb="8" eb="10">
      <t>キカン</t>
    </rPh>
    <rPh sb="11" eb="13">
      <t>マツジツ</t>
    </rPh>
    <phoneticPr fontId="2"/>
  </si>
  <si>
    <t>次の各異動内容に応じた各欄の記入方法</t>
    <rPh sb="0" eb="1">
      <t>ツギ</t>
    </rPh>
    <rPh sb="2" eb="3">
      <t>カク</t>
    </rPh>
    <rPh sb="3" eb="5">
      <t>イドウ</t>
    </rPh>
    <rPh sb="5" eb="7">
      <t>ナイヨウ</t>
    </rPh>
    <rPh sb="8" eb="9">
      <t>オウ</t>
    </rPh>
    <rPh sb="11" eb="13">
      <t>カクラン</t>
    </rPh>
    <rPh sb="14" eb="16">
      <t>キニュウ</t>
    </rPh>
    <rPh sb="16" eb="18">
      <t>ホウホウ</t>
    </rPh>
    <phoneticPr fontId="2"/>
  </si>
  <si>
    <t>愛知支部（支所）受付印</t>
    <rPh sb="0" eb="4">
      <t>アイチシブ</t>
    </rPh>
    <rPh sb="5" eb="7">
      <t>シショ</t>
    </rPh>
    <rPh sb="8" eb="11">
      <t>ウケツケイン</t>
    </rPh>
    <phoneticPr fontId="2"/>
  </si>
  <si>
    <t>様式運第１号</t>
    <phoneticPr fontId="2"/>
  </si>
  <si>
    <t>―</t>
    <phoneticPr fontId="8"/>
  </si>
  <si>
    <t>○</t>
    <phoneticPr fontId="8"/>
  </si>
  <si>
    <t>５　死亡</t>
    <rPh sb="2" eb="4">
      <t>シボウ</t>
    </rPh>
    <phoneticPr fontId="8"/>
  </si>
  <si>
    <t>死亡日</t>
    <rPh sb="0" eb="3">
      <t>シボウビ</t>
    </rPh>
    <phoneticPr fontId="8"/>
  </si>
  <si>
    <t>死亡</t>
    <rPh sb="0" eb="2">
      <t>シボウ</t>
    </rPh>
    <phoneticPr fontId="8"/>
  </si>
  <si>
    <t>４　他共済</t>
    <rPh sb="2" eb="3">
      <t>タ</t>
    </rPh>
    <rPh sb="3" eb="5">
      <t>キョウサイ</t>
    </rPh>
    <phoneticPr fontId="8"/>
  </si>
  <si>
    <t>他共済への転出</t>
    <rPh sb="0" eb="1">
      <t>タ</t>
    </rPh>
    <rPh sb="1" eb="3">
      <t>キョウサイ</t>
    </rPh>
    <rPh sb="5" eb="7">
      <t>テンシュツ</t>
    </rPh>
    <phoneticPr fontId="8"/>
  </si>
  <si>
    <t>３　他支部</t>
    <rPh sb="2" eb="3">
      <t>タ</t>
    </rPh>
    <rPh sb="3" eb="5">
      <t>シブ</t>
    </rPh>
    <phoneticPr fontId="8"/>
  </si>
  <si>
    <t>退職・任期満了の場合</t>
    <rPh sb="0" eb="2">
      <t>タイショク</t>
    </rPh>
    <rPh sb="3" eb="7">
      <t>ニンキマンリョウ</t>
    </rPh>
    <rPh sb="8" eb="10">
      <t>バアイ</t>
    </rPh>
    <phoneticPr fontId="8"/>
  </si>
  <si>
    <t>１　支部内</t>
    <rPh sb="2" eb="4">
      <t>シブ</t>
    </rPh>
    <rPh sb="4" eb="5">
      <t>ナイ</t>
    </rPh>
    <phoneticPr fontId="8"/>
  </si>
  <si>
    <t>異動日</t>
    <rPh sb="0" eb="3">
      <t>イドウビ</t>
    </rPh>
    <phoneticPr fontId="8"/>
  </si>
  <si>
    <t>旧所属所名
旧所属所
コード</t>
    <rPh sb="0" eb="1">
      <t>キュウ</t>
    </rPh>
    <rPh sb="1" eb="3">
      <t>ショゾク</t>
    </rPh>
    <rPh sb="3" eb="4">
      <t>ショ</t>
    </rPh>
    <rPh sb="4" eb="5">
      <t>ナ</t>
    </rPh>
    <phoneticPr fontId="8"/>
  </si>
  <si>
    <t>異動内容</t>
    <rPh sb="0" eb="2">
      <t>イドウ</t>
    </rPh>
    <rPh sb="2" eb="4">
      <t>ナイヨウ</t>
    </rPh>
    <phoneticPr fontId="8"/>
  </si>
  <si>
    <t>異動発令
年月日</t>
    <rPh sb="0" eb="2">
      <t>イドウ</t>
    </rPh>
    <rPh sb="2" eb="4">
      <t>ハツレイ</t>
    </rPh>
    <rPh sb="5" eb="8">
      <t>ネンガッピ</t>
    </rPh>
    <phoneticPr fontId="8"/>
  </si>
  <si>
    <t>　※｢共済組合喪失連絡票交付申請書」「共済組合喪失連絡票」･･･愛知支部HPよりダウンロード</t>
    <rPh sb="32" eb="34">
      <t>アイチ</t>
    </rPh>
    <rPh sb="34" eb="36">
      <t>シブ</t>
    </rPh>
    <phoneticPr fontId="8"/>
  </si>
  <si>
    <t>　交付申請書」及び「共済組合喪失連絡票」を作成し「組合員異動報告書」に添付してください。</t>
    <rPh sb="7" eb="8">
      <t>オヨ</t>
    </rPh>
    <rPh sb="10" eb="12">
      <t>キョウサイ</t>
    </rPh>
    <rPh sb="12" eb="14">
      <t>クミアイ</t>
    </rPh>
    <rPh sb="14" eb="16">
      <t>ソウシツ</t>
    </rPh>
    <rPh sb="16" eb="18">
      <t>レンラク</t>
    </rPh>
    <rPh sb="18" eb="19">
      <t>ヒョウ</t>
    </rPh>
    <rPh sb="21" eb="23">
      <t>サクセイ</t>
    </rPh>
    <phoneticPr fontId="8"/>
  </si>
  <si>
    <t>②該当者が多い場合は、複数枚で報告してください。</t>
    <rPh sb="1" eb="4">
      <t>ガイトウシャ</t>
    </rPh>
    <rPh sb="5" eb="6">
      <t>オオ</t>
    </rPh>
    <rPh sb="7" eb="9">
      <t>バアイ</t>
    </rPh>
    <rPh sb="11" eb="14">
      <t>フクスウマイ</t>
    </rPh>
    <rPh sb="15" eb="17">
      <t>ホウコク</t>
    </rPh>
    <phoneticPr fontId="8"/>
  </si>
  <si>
    <t>①異動日以降すみやかに提出してください。</t>
    <rPh sb="1" eb="3">
      <t>イドウ</t>
    </rPh>
    <rPh sb="3" eb="4">
      <t>ビ</t>
    </rPh>
    <rPh sb="4" eb="6">
      <t>イコウ</t>
    </rPh>
    <rPh sb="11" eb="13">
      <t>テイシュツ</t>
    </rPh>
    <phoneticPr fontId="8"/>
  </si>
  <si>
    <t>死亡の場合</t>
    <rPh sb="0" eb="2">
      <t>シボウ</t>
    </rPh>
    <rPh sb="3" eb="5">
      <t>バアイ</t>
    </rPh>
    <phoneticPr fontId="8"/>
  </si>
  <si>
    <t>・市町村費負担組合員（名古屋市を除く）、大学の４月１日所属異動</t>
    <rPh sb="1" eb="4">
      <t>シチョウソン</t>
    </rPh>
    <rPh sb="4" eb="5">
      <t>ヒ</t>
    </rPh>
    <rPh sb="5" eb="7">
      <t>フタン</t>
    </rPh>
    <rPh sb="7" eb="10">
      <t>クミアイイン</t>
    </rPh>
    <rPh sb="11" eb="15">
      <t>ナゴヤシ</t>
    </rPh>
    <rPh sb="16" eb="17">
      <t>ノゾ</t>
    </rPh>
    <rPh sb="20" eb="22">
      <t>ダイガク</t>
    </rPh>
    <rPh sb="24" eb="25">
      <t>ガツ</t>
    </rPh>
    <rPh sb="26" eb="27">
      <t>ヒ</t>
    </rPh>
    <rPh sb="27" eb="29">
      <t>ショゾク</t>
    </rPh>
    <rPh sb="29" eb="31">
      <t>イドウ</t>
    </rPh>
    <phoneticPr fontId="8"/>
  </si>
  <si>
    <t>・任用期間の定めがある組合員の所属異動</t>
    <rPh sb="1" eb="3">
      <t>ニンヨウ</t>
    </rPh>
    <rPh sb="3" eb="5">
      <t>キカン</t>
    </rPh>
    <rPh sb="6" eb="7">
      <t>サダ</t>
    </rPh>
    <rPh sb="11" eb="14">
      <t>クミアイイン</t>
    </rPh>
    <rPh sb="15" eb="17">
      <t>ショゾク</t>
    </rPh>
    <rPh sb="17" eb="19">
      <t>イドウ</t>
    </rPh>
    <phoneticPr fontId="8"/>
  </si>
  <si>
    <t>④報告が必要な事例</t>
    <rPh sb="1" eb="3">
      <t>ホウコク</t>
    </rPh>
    <rPh sb="4" eb="6">
      <t>ヒツヨウ</t>
    </rPh>
    <rPh sb="7" eb="9">
      <t>ジレイ</t>
    </rPh>
    <phoneticPr fontId="8"/>
  </si>
  <si>
    <t>②転出先共済組合名を記入してください。</t>
    <rPh sb="1" eb="3">
      <t>テンシュツ</t>
    </rPh>
    <rPh sb="3" eb="4">
      <t>サキ</t>
    </rPh>
    <rPh sb="4" eb="6">
      <t>キョウサイ</t>
    </rPh>
    <rPh sb="6" eb="8">
      <t>クミアイ</t>
    </rPh>
    <rPh sb="8" eb="9">
      <t>メイ</t>
    </rPh>
    <rPh sb="10" eb="12">
      <t>キニュウ</t>
    </rPh>
    <phoneticPr fontId="8"/>
  </si>
  <si>
    <t>③４月１日の定期所属異動については、県費負担及び名古屋市費</t>
    <rPh sb="2" eb="3">
      <t>ガツ</t>
    </rPh>
    <rPh sb="4" eb="5">
      <t>ヒ</t>
    </rPh>
    <rPh sb="6" eb="8">
      <t>テイキ</t>
    </rPh>
    <rPh sb="8" eb="10">
      <t>ショゾク</t>
    </rPh>
    <rPh sb="10" eb="12">
      <t>イドウ</t>
    </rPh>
    <rPh sb="18" eb="20">
      <t>ケンピ</t>
    </rPh>
    <rPh sb="20" eb="22">
      <t>フタン</t>
    </rPh>
    <rPh sb="22" eb="23">
      <t>オヨ</t>
    </rPh>
    <rPh sb="24" eb="28">
      <t>ナゴヤシ</t>
    </rPh>
    <rPh sb="28" eb="29">
      <t>ヒ</t>
    </rPh>
    <phoneticPr fontId="8"/>
  </si>
  <si>
    <t>②旧所属所名、旧所属所コードも必ず記入してください。</t>
    <rPh sb="1" eb="2">
      <t>キュウ</t>
    </rPh>
    <rPh sb="2" eb="4">
      <t>ショゾク</t>
    </rPh>
    <rPh sb="4" eb="5">
      <t>ショ</t>
    </rPh>
    <rPh sb="5" eb="6">
      <t>ナ</t>
    </rPh>
    <rPh sb="15" eb="16">
      <t>カナラ</t>
    </rPh>
    <rPh sb="17" eb="19">
      <t>キニュウ</t>
    </rPh>
    <phoneticPr fontId="8"/>
  </si>
  <si>
    <t>①異動先の所属所が報告してください。</t>
    <rPh sb="1" eb="3">
      <t>イドウ</t>
    </rPh>
    <rPh sb="3" eb="4">
      <t>サキ</t>
    </rPh>
    <rPh sb="5" eb="7">
      <t>ショゾク</t>
    </rPh>
    <rPh sb="7" eb="8">
      <t>ショ</t>
    </rPh>
    <rPh sb="9" eb="11">
      <t>ホウコク</t>
    </rPh>
    <phoneticPr fontId="8"/>
  </si>
  <si>
    <t>記入上の注意事項</t>
    <rPh sb="0" eb="1">
      <t>キ</t>
    </rPh>
    <rPh sb="1" eb="2">
      <t>ニュウ</t>
    </rPh>
    <phoneticPr fontId="8"/>
  </si>
  <si>
    <t>負担組合員に係る報告は原則として必要ありません（④の場合を除く）。</t>
    <rPh sb="0" eb="2">
      <t>フタン</t>
    </rPh>
    <rPh sb="2" eb="5">
      <t>クミアイイン</t>
    </rPh>
    <rPh sb="6" eb="7">
      <t>カカ</t>
    </rPh>
    <rPh sb="8" eb="10">
      <t>ホウコク</t>
    </rPh>
    <rPh sb="11" eb="13">
      <t>ゲンソク</t>
    </rPh>
    <rPh sb="16" eb="18">
      <t>ヒツヨウ</t>
    </rPh>
    <rPh sb="26" eb="28">
      <t>バアイ</t>
    </rPh>
    <rPh sb="29" eb="30">
      <t>ノゾ</t>
    </rPh>
    <phoneticPr fontId="8"/>
  </si>
  <si>
    <t>・年度途中の組合員の所属異動</t>
    <rPh sb="1" eb="3">
      <t>ネンド</t>
    </rPh>
    <rPh sb="3" eb="5">
      <t>トチュウ</t>
    </rPh>
    <rPh sb="6" eb="9">
      <t>クミアイイン</t>
    </rPh>
    <rPh sb="10" eb="12">
      <t>ショゾク</t>
    </rPh>
    <rPh sb="12" eb="14">
      <t>イドウ</t>
    </rPh>
    <phoneticPr fontId="8"/>
  </si>
  <si>
    <t>②組合員証、被扶養者証及びその他の証（限度額適用認定証、高齢</t>
    <rPh sb="1" eb="4">
      <t>クミアイイン</t>
    </rPh>
    <rPh sb="4" eb="5">
      <t>ショウ</t>
    </rPh>
    <rPh sb="6" eb="10">
      <t>ヒフヨウシャ</t>
    </rPh>
    <rPh sb="10" eb="11">
      <t>ショウ</t>
    </rPh>
    <rPh sb="11" eb="12">
      <t>オヨ</t>
    </rPh>
    <rPh sb="15" eb="16">
      <t>タ</t>
    </rPh>
    <rPh sb="17" eb="18">
      <t>ショウ</t>
    </rPh>
    <rPh sb="19" eb="27">
      <t>ゲンドガクテキヨウニンテイショウ</t>
    </rPh>
    <rPh sb="28" eb="30">
      <t>コウレイ</t>
    </rPh>
    <phoneticPr fontId="8"/>
  </si>
  <si>
    <t>①異動発令年月日には退職・任期満了の日を記入してください。</t>
    <rPh sb="1" eb="3">
      <t>イドウ</t>
    </rPh>
    <rPh sb="3" eb="5">
      <t>ハツレイ</t>
    </rPh>
    <rPh sb="5" eb="8">
      <t>ネンガッピ</t>
    </rPh>
    <rPh sb="10" eb="12">
      <t>タイショク</t>
    </rPh>
    <rPh sb="13" eb="15">
      <t>ニンキ</t>
    </rPh>
    <rPh sb="15" eb="17">
      <t>マンリョウ</t>
    </rPh>
    <rPh sb="18" eb="19">
      <t>ヒ</t>
    </rPh>
    <rPh sb="20" eb="22">
      <t>キニュウ</t>
    </rPh>
    <phoneticPr fontId="8"/>
  </si>
  <si>
    <t>①異動発令年月日には愛知支部の組合員であった期間の末日を記入してください。</t>
    <rPh sb="1" eb="3">
      <t>イドウ</t>
    </rPh>
    <rPh sb="3" eb="5">
      <t>ハツレイ</t>
    </rPh>
    <rPh sb="5" eb="8">
      <t>ネンガッピ</t>
    </rPh>
    <rPh sb="10" eb="12">
      <t>アイチ</t>
    </rPh>
    <rPh sb="12" eb="14">
      <t>シブ</t>
    </rPh>
    <rPh sb="15" eb="18">
      <t>クミアイイン</t>
    </rPh>
    <rPh sb="22" eb="24">
      <t>キカン</t>
    </rPh>
    <rPh sb="25" eb="27">
      <t>マツジツ</t>
    </rPh>
    <rPh sb="28" eb="29">
      <t>キ</t>
    </rPh>
    <rPh sb="29" eb="30">
      <t>ニュウ</t>
    </rPh>
    <phoneticPr fontId="8"/>
  </si>
  <si>
    <t>「○○支部へ返却」の要記入してください。</t>
    <rPh sb="3" eb="5">
      <t>シブ</t>
    </rPh>
    <rPh sb="6" eb="8">
      <t>ヘンキャク</t>
    </rPh>
    <rPh sb="10" eb="13">
      <t>ヨウキニュウ</t>
    </rPh>
    <phoneticPr fontId="8"/>
  </si>
  <si>
    <t>他共済への転出の場合（地方職員共済・市町村共済・文部科学省共済（愛教大附属）等）</t>
    <rPh sb="0" eb="1">
      <t>タ</t>
    </rPh>
    <rPh sb="1" eb="3">
      <t>キョウサイ</t>
    </rPh>
    <rPh sb="5" eb="7">
      <t>テンシュツ</t>
    </rPh>
    <rPh sb="8" eb="10">
      <t>バアイ</t>
    </rPh>
    <phoneticPr fontId="8"/>
  </si>
  <si>
    <t>③退職後、国民健康保険等への加入のため資格喪失の証明が必要な場合は、｢共済組合喪失連絡票</t>
    <phoneticPr fontId="2"/>
  </si>
  <si>
    <t>①異動発令年月日には死亡の日を記入してください。</t>
    <rPh sb="10" eb="12">
      <t>シボウ</t>
    </rPh>
    <phoneticPr fontId="2"/>
  </si>
  <si>
    <t>②組合員証等の回収については退職・任期満了の場合と同じです。</t>
    <phoneticPr fontId="2"/>
  </si>
  <si>
    <t>退職・任期満了</t>
    <rPh sb="0" eb="2">
      <t>タイショク</t>
    </rPh>
    <rPh sb="3" eb="7">
      <t>ニンキマンリョウ</t>
    </rPh>
    <phoneticPr fontId="8"/>
  </si>
  <si>
    <t>退職・任期満了の日</t>
    <rPh sb="0" eb="2">
      <t>タイショク</t>
    </rPh>
    <rPh sb="3" eb="7">
      <t>ニンキマンリョウ</t>
    </rPh>
    <rPh sb="8" eb="9">
      <t>ビ</t>
    </rPh>
    <phoneticPr fontId="8"/>
  </si>
  <si>
    <t>愛知支部の組合員であった期間の末日</t>
    <rPh sb="0" eb="2">
      <t>アイチ</t>
    </rPh>
    <rPh sb="2" eb="4">
      <t>シブ</t>
    </rPh>
    <rPh sb="5" eb="8">
      <t>クミアイイン</t>
    </rPh>
    <rPh sb="12" eb="14">
      <t>キカン</t>
    </rPh>
    <rPh sb="15" eb="17">
      <t>マツジツ</t>
    </rPh>
    <phoneticPr fontId="8"/>
  </si>
  <si>
    <t>区分</t>
    <rPh sb="0" eb="1">
      <t>ク</t>
    </rPh>
    <rPh sb="1" eb="2">
      <t>ブン</t>
    </rPh>
    <phoneticPr fontId="8"/>
  </si>
  <si>
    <t>支部内異動</t>
    <rPh sb="0" eb="3">
      <t>シブナイ</t>
    </rPh>
    <rPh sb="3" eb="5">
      <t>イドウ</t>
    </rPh>
    <phoneticPr fontId="8"/>
  </si>
  <si>
    <t>２　退職・任期満了</t>
    <rPh sb="2" eb="4">
      <t>タイショク</t>
    </rPh>
    <rPh sb="5" eb="7">
      <t>ニンキ</t>
    </rPh>
    <rPh sb="7" eb="9">
      <t>マンリョウ</t>
    </rPh>
    <phoneticPr fontId="8"/>
  </si>
  <si>
    <t>③組合員証等の回収については退職・任期満了の場合と同じです。</t>
    <phoneticPr fontId="8"/>
  </si>
  <si>
    <t>備　　　考　　　欄
※下記以外でも特記事項がある場合は記入すること。</t>
    <rPh sb="0" eb="1">
      <t>ソナエ</t>
    </rPh>
    <rPh sb="4" eb="5">
      <t>コウ</t>
    </rPh>
    <rPh sb="8" eb="9">
      <t>ラン</t>
    </rPh>
    <rPh sb="11" eb="15">
      <t>カキイガイ</t>
    </rPh>
    <rPh sb="17" eb="21">
      <t>トッキジコウ</t>
    </rPh>
    <rPh sb="24" eb="26">
      <t>バアイ</t>
    </rPh>
    <rPh sb="27" eb="29">
      <t>キニュウ</t>
    </rPh>
    <phoneticPr fontId="8"/>
  </si>
  <si>
    <t>その他注意事項</t>
    <rPh sb="2" eb="3">
      <t>タ</t>
    </rPh>
    <rPh sb="3" eb="7">
      <t>チュウイジコウ</t>
    </rPh>
    <phoneticPr fontId="8"/>
  </si>
  <si>
    <t>組合員証・被扶養者証等回収</t>
    <rPh sb="0" eb="4">
      <t>クミアイインショウ</t>
    </rPh>
    <rPh sb="5" eb="9">
      <t>ヒフヨウシャ</t>
    </rPh>
    <rPh sb="9" eb="10">
      <t>ショウ</t>
    </rPh>
    <rPh sb="10" eb="13">
      <t>トウカイシュウ</t>
    </rPh>
    <phoneticPr fontId="2"/>
  </si>
  <si>
    <t>組合員証・被扶養者証等
回収年月日</t>
    <rPh sb="0" eb="3">
      <t>クミアイイン</t>
    </rPh>
    <rPh sb="3" eb="4">
      <t>ショウ</t>
    </rPh>
    <rPh sb="5" eb="9">
      <t>ヒフヨウシャ</t>
    </rPh>
    <rPh sb="9" eb="10">
      <t>ショウ</t>
    </rPh>
    <rPh sb="10" eb="11">
      <t>トウ</t>
    </rPh>
    <rPh sb="12" eb="13">
      <t>カイ</t>
    </rPh>
    <rPh sb="13" eb="14">
      <t>オサム</t>
    </rPh>
    <rPh sb="14" eb="17">
      <t>ネンガッピ</t>
    </rPh>
    <phoneticPr fontId="8"/>
  </si>
  <si>
    <t>退職日・任期満了日(※)</t>
    <rPh sb="0" eb="2">
      <t>タイショク</t>
    </rPh>
    <rPh sb="2" eb="3">
      <t>ビ</t>
    </rPh>
    <rPh sb="4" eb="9">
      <t>ニンキマンリョウビ</t>
    </rPh>
    <phoneticPr fontId="2"/>
  </si>
  <si>
    <t>(※)「任用期間継続申立書」の提出により、退職・任期満了後も次の任用までの間資格が継続する場合は、次の任用開始日の前日</t>
    <rPh sb="4" eb="10">
      <t>ニンヨウキカンケイゾク</t>
    </rPh>
    <rPh sb="10" eb="13">
      <t>モウシタテショ</t>
    </rPh>
    <rPh sb="15" eb="17">
      <t>テイシュツ</t>
    </rPh>
    <rPh sb="21" eb="23">
      <t>タイショク</t>
    </rPh>
    <rPh sb="24" eb="26">
      <t>ニンキ</t>
    </rPh>
    <rPh sb="26" eb="28">
      <t>マンリョウ</t>
    </rPh>
    <rPh sb="28" eb="29">
      <t>ゴ</t>
    </rPh>
    <rPh sb="30" eb="31">
      <t>ツギ</t>
    </rPh>
    <rPh sb="32" eb="34">
      <t>ニンヨウ</t>
    </rPh>
    <rPh sb="37" eb="38">
      <t>カン</t>
    </rPh>
    <rPh sb="38" eb="40">
      <t>シカク</t>
    </rPh>
    <rPh sb="41" eb="43">
      <t>ケイゾク</t>
    </rPh>
    <rPh sb="45" eb="47">
      <t>バアイ</t>
    </rPh>
    <rPh sb="49" eb="50">
      <t>ツギ</t>
    </rPh>
    <rPh sb="51" eb="53">
      <t>ニンヨウ</t>
    </rPh>
    <rPh sb="53" eb="56">
      <t>カイシビ</t>
    </rPh>
    <rPh sb="57" eb="59">
      <t>ゼンジツ</t>
    </rPh>
    <phoneticPr fontId="2"/>
  </si>
  <si>
    <t>支部内異動の場合</t>
    <rPh sb="0" eb="3">
      <t>シブナイ</t>
    </rPh>
    <rPh sb="3" eb="5">
      <t>イドウ</t>
    </rPh>
    <rPh sb="6" eb="8">
      <t>バアイ</t>
    </rPh>
    <phoneticPr fontId="8"/>
  </si>
  <si>
    <t>　ただし、退職・任期満了の日後も次の任用までの間事実上任用が継続</t>
    <rPh sb="14" eb="15">
      <t>ゴ</t>
    </rPh>
    <rPh sb="16" eb="17">
      <t>ツギ</t>
    </rPh>
    <rPh sb="18" eb="20">
      <t>ニンヨウ</t>
    </rPh>
    <rPh sb="23" eb="24">
      <t>カン</t>
    </rPh>
    <rPh sb="24" eb="27">
      <t>ジジツジョウ</t>
    </rPh>
    <rPh sb="27" eb="29">
      <t>ニンヨウ</t>
    </rPh>
    <phoneticPr fontId="2"/>
  </si>
  <si>
    <t>　していると認められるため「任用期間継続申立書」により資格の継続</t>
    <rPh sb="14" eb="16">
      <t>ニンヨウ</t>
    </rPh>
    <rPh sb="16" eb="18">
      <t>キカン</t>
    </rPh>
    <rPh sb="18" eb="20">
      <t>ケイゾク</t>
    </rPh>
    <rPh sb="20" eb="23">
      <t>モウシタテショ</t>
    </rPh>
    <rPh sb="22" eb="23">
      <t>ショ</t>
    </rPh>
    <phoneticPr fontId="2"/>
  </si>
  <si>
    <t>　を申立てる場合は、次の任用の開始日の前日を記入してください。</t>
    <rPh sb="10" eb="11">
      <t>ツギ</t>
    </rPh>
    <rPh sb="12" eb="14">
      <t>ニンヨウ</t>
    </rPh>
    <rPh sb="15" eb="17">
      <t>カイシ</t>
    </rPh>
    <rPh sb="17" eb="18">
      <t>ビ</t>
    </rPh>
    <rPh sb="19" eb="21">
      <t>ゼンジツ</t>
    </rPh>
    <rPh sb="22" eb="24">
      <t>キニュウ</t>
    </rPh>
    <phoneticPr fontId="2"/>
  </si>
  <si>
    <t>1支部内</t>
    <phoneticPr fontId="2"/>
  </si>
  <si>
    <t>2退職・任期満了</t>
    <phoneticPr fontId="2"/>
  </si>
  <si>
    <t>3他支部</t>
    <phoneticPr fontId="2"/>
  </si>
  <si>
    <t>4他組合</t>
    <phoneticPr fontId="2"/>
  </si>
  <si>
    <t>5死亡</t>
    <phoneticPr fontId="2"/>
  </si>
  <si>
    <t>枚数</t>
    <rPh sb="0" eb="2">
      <t>マイスウ</t>
    </rPh>
    <phoneticPr fontId="2"/>
  </si>
  <si>
    <t>組合員証・被扶養者証等
回収年月日及び枚数</t>
    <rPh sb="14" eb="17">
      <t>ネンガッピ</t>
    </rPh>
    <rPh sb="17" eb="18">
      <t>オヨ</t>
    </rPh>
    <rPh sb="19" eb="21">
      <t>マイスウ</t>
    </rPh>
    <phoneticPr fontId="2"/>
  </si>
  <si>
    <t>　受給者証）を添付し、回収年月日及び枚数を記入してください。</t>
    <rPh sb="16" eb="17">
      <t>オヨ</t>
    </rPh>
    <rPh sb="18" eb="20">
      <t>マイスウ</t>
    </rPh>
    <rPh sb="21" eb="22">
      <t>キ</t>
    </rPh>
    <rPh sb="22" eb="23">
      <t>ニュウ</t>
    </rPh>
    <phoneticPr fontId="8"/>
  </si>
  <si>
    <t>証が回収不能である場合は未返却者名を記入</t>
    <phoneticPr fontId="8"/>
  </si>
  <si>
    <t>証が回収不能である場合は未返却者名を記入</t>
    <phoneticPr fontId="2"/>
  </si>
  <si>
    <t>③組合員証及び被扶養者証等を紛失のため回収できないときは、組合員名の</t>
    <rPh sb="1" eb="4">
      <t>クミアイイン</t>
    </rPh>
    <rPh sb="4" eb="5">
      <t>ショウ</t>
    </rPh>
    <rPh sb="5" eb="6">
      <t>オヨ</t>
    </rPh>
    <rPh sb="7" eb="11">
      <t>ヒフヨウシャ</t>
    </rPh>
    <rPh sb="11" eb="12">
      <t>ショウ</t>
    </rPh>
    <rPh sb="12" eb="13">
      <t>トウ</t>
    </rPh>
    <rPh sb="14" eb="16">
      <t>フンシツ</t>
    </rPh>
    <rPh sb="19" eb="21">
      <t>カイシュウ</t>
    </rPh>
    <rPh sb="29" eb="32">
      <t>クミアイイン</t>
    </rPh>
    <rPh sb="32" eb="33">
      <t>メイ</t>
    </rPh>
    <phoneticPr fontId="8"/>
  </si>
  <si>
    <t>　紛失届を添付（任意の様式）し、備考欄に未返却者名を記入してください。</t>
    <rPh sb="1" eb="4">
      <t>フンシツトドケ</t>
    </rPh>
    <rPh sb="5" eb="7">
      <t>テンプ</t>
    </rPh>
    <rPh sb="8" eb="10">
      <t>ニンイ</t>
    </rPh>
    <rPh sb="11" eb="13">
      <t>ヨウシキ</t>
    </rPh>
    <rPh sb="16" eb="18">
      <t>ビコウ</t>
    </rPh>
    <rPh sb="18" eb="19">
      <t>ラン</t>
    </rPh>
    <rPh sb="20" eb="24">
      <t>ミヘンキャクシャ</t>
    </rPh>
    <rPh sb="24" eb="25">
      <t>メイ</t>
    </rPh>
    <rPh sb="26" eb="28">
      <t>キニュウ</t>
    </rPh>
    <phoneticPr fontId="8"/>
  </si>
  <si>
    <t>＜記入項目等一覧＞</t>
    <rPh sb="1" eb="6">
      <t>キニュウコウモクトウ</t>
    </rPh>
    <rPh sb="6" eb="8">
      <t>イチラン</t>
    </rPh>
    <phoneticPr fontId="2"/>
  </si>
  <si>
    <t>（例:令和○年4月1日に愛教大附属学校に転出した場合→令和○年3月31日）</t>
    <rPh sb="1" eb="2">
      <t>レイ</t>
    </rPh>
    <rPh sb="3" eb="5">
      <t>レイワ</t>
    </rPh>
    <rPh sb="6" eb="7">
      <t>ネン</t>
    </rPh>
    <rPh sb="8" eb="9">
      <t>ガツ</t>
    </rPh>
    <rPh sb="10" eb="11">
      <t>ヒ</t>
    </rPh>
    <rPh sb="12" eb="17">
      <t>アイキョウダイフゾク</t>
    </rPh>
    <rPh sb="17" eb="19">
      <t>ガッコウ</t>
    </rPh>
    <rPh sb="20" eb="22">
      <t>テンシュツ</t>
    </rPh>
    <rPh sb="24" eb="26">
      <t>バアイ</t>
    </rPh>
    <phoneticPr fontId="8"/>
  </si>
  <si>
    <t>「異動発令」年月日欄に記入すべき日</t>
    <rPh sb="1" eb="3">
      <t>イドウ</t>
    </rPh>
    <rPh sb="3" eb="5">
      <t>ハツレイ</t>
    </rPh>
    <rPh sb="6" eb="9">
      <t>ネンガッピ</t>
    </rPh>
    <rPh sb="9" eb="10">
      <t>ラン</t>
    </rPh>
    <phoneticPr fontId="2"/>
  </si>
  <si>
    <t>次の各欄の記入の要/不要</t>
    <rPh sb="0" eb="1">
      <t>ツギ</t>
    </rPh>
    <rPh sb="2" eb="4">
      <t>カクラン</t>
    </rPh>
    <rPh sb="5" eb="7">
      <t>キニュウ</t>
    </rPh>
    <rPh sb="8" eb="9">
      <t>ヨウ</t>
    </rPh>
    <rPh sb="10" eb="12">
      <t>フヨウ</t>
    </rPh>
    <phoneticPr fontId="2"/>
  </si>
  <si>
    <t>原則として転出先支部で返却</t>
    <phoneticPr fontId="2"/>
  </si>
  <si>
    <t>旧所属所名・
コード</t>
    <rPh sb="0" eb="5">
      <t>キュウショゾクショメイ</t>
    </rPh>
    <phoneticPr fontId="2"/>
  </si>
  <si>
    <t>組合員異動報告書　　</t>
    <rPh sb="0" eb="8">
      <t>クミアイインイドウホウコクショ</t>
    </rPh>
    <phoneticPr fontId="2"/>
  </si>
  <si>
    <t>異動先他支部・
転出先他組合の名称</t>
    <rPh sb="0" eb="2">
      <t>イドウ</t>
    </rPh>
    <rPh sb="2" eb="3">
      <t>サキ</t>
    </rPh>
    <rPh sb="8" eb="11">
      <t>テンシュツサキ</t>
    </rPh>
    <rPh sb="15" eb="17">
      <t>メイショウ</t>
    </rPh>
    <phoneticPr fontId="2"/>
  </si>
  <si>
    <t>異動先他支部・
転出先他組合の名称
※下段は記入不要</t>
    <rPh sb="0" eb="2">
      <t>イドウ</t>
    </rPh>
    <rPh sb="2" eb="3">
      <t>サキ</t>
    </rPh>
    <rPh sb="3" eb="4">
      <t>タ</t>
    </rPh>
    <rPh sb="4" eb="6">
      <t>シブ</t>
    </rPh>
    <rPh sb="8" eb="10">
      <t>テンシュツ</t>
    </rPh>
    <rPh sb="10" eb="11">
      <t>サキ</t>
    </rPh>
    <rPh sb="11" eb="14">
      <t>タクミアイ</t>
    </rPh>
    <rPh sb="15" eb="17">
      <t>メイショウ</t>
    </rPh>
    <rPh sb="19" eb="21">
      <t>ゲダン</t>
    </rPh>
    <rPh sb="22" eb="26">
      <t>キニュウフヨウ</t>
    </rPh>
    <phoneticPr fontId="2"/>
  </si>
  <si>
    <t>公立学校共済組合の他支部への異動の場合</t>
    <rPh sb="0" eb="8">
      <t>コウリツガッコウキョウサイクミアイ</t>
    </rPh>
    <rPh sb="9" eb="10">
      <t>タ</t>
    </rPh>
    <rPh sb="10" eb="12">
      <t>シブ</t>
    </rPh>
    <rPh sb="14" eb="16">
      <t>イドウ</t>
    </rPh>
    <rPh sb="17" eb="19">
      <t>バアイ</t>
    </rPh>
    <phoneticPr fontId="8"/>
  </si>
  <si>
    <t>②異動先支部名を記入してください。</t>
    <rPh sb="1" eb="3">
      <t>イドウ</t>
    </rPh>
    <rPh sb="3" eb="4">
      <t>サキ</t>
    </rPh>
    <rPh sb="4" eb="6">
      <t>シブ</t>
    </rPh>
    <rPh sb="6" eb="7">
      <t>メイ</t>
    </rPh>
    <rPh sb="8" eb="10">
      <t>キニュウ</t>
    </rPh>
    <phoneticPr fontId="8"/>
  </si>
  <si>
    <t>③組合員証等は組合員が異動先の支部に提出してください。なお、備考欄には</t>
    <rPh sb="1" eb="4">
      <t>クミアイイン</t>
    </rPh>
    <rPh sb="4" eb="5">
      <t>ショウ</t>
    </rPh>
    <rPh sb="5" eb="6">
      <t>トウ</t>
    </rPh>
    <rPh sb="7" eb="10">
      <t>クミアイイン</t>
    </rPh>
    <rPh sb="11" eb="13">
      <t>イドウ</t>
    </rPh>
    <rPh sb="13" eb="14">
      <t>サキ</t>
    </rPh>
    <rPh sb="15" eb="17">
      <t>シブ</t>
    </rPh>
    <rPh sb="18" eb="20">
      <t>テイシュツ</t>
    </rPh>
    <rPh sb="30" eb="32">
      <t>ビコウ</t>
    </rPh>
    <rPh sb="32" eb="33">
      <t>ラン</t>
    </rPh>
    <phoneticPr fontId="8"/>
  </si>
  <si>
    <t>支部内異動とは、引き続く同一の組合員証番号をもつ組合員期間の途中で所属所の異動があった場合のことをいいます。
組合員期間が引き続かない場合や、引き続いていても組合員証番号が変更となる場合は、異動報告書においては退職として扱います。</t>
    <rPh sb="12" eb="14">
      <t>ドウイツ</t>
    </rPh>
    <rPh sb="15" eb="19">
      <t>クミアイインショウ</t>
    </rPh>
    <rPh sb="19" eb="21">
      <t>バンゴウ</t>
    </rPh>
    <rPh sb="30" eb="32">
      <t>トチュウ</t>
    </rPh>
    <rPh sb="43" eb="45">
      <t>バアイ</t>
    </rPh>
    <phoneticPr fontId="2"/>
  </si>
  <si>
    <t>（例:令和○年3月31日まで愛知支部の組合員で、令和○年4月1日に岐阜支部の組合員と</t>
    <rPh sb="1" eb="2">
      <t>レイ</t>
    </rPh>
    <rPh sb="14" eb="18">
      <t>アイチシブ</t>
    </rPh>
    <rPh sb="19" eb="22">
      <t>クミアイイン</t>
    </rPh>
    <rPh sb="24" eb="26">
      <t>レイワ</t>
    </rPh>
    <rPh sb="27" eb="28">
      <t>ネン</t>
    </rPh>
    <rPh sb="29" eb="30">
      <t>ガツ</t>
    </rPh>
    <rPh sb="31" eb="32">
      <t>ヒ</t>
    </rPh>
    <rPh sb="33" eb="35">
      <t>ギフ</t>
    </rPh>
    <rPh sb="35" eb="37">
      <t>シブ</t>
    </rPh>
    <rPh sb="38" eb="41">
      <t>クミアイイン</t>
    </rPh>
    <phoneticPr fontId="8"/>
  </si>
  <si>
    <t>　なった場合→令和○年3月31日）</t>
    <phoneticPr fontId="2"/>
  </si>
  <si>
    <t>他支部への異動</t>
    <rPh sb="0" eb="1">
      <t>タ</t>
    </rPh>
    <rPh sb="1" eb="3">
      <t>シブ</t>
    </rPh>
    <rPh sb="5" eb="7">
      <t>イドウ</t>
    </rPh>
    <phoneticPr fontId="8"/>
  </si>
  <si>
    <t>組合員証は異動先の支部に提出するため、「○○支部へ返却」のように記入</t>
    <rPh sb="5" eb="7">
      <t>イドウ</t>
    </rPh>
    <rPh sb="12" eb="14">
      <t>テイシュツ</t>
    </rPh>
    <rPh sb="22" eb="24">
      <t>シブ</t>
    </rPh>
    <rPh sb="25" eb="27">
      <t>ヘンキャク</t>
    </rPh>
    <rPh sb="32" eb="34">
      <t>キニュウ</t>
    </rPh>
    <phoneticPr fontId="8"/>
  </si>
  <si>
    <t>異動先他支部・転出先他組合の名称</t>
    <rPh sb="0" eb="2">
      <t>イドウ</t>
    </rPh>
    <rPh sb="2" eb="3">
      <t>サキ</t>
    </rPh>
    <rPh sb="3" eb="4">
      <t>タ</t>
    </rPh>
    <rPh sb="4" eb="6">
      <t>シブ</t>
    </rPh>
    <rPh sb="7" eb="10">
      <t>テンシュツサキ</t>
    </rPh>
    <rPh sb="10" eb="13">
      <t>タクミアイ</t>
    </rPh>
    <rPh sb="14" eb="16">
      <t>メイショウ</t>
    </rPh>
    <phoneticPr fontId="8"/>
  </si>
  <si>
    <t>備考（次の任用が決定している場合等に記入）</t>
    <rPh sb="0" eb="2">
      <t>ビコウ</t>
    </rPh>
    <rPh sb="3" eb="4">
      <t>ツギ</t>
    </rPh>
    <rPh sb="5" eb="7">
      <t>ニンヨウ</t>
    </rPh>
    <rPh sb="8" eb="10">
      <t>ケッテイ</t>
    </rPh>
    <rPh sb="14" eb="16">
      <t>バアイ</t>
    </rPh>
    <rPh sb="16" eb="20">
      <t>トウニキニュウ</t>
    </rPh>
    <phoneticPr fontId="2"/>
  </si>
  <si>
    <t>備考欄の
記入内容</t>
    <rPh sb="0" eb="2">
      <t>ビコウ</t>
    </rPh>
    <rPh sb="2" eb="3">
      <t>ラン</t>
    </rPh>
    <phoneticPr fontId="2"/>
  </si>
  <si>
    <t>・証が回収不能である場合は未返却者名を記入
・退職・任期満了の時点で次の任用が決定している場合は、次の任用の情報（記入例:R○.○.○より○○学校臨時的任用職員）</t>
    <rPh sb="1" eb="2">
      <t>ショウ</t>
    </rPh>
    <rPh sb="10" eb="12">
      <t>バアイ</t>
    </rPh>
    <phoneticPr fontId="8"/>
  </si>
  <si>
    <t>対象者</t>
    <rPh sb="0" eb="3">
      <t>タイショウシャ</t>
    </rPh>
    <phoneticPr fontId="2"/>
  </si>
  <si>
    <t>組合員氏名</t>
    <rPh sb="0" eb="3">
      <t>クミアイイン</t>
    </rPh>
    <rPh sb="3" eb="5">
      <t>シメイ</t>
    </rPh>
    <phoneticPr fontId="2"/>
  </si>
  <si>
    <t>旧所属所</t>
    <rPh sb="0" eb="3">
      <t>キュウショゾク</t>
    </rPh>
    <rPh sb="3" eb="4">
      <t>ショ</t>
    </rPh>
    <phoneticPr fontId="2"/>
  </si>
  <si>
    <t>コード</t>
    <phoneticPr fontId="2"/>
  </si>
  <si>
    <t>組合員証の返却</t>
    <rPh sb="0" eb="4">
      <t>クミアイインショウ</t>
    </rPh>
    <rPh sb="5" eb="7">
      <t>ヘンキャク</t>
    </rPh>
    <phoneticPr fontId="2"/>
  </si>
  <si>
    <t>回収日</t>
    <rPh sb="0" eb="3">
      <t>カイシュウビ</t>
    </rPh>
    <phoneticPr fontId="2"/>
  </si>
  <si>
    <t>No.</t>
    <phoneticPr fontId="2"/>
  </si>
  <si>
    <t>名称</t>
    <rPh sb="0" eb="2">
      <t>メイショウ</t>
    </rPh>
    <phoneticPr fontId="2"/>
  </si>
  <si>
    <t>転出コード</t>
    <rPh sb="0" eb="2">
      <t>テンシュツ</t>
    </rPh>
    <phoneticPr fontId="2"/>
  </si>
  <si>
    <t>異動コード</t>
    <rPh sb="0" eb="2">
      <t>イドウ</t>
    </rPh>
    <phoneticPr fontId="2"/>
  </si>
  <si>
    <t>列1</t>
  </si>
  <si>
    <t>年号コード</t>
    <rPh sb="0" eb="2">
      <t>ネンゴウ</t>
    </rPh>
    <phoneticPr fontId="2"/>
  </si>
  <si>
    <t>年号</t>
    <rPh sb="0" eb="2">
      <t>ネンゴウ</t>
    </rPh>
    <phoneticPr fontId="2"/>
  </si>
  <si>
    <t>昭和</t>
    <rPh sb="0" eb="2">
      <t>ショウワ</t>
    </rPh>
    <phoneticPr fontId="2"/>
  </si>
  <si>
    <t>平成</t>
    <rPh sb="0" eb="2">
      <t>ヘイセイ</t>
    </rPh>
    <phoneticPr fontId="2"/>
  </si>
  <si>
    <t>連続</t>
    <rPh sb="0" eb="2">
      <t>レンゾク</t>
    </rPh>
    <phoneticPr fontId="20"/>
  </si>
  <si>
    <t>不連続</t>
    <rPh sb="0" eb="3">
      <t>フレンゾク</t>
    </rPh>
    <phoneticPr fontId="20"/>
  </si>
  <si>
    <t>連続時支部入力要不要</t>
    <rPh sb="0" eb="2">
      <t>レンゾク</t>
    </rPh>
    <rPh sb="2" eb="3">
      <t>ジ</t>
    </rPh>
    <rPh sb="3" eb="5">
      <t>シブ</t>
    </rPh>
    <rPh sb="5" eb="7">
      <t>ニュウリョク</t>
    </rPh>
    <rPh sb="7" eb="8">
      <t>ヨウ</t>
    </rPh>
    <rPh sb="8" eb="10">
      <t>フヨウ</t>
    </rPh>
    <phoneticPr fontId="20"/>
  </si>
  <si>
    <t>連続時証回収</t>
    <rPh sb="0" eb="2">
      <t>レンゾク</t>
    </rPh>
    <rPh sb="2" eb="3">
      <t>ジ</t>
    </rPh>
    <rPh sb="3" eb="4">
      <t>ショウ</t>
    </rPh>
    <rPh sb="4" eb="6">
      <t>カイシュウ</t>
    </rPh>
    <phoneticPr fontId="20"/>
  </si>
  <si>
    <t>愛知県都市職員共済組合</t>
    <rPh sb="0" eb="3">
      <t>アイチケン</t>
    </rPh>
    <rPh sb="3" eb="5">
      <t>トシ</t>
    </rPh>
    <rPh sb="5" eb="7">
      <t>ショクイン</t>
    </rPh>
    <rPh sb="7" eb="9">
      <t>キョウサイ</t>
    </rPh>
    <rPh sb="9" eb="11">
      <t>クミアイ</t>
    </rPh>
    <phoneticPr fontId="20"/>
  </si>
  <si>
    <t>名古屋市職員共済組合</t>
    <rPh sb="0" eb="10">
      <t>ナゴヤシショクインキョウサイクミアイ</t>
    </rPh>
    <phoneticPr fontId="20"/>
  </si>
  <si>
    <t>地方職員共済組合 愛知支部</t>
    <rPh sb="0" eb="8">
      <t>チホウショクインキョウサイクミアイ</t>
    </rPh>
    <rPh sb="9" eb="11">
      <t>アイチ</t>
    </rPh>
    <rPh sb="11" eb="13">
      <t>シブ</t>
    </rPh>
    <phoneticPr fontId="20"/>
  </si>
  <si>
    <t>市町村職員共済組合 愛知県</t>
    <rPh sb="0" eb="9">
      <t>シチョウソンショクインキョウサイクミアイ</t>
    </rPh>
    <rPh sb="10" eb="12">
      <t>アイチ</t>
    </rPh>
    <rPh sb="12" eb="13">
      <t>ケン</t>
    </rPh>
    <phoneticPr fontId="20"/>
  </si>
  <si>
    <t>市町村職員共済組合 愛知県以外</t>
    <rPh sb="0" eb="9">
      <t>シチョウソンショクインキョウサイクミアイ</t>
    </rPh>
    <rPh sb="10" eb="13">
      <t>アイチケン</t>
    </rPh>
    <rPh sb="13" eb="15">
      <t>イガイ</t>
    </rPh>
    <phoneticPr fontId="20"/>
  </si>
  <si>
    <t>文部科学省</t>
    <rPh sb="0" eb="5">
      <t>モンブカガクショウ</t>
    </rPh>
    <phoneticPr fontId="20"/>
  </si>
  <si>
    <t>文部科学省（愛教大）</t>
    <rPh sb="0" eb="2">
      <t>モンブ</t>
    </rPh>
    <rPh sb="2" eb="5">
      <t>カガクショウ</t>
    </rPh>
    <rPh sb="6" eb="7">
      <t>アイ</t>
    </rPh>
    <rPh sb="8" eb="9">
      <t>ダイ</t>
    </rPh>
    <phoneticPr fontId="20"/>
  </si>
  <si>
    <t>文部科学省（名大）</t>
    <rPh sb="0" eb="2">
      <t>モンブ</t>
    </rPh>
    <rPh sb="2" eb="5">
      <t>カガクショウ</t>
    </rPh>
    <rPh sb="6" eb="8">
      <t>メイダイ</t>
    </rPh>
    <phoneticPr fontId="20"/>
  </si>
  <si>
    <t>国家公務員共済組合</t>
    <rPh sb="0" eb="9">
      <t>コッカコウムインキョウサイクミアイ</t>
    </rPh>
    <phoneticPr fontId="20"/>
  </si>
  <si>
    <t>内閣府</t>
    <rPh sb="0" eb="3">
      <t>ナイカクフ</t>
    </rPh>
    <phoneticPr fontId="20"/>
  </si>
  <si>
    <t>日本郵政</t>
    <rPh sb="0" eb="4">
      <t>ニホンユウセイ</t>
    </rPh>
    <phoneticPr fontId="20"/>
  </si>
  <si>
    <t>経済産業省</t>
    <rPh sb="0" eb="5">
      <t>ケイザイサンギョウショウ</t>
    </rPh>
    <phoneticPr fontId="20"/>
  </si>
  <si>
    <t>国土交通省</t>
    <rPh sb="0" eb="5">
      <t>コクドコウツウショウ</t>
    </rPh>
    <phoneticPr fontId="20"/>
  </si>
  <si>
    <t>警察</t>
    <rPh sb="0" eb="2">
      <t>ケイサツ</t>
    </rPh>
    <phoneticPr fontId="20"/>
  </si>
  <si>
    <t>都道府県コード</t>
    <phoneticPr fontId="20"/>
  </si>
  <si>
    <t>支部</t>
    <phoneticPr fontId="20"/>
  </si>
  <si>
    <t>共済組合</t>
    <rPh sb="0" eb="2">
      <t>キョウサイ</t>
    </rPh>
    <rPh sb="2" eb="4">
      <t>クミアイ</t>
    </rPh>
    <phoneticPr fontId="2"/>
  </si>
  <si>
    <t>異動内容</t>
    <phoneticPr fontId="20"/>
  </si>
  <si>
    <t>異動コード2</t>
    <rPh sb="0" eb="2">
      <t>イドウ2</t>
    </rPh>
    <phoneticPr fontId="2"/>
  </si>
  <si>
    <t>発令日</t>
    <rPh sb="0" eb="3">
      <t>ハツレイビ</t>
    </rPh>
    <phoneticPr fontId="2"/>
  </si>
  <si>
    <t>支部入れるなら１</t>
    <rPh sb="0" eb="2">
      <t>シブ</t>
    </rPh>
    <rPh sb="2" eb="3">
      <t>イ</t>
    </rPh>
    <phoneticPr fontId="20"/>
  </si>
  <si>
    <t>共済組合入れるなら１</t>
    <rPh sb="0" eb="2">
      <t>キョウサイ</t>
    </rPh>
    <rPh sb="2" eb="4">
      <t>クミアイ</t>
    </rPh>
    <rPh sb="4" eb="5">
      <t>イ</t>
    </rPh>
    <phoneticPr fontId="20"/>
  </si>
  <si>
    <t>共済コード</t>
    <rPh sb="0" eb="2">
      <t>キョウサイ</t>
    </rPh>
    <phoneticPr fontId="20"/>
  </si>
  <si>
    <t>支部コード</t>
    <rPh sb="0" eb="2">
      <t>シブ</t>
    </rPh>
    <phoneticPr fontId="20"/>
  </si>
  <si>
    <t>転出コード</t>
    <rPh sb="0" eb="2">
      <t>テンシュツ</t>
    </rPh>
    <phoneticPr fontId="20"/>
  </si>
  <si>
    <t>発令日入力</t>
    <rPh sb="0" eb="3">
      <t>ハツレイビ</t>
    </rPh>
    <rPh sb="3" eb="5">
      <t>ニュウリョク</t>
    </rPh>
    <phoneticPr fontId="20"/>
  </si>
  <si>
    <t>転出先共済組合リスト</t>
    <rPh sb="0" eb="2">
      <t>テンシュツ</t>
    </rPh>
    <rPh sb="2" eb="3">
      <t>サキ</t>
    </rPh>
    <rPh sb="3" eb="7">
      <t>キョウサイクミアイ</t>
    </rPh>
    <phoneticPr fontId="20"/>
  </si>
  <si>
    <t>転出先共済組合</t>
    <rPh sb="3" eb="5">
      <t>キョウサイ</t>
    </rPh>
    <rPh sb="5" eb="7">
      <t>クミアイ</t>
    </rPh>
    <phoneticPr fontId="2"/>
  </si>
  <si>
    <t>4他共済…１</t>
    <rPh sb="1" eb="2">
      <t>タ</t>
    </rPh>
    <rPh sb="2" eb="4">
      <t>キョウサイ</t>
    </rPh>
    <phoneticPr fontId="20"/>
  </si>
  <si>
    <t>2退職…１</t>
    <rPh sb="1" eb="3">
      <t>タイショク</t>
    </rPh>
    <phoneticPr fontId="20"/>
  </si>
  <si>
    <t>3他支部…１</t>
    <rPh sb="1" eb="2">
      <t>タ</t>
    </rPh>
    <rPh sb="2" eb="4">
      <t>シブ</t>
    </rPh>
    <phoneticPr fontId="20"/>
  </si>
  <si>
    <t>5死亡…１</t>
    <rPh sb="1" eb="3">
      <t>シボウ</t>
    </rPh>
    <phoneticPr fontId="20"/>
  </si>
  <si>
    <t>所属所コード</t>
  </si>
  <si>
    <t>所属郵便番号</t>
  </si>
  <si>
    <t>所属住所</t>
  </si>
  <si>
    <t>所属電話番号</t>
  </si>
  <si>
    <t>00090</t>
  </si>
  <si>
    <t>愛知県教育・スポーツ振興財団</t>
  </si>
  <si>
    <t>愛知県名古屋市中区新栄　１－４９－１０　教育会館内</t>
  </si>
  <si>
    <t>052-242-1500</t>
  </si>
  <si>
    <t>00092</t>
  </si>
  <si>
    <t>愛知県体育協会</t>
  </si>
  <si>
    <t>052-264-1010</t>
  </si>
  <si>
    <t>40001</t>
  </si>
  <si>
    <t>愛知県教員組合</t>
  </si>
  <si>
    <t>052-264-1371</t>
  </si>
  <si>
    <t>40002</t>
  </si>
  <si>
    <t>愛知県高等学校教職員組合</t>
  </si>
  <si>
    <t>052-261-8155</t>
  </si>
  <si>
    <t>40003</t>
  </si>
  <si>
    <t>公立学校共済組合愛知支部</t>
  </si>
  <si>
    <t>愛知県名古屋市中区三の丸　３－１－２</t>
  </si>
  <si>
    <t>052-954-6774</t>
  </si>
  <si>
    <t>40004</t>
  </si>
  <si>
    <t>公立学校共済組合名古屋宿泊所</t>
  </si>
  <si>
    <t>愛知県名古屋市千種区覚王山通　８－１８</t>
  </si>
  <si>
    <t>052-762-3151</t>
  </si>
  <si>
    <t>40005</t>
  </si>
  <si>
    <t>公立学校共済組合蒲郡保養所</t>
  </si>
  <si>
    <t>愛知県蒲郡市港町　２１－４</t>
  </si>
  <si>
    <t>0533-68-2188</t>
  </si>
  <si>
    <t>40006</t>
  </si>
  <si>
    <t>愛知県教職員労働組合協議会</t>
  </si>
  <si>
    <t>愛知県名古屋市中区大須　４－１４－５７</t>
  </si>
  <si>
    <t>052-242-4474</t>
  </si>
  <si>
    <t>40007</t>
  </si>
  <si>
    <t>名古屋市教員組合</t>
  </si>
  <si>
    <t>愛知県名古屋市東区泉　１－１－４　名古屋市教育館内</t>
  </si>
  <si>
    <t>052-961-1976</t>
  </si>
  <si>
    <t>51001</t>
  </si>
  <si>
    <t>愛知県立大学長久手キャンパス</t>
  </si>
  <si>
    <t>愛知県長久手市茨ケ廻間　１５２２－３</t>
  </si>
  <si>
    <t>0561-64-1115</t>
  </si>
  <si>
    <t>51002</t>
  </si>
  <si>
    <t>愛知県立芸術大学</t>
  </si>
  <si>
    <t>愛知県長久手市岩作三ケ峯　１－１１４</t>
  </si>
  <si>
    <t>0561-62-1180</t>
  </si>
  <si>
    <t>51003</t>
  </si>
  <si>
    <t>愛知県立大学守山キャンパス</t>
  </si>
  <si>
    <t>54001</t>
  </si>
  <si>
    <t>菊里高等学校</t>
  </si>
  <si>
    <t>愛知県名古屋市千種区星が丘元町　１３－７</t>
  </si>
  <si>
    <t>052-781-0445</t>
  </si>
  <si>
    <t>54002</t>
  </si>
  <si>
    <t>向陽高等学校</t>
  </si>
  <si>
    <t>愛知県名古屋市昭和区広池町　４７</t>
  </si>
  <si>
    <t>052-841-7138</t>
  </si>
  <si>
    <t>54003</t>
  </si>
  <si>
    <t>桜台高等学校</t>
  </si>
  <si>
    <t>愛知県名古屋市南区霞町　２１</t>
  </si>
  <si>
    <t>052-821-0186</t>
  </si>
  <si>
    <t>54004</t>
  </si>
  <si>
    <t>西陵高等学校</t>
  </si>
  <si>
    <t>愛知県名古屋市西区児玉　２－２０－６５</t>
  </si>
  <si>
    <t>052-521-5551</t>
  </si>
  <si>
    <t>54005</t>
  </si>
  <si>
    <t>名古屋商業高等学校</t>
  </si>
  <si>
    <t>愛知県名古屋市千種区自由ケ丘　２－１１－４８</t>
  </si>
  <si>
    <t>052-751-6111</t>
  </si>
  <si>
    <t>54006</t>
  </si>
  <si>
    <t>工業高等学校</t>
  </si>
  <si>
    <t>愛知県名古屋市中川区北江町　３－１３</t>
  </si>
  <si>
    <t>052-361-3116</t>
  </si>
  <si>
    <t>54007</t>
  </si>
  <si>
    <t>工芸高等学校</t>
  </si>
  <si>
    <t>愛知県名古屋市東区芳野　２－７－５１</t>
  </si>
  <si>
    <t>052-931-7541</t>
  </si>
  <si>
    <t>54008</t>
  </si>
  <si>
    <t>北高等学校</t>
  </si>
  <si>
    <t>愛知県名古屋市北区如来町　５０</t>
  </si>
  <si>
    <t>052-901-0338</t>
  </si>
  <si>
    <t>54009</t>
  </si>
  <si>
    <t>若宮商業高等学校</t>
  </si>
  <si>
    <t>愛知県名古屋市天白区古川町　７６</t>
  </si>
  <si>
    <t>052-891-2176</t>
  </si>
  <si>
    <t>54010</t>
  </si>
  <si>
    <t>中央高等学校</t>
  </si>
  <si>
    <t>愛知県名古屋市中区新栄　３－１５－４５</t>
  </si>
  <si>
    <t>052-241-6538</t>
  </si>
  <si>
    <t>54011</t>
  </si>
  <si>
    <t>緑高等学校</t>
  </si>
  <si>
    <t>愛知県名古屋市緑区旭出　１－１１０４</t>
  </si>
  <si>
    <t>052-895-0461</t>
  </si>
  <si>
    <t>54014</t>
  </si>
  <si>
    <t>富田高等学校</t>
  </si>
  <si>
    <t>愛知県名古屋市中川区富田町榎津上鵜垂　１１１</t>
  </si>
  <si>
    <t>052-301-1975</t>
  </si>
  <si>
    <t>54015</t>
  </si>
  <si>
    <t>山田高等学校</t>
  </si>
  <si>
    <t>愛知県名古屋市西区二方町　１９－１</t>
  </si>
  <si>
    <t>052-501-7800</t>
  </si>
  <si>
    <t>54016</t>
  </si>
  <si>
    <t>名東高等学校</t>
  </si>
  <si>
    <t>愛知県名古屋市名東区大針　１－３５１</t>
  </si>
  <si>
    <t>052-703-3313</t>
  </si>
  <si>
    <t>56001</t>
  </si>
  <si>
    <t>第一幼稚園</t>
  </si>
  <si>
    <t>愛知県名古屋市東区泉　１－１－４２</t>
  </si>
  <si>
    <t>052-961-5506</t>
  </si>
  <si>
    <t>56002</t>
  </si>
  <si>
    <t>第二幼稚園</t>
  </si>
  <si>
    <t>愛知県名古屋市千種区千種　３－４－１</t>
  </si>
  <si>
    <t>052-731-1181</t>
  </si>
  <si>
    <t>56003</t>
  </si>
  <si>
    <t>第三幼稚園</t>
  </si>
  <si>
    <t>愛知県名古屋市西区那古野　２－１５－１</t>
  </si>
  <si>
    <t>052-561-2348</t>
  </si>
  <si>
    <t>56005</t>
  </si>
  <si>
    <t>吹上幼稚園</t>
  </si>
  <si>
    <t>愛知県名古屋市昭和区吹上町　１－２７</t>
  </si>
  <si>
    <t>052-731-8766</t>
  </si>
  <si>
    <t>56008</t>
  </si>
  <si>
    <t>常磐幼稚園</t>
  </si>
  <si>
    <t>愛知県名古屋市中川区小本　１－１５－２</t>
  </si>
  <si>
    <t>052-361-7133</t>
  </si>
  <si>
    <t>56010</t>
  </si>
  <si>
    <t>高田幼稚園</t>
  </si>
  <si>
    <t>愛知県名古屋市瑞穂区直来町　３－２０</t>
  </si>
  <si>
    <t>052-871-3808</t>
  </si>
  <si>
    <t>56011</t>
  </si>
  <si>
    <t>内山幼稚園</t>
  </si>
  <si>
    <t>愛知県名古屋市千種区内山　１－４－１５</t>
  </si>
  <si>
    <t>052-741-1259</t>
  </si>
  <si>
    <t>56013</t>
  </si>
  <si>
    <t>杉村幼稚園</t>
  </si>
  <si>
    <t>愛知県名古屋市北区長田町　３－６２</t>
  </si>
  <si>
    <t>052-911-9513</t>
  </si>
  <si>
    <t>56015</t>
  </si>
  <si>
    <t>鳴子幼稚園</t>
  </si>
  <si>
    <t>愛知県名古屋市緑区鳴子町　１－５４</t>
  </si>
  <si>
    <t>052-892-2616</t>
  </si>
  <si>
    <t>56016</t>
  </si>
  <si>
    <t>大高幼稚園</t>
  </si>
  <si>
    <t>愛知県名古屋市緑区森の里　１－１０７</t>
  </si>
  <si>
    <t>052-621-6033</t>
  </si>
  <si>
    <t>56017</t>
  </si>
  <si>
    <t>桶狭間幼稚園</t>
  </si>
  <si>
    <t>愛知県名古屋市緑区南陵　１０２</t>
  </si>
  <si>
    <t>052-621-6018</t>
  </si>
  <si>
    <t>56018</t>
  </si>
  <si>
    <t>平田幼稚園</t>
  </si>
  <si>
    <t>愛知県名古屋市西区西原町　８８</t>
  </si>
  <si>
    <t>052-502-2016</t>
  </si>
  <si>
    <t>56019</t>
  </si>
  <si>
    <t>西山台幼稚園</t>
  </si>
  <si>
    <t>愛知県名古屋市名東区亀の井　２－４１</t>
  </si>
  <si>
    <t>052-701-5286</t>
  </si>
  <si>
    <t>56020</t>
  </si>
  <si>
    <t>報徳幼稚園</t>
  </si>
  <si>
    <t>愛知県名古屋市北区平安　２－２１－６１</t>
  </si>
  <si>
    <t>052-913-5321</t>
  </si>
  <si>
    <t>56021</t>
  </si>
  <si>
    <t>比良幼稚園</t>
  </si>
  <si>
    <t>愛知県名古屋市西区比良　２－１７５</t>
  </si>
  <si>
    <t>052-502-1376</t>
  </si>
  <si>
    <t>56022</t>
  </si>
  <si>
    <t>大幸幼稚園</t>
  </si>
  <si>
    <t>愛知県名古屋市東区砂田橋　５－６－２０</t>
  </si>
  <si>
    <t>052-722-1546</t>
  </si>
  <si>
    <t>56023</t>
  </si>
  <si>
    <t>荒子幼稚園</t>
  </si>
  <si>
    <t>愛知県名古屋市中川区中郷　４－２３４</t>
  </si>
  <si>
    <t>052-353-4936</t>
  </si>
  <si>
    <t>56024</t>
  </si>
  <si>
    <t>浦里幼稚園</t>
  </si>
  <si>
    <t>愛知県名古屋市緑区浦里　１－７７</t>
  </si>
  <si>
    <t>052-891-2726</t>
  </si>
  <si>
    <t>56025</t>
  </si>
  <si>
    <t>二城幼稚園</t>
  </si>
  <si>
    <t>愛知県名古屋市守山区鳥神町　２４８</t>
  </si>
  <si>
    <t>052-793-3851</t>
  </si>
  <si>
    <t>56026</t>
  </si>
  <si>
    <t>楠西幼稚園</t>
  </si>
  <si>
    <t>愛知県名古屋市北区会所町　８２－１</t>
  </si>
  <si>
    <t>052-902-2250</t>
  </si>
  <si>
    <t>56027</t>
  </si>
  <si>
    <t>猪高幼稚園</t>
  </si>
  <si>
    <t>愛知県名古屋市名東区丁田町　３３</t>
  </si>
  <si>
    <t>052-773-2756</t>
  </si>
  <si>
    <t>56028</t>
  </si>
  <si>
    <t>植田幼稚園</t>
  </si>
  <si>
    <t>愛知県名古屋市天白区植田本町　１－１２０１</t>
  </si>
  <si>
    <t>052-803-3108</t>
  </si>
  <si>
    <t>56029</t>
  </si>
  <si>
    <t>春田幼稚園</t>
  </si>
  <si>
    <t>愛知県名古屋市中川区東春田　２－１４３</t>
  </si>
  <si>
    <t>052-301-3610</t>
  </si>
  <si>
    <t>56030</t>
  </si>
  <si>
    <t>神の倉幼稚園</t>
  </si>
  <si>
    <t>愛知県名古屋市緑区神の倉　４－２１０</t>
  </si>
  <si>
    <t>052-876-6490</t>
  </si>
  <si>
    <t>56031</t>
  </si>
  <si>
    <t>梅森坂幼稚園</t>
  </si>
  <si>
    <t>愛知県名古屋市名東区梅森坂　３－２１０</t>
  </si>
  <si>
    <t>052-703-6644</t>
  </si>
  <si>
    <t>56032</t>
  </si>
  <si>
    <t>おりべ幼稚園</t>
  </si>
  <si>
    <t>愛知県名古屋市北区織部町　１－９</t>
  </si>
  <si>
    <t>052-914-2806</t>
  </si>
  <si>
    <t>56033</t>
  </si>
  <si>
    <t>はとり幼稚園</t>
  </si>
  <si>
    <t>愛知県名古屋市中川区服部　３－６０１</t>
  </si>
  <si>
    <t>052-432-1221</t>
  </si>
  <si>
    <t>56034</t>
  </si>
  <si>
    <t>比良西幼稚園</t>
  </si>
  <si>
    <t>愛知県名古屋市西区清里町　３９</t>
  </si>
  <si>
    <t>052-502-7441</t>
  </si>
  <si>
    <t>56110</t>
  </si>
  <si>
    <t>小牧第一幼稚園</t>
  </si>
  <si>
    <t>愛知県小牧市中央６－１０１</t>
  </si>
  <si>
    <t>0568-77-0408</t>
  </si>
  <si>
    <t>56120</t>
  </si>
  <si>
    <t>犬山幼稚園</t>
  </si>
  <si>
    <t>愛知県犬山市天神町３－１２</t>
  </si>
  <si>
    <t>0568-61-0619</t>
  </si>
  <si>
    <t>56301</t>
  </si>
  <si>
    <t>半田幼稚園</t>
  </si>
  <si>
    <t>愛知県半田市勘内町　１－２</t>
  </si>
  <si>
    <t>0569-21-0390</t>
  </si>
  <si>
    <t>56302</t>
  </si>
  <si>
    <t>乙川幼稚園</t>
  </si>
  <si>
    <t>愛知県半田市乙川若宮町　４５</t>
  </si>
  <si>
    <t>0569-21-0279</t>
  </si>
  <si>
    <t>56303</t>
  </si>
  <si>
    <t>亀崎幼稚園</t>
  </si>
  <si>
    <t>愛知県半田市亀崎月見町　１－６３</t>
  </si>
  <si>
    <t>0569-28-0256</t>
  </si>
  <si>
    <t>56304</t>
  </si>
  <si>
    <t>成岩幼稚園</t>
  </si>
  <si>
    <t>愛知県半田市有楽町　２－１２５</t>
  </si>
  <si>
    <t>0569-21-0294</t>
  </si>
  <si>
    <t>56305</t>
  </si>
  <si>
    <t>板山幼稚園</t>
  </si>
  <si>
    <t>愛知県半田市四方木町　３７</t>
  </si>
  <si>
    <t>0569-27-7168</t>
  </si>
  <si>
    <t>56306</t>
  </si>
  <si>
    <t>花園幼稚園</t>
  </si>
  <si>
    <t>愛知県半田市青山　６－１８－１</t>
  </si>
  <si>
    <t>0569-21-9566</t>
  </si>
  <si>
    <t>56307</t>
  </si>
  <si>
    <t>宮池幼稚園</t>
  </si>
  <si>
    <t>愛知県半田市北二ツ坂町　２－１４－６</t>
  </si>
  <si>
    <t>0569-24-9240</t>
  </si>
  <si>
    <t>56313</t>
  </si>
  <si>
    <t>常滑幼稚園</t>
  </si>
  <si>
    <t>愛知県常滑市原松町　２－１９３</t>
  </si>
  <si>
    <t>0569-35-2124</t>
  </si>
  <si>
    <t>56314</t>
  </si>
  <si>
    <t>青海こども園</t>
  </si>
  <si>
    <t>愛知県常滑市金山油手　６</t>
  </si>
  <si>
    <t>0569-42-4333</t>
  </si>
  <si>
    <t>56322</t>
  </si>
  <si>
    <t>梅が丘幼稚園</t>
  </si>
  <si>
    <t>愛知県知多市梅が丘　１－８９－１</t>
  </si>
  <si>
    <t>0562-55-4002</t>
  </si>
  <si>
    <t>56323</t>
  </si>
  <si>
    <t>知多東部幼稚園</t>
  </si>
  <si>
    <t>愛知県知多市八幡笹廻間　４３－１</t>
  </si>
  <si>
    <t>0562-35-0650</t>
  </si>
  <si>
    <t>56404</t>
  </si>
  <si>
    <t>刈谷幼稚園</t>
  </si>
  <si>
    <t>愛知県刈谷市司町　３－１５</t>
  </si>
  <si>
    <t>0566-23-1019</t>
  </si>
  <si>
    <t>56405</t>
  </si>
  <si>
    <t>小高原幼稚園</t>
  </si>
  <si>
    <t>愛知県刈谷市原崎町　１－１０１</t>
  </si>
  <si>
    <t>0566-23-1049</t>
  </si>
  <si>
    <t>56406</t>
  </si>
  <si>
    <t>衣浦幼稚園</t>
  </si>
  <si>
    <t>愛知県刈谷市天王町　３－２４</t>
  </si>
  <si>
    <t>0566-23-2402</t>
  </si>
  <si>
    <t>56407</t>
  </si>
  <si>
    <t>かりがね幼稚園</t>
  </si>
  <si>
    <t>愛知県刈谷市築地町池南　７３－１</t>
  </si>
  <si>
    <t>0566-21-3083</t>
  </si>
  <si>
    <t>56408</t>
  </si>
  <si>
    <t>住吉幼稚園</t>
  </si>
  <si>
    <t>愛知県刈谷市住吉町　３－７０</t>
  </si>
  <si>
    <t>0566-21-5832</t>
  </si>
  <si>
    <t>56409</t>
  </si>
  <si>
    <t>小垣江幼稚園</t>
  </si>
  <si>
    <t>愛知県刈谷市小垣江町西王地　１－１</t>
  </si>
  <si>
    <t>0566-21-7575</t>
  </si>
  <si>
    <t>56410</t>
  </si>
  <si>
    <t>富士松南幼稚園</t>
  </si>
  <si>
    <t>愛知県刈谷市今川町山脇　５８</t>
  </si>
  <si>
    <t>0566-36-0614</t>
  </si>
  <si>
    <t>56411</t>
  </si>
  <si>
    <t>富士松北幼稚園</t>
  </si>
  <si>
    <t>愛知県刈谷市東境町飯島３３</t>
  </si>
  <si>
    <t>0566-36-5013</t>
  </si>
  <si>
    <t>56412</t>
  </si>
  <si>
    <t>双葉幼稚園</t>
  </si>
  <si>
    <t>愛知県刈谷市半城土中町　３－１３－２</t>
  </si>
  <si>
    <t>0566-22-2427</t>
  </si>
  <si>
    <t>56413</t>
  </si>
  <si>
    <t>日高幼稚園</t>
  </si>
  <si>
    <t>愛知県刈谷市高倉町　１－２０１</t>
  </si>
  <si>
    <t>0566-22-9361</t>
  </si>
  <si>
    <t>56414</t>
  </si>
  <si>
    <t>重原幼稚園</t>
  </si>
  <si>
    <t>愛知県刈谷市重原本町　１－５</t>
  </si>
  <si>
    <t>0566-23-9513</t>
  </si>
  <si>
    <t>56415</t>
  </si>
  <si>
    <t>西尾幼稚園</t>
  </si>
  <si>
    <t>愛知県西尾市錦城町　１６２－１３</t>
  </si>
  <si>
    <t>0563-57-2401</t>
  </si>
  <si>
    <t>56416</t>
  </si>
  <si>
    <t>鶴城幼稚園</t>
  </si>
  <si>
    <t>愛知県西尾市伊藤町伊藤東　２－１－３</t>
  </si>
  <si>
    <t>0563-56-3926</t>
  </si>
  <si>
    <t>56417</t>
  </si>
  <si>
    <t>平坂幼稚園</t>
  </si>
  <si>
    <t>愛知県西尾市楠村町北巴　１－１</t>
  </si>
  <si>
    <t>0563-59-6031</t>
  </si>
  <si>
    <t>56418</t>
  </si>
  <si>
    <t>高浜幼稚園</t>
  </si>
  <si>
    <t>愛知県高浜市青木町　６－１－１５</t>
  </si>
  <si>
    <t>0566-53-1719</t>
  </si>
  <si>
    <t>56419</t>
  </si>
  <si>
    <t>吉浜幼稚園</t>
  </si>
  <si>
    <t>愛知県高浜市屋敷町　５－９－２</t>
  </si>
  <si>
    <t>0566-53-3361</t>
  </si>
  <si>
    <t>56420</t>
  </si>
  <si>
    <t>高取幼稚園</t>
  </si>
  <si>
    <t>愛知県高浜市本郷町　６－６－３５</t>
  </si>
  <si>
    <t>0566-53-5994</t>
  </si>
  <si>
    <t>56421</t>
  </si>
  <si>
    <t>高浜北部幼稚園</t>
  </si>
  <si>
    <t>愛知県高浜市沢渡町　３－３－１</t>
  </si>
  <si>
    <t>0566-52-4014</t>
  </si>
  <si>
    <t>56422</t>
  </si>
  <si>
    <t>東刈谷幼稚園</t>
  </si>
  <si>
    <t>愛知県刈谷市東刈谷町　３－８</t>
  </si>
  <si>
    <t>0566-23-7373</t>
  </si>
  <si>
    <t>56423</t>
  </si>
  <si>
    <t>小垣江東幼稚園</t>
  </si>
  <si>
    <t>愛知県刈谷市小垣江町上沢渡　３３</t>
  </si>
  <si>
    <t>0566-23-5450</t>
  </si>
  <si>
    <t>56424</t>
  </si>
  <si>
    <t>高浜南部幼稚園</t>
  </si>
  <si>
    <t>愛知県高浜市碧海町　４－６－３</t>
  </si>
  <si>
    <t>0566-52-4834</t>
  </si>
  <si>
    <t>56425</t>
  </si>
  <si>
    <t>井ケ谷幼稚園</t>
  </si>
  <si>
    <t>愛知県刈谷市井ケ谷町下前田　５４</t>
  </si>
  <si>
    <t>0566-36-1611</t>
  </si>
  <si>
    <t>56426</t>
  </si>
  <si>
    <t>平成幼稚園</t>
  </si>
  <si>
    <t>愛知県刈谷市一ツ木町天王　１８</t>
  </si>
  <si>
    <t>0566-27-3140</t>
  </si>
  <si>
    <t>56427</t>
  </si>
  <si>
    <t>朝日幼稚園</t>
  </si>
  <si>
    <t>愛知県刈谷市野田町新上納３０１</t>
  </si>
  <si>
    <t>0566-28-6711</t>
  </si>
  <si>
    <t>56801</t>
  </si>
  <si>
    <t>新城幼稚園</t>
  </si>
  <si>
    <t>愛知県新城市東入船　３２－２</t>
  </si>
  <si>
    <t>05362-2-0045</t>
  </si>
  <si>
    <t>56802</t>
  </si>
  <si>
    <t>八名幼稚園</t>
  </si>
  <si>
    <t>愛知県新城市富岡杉畑　５４－５</t>
  </si>
  <si>
    <t>05362-6-0009</t>
  </si>
  <si>
    <t>57001</t>
  </si>
  <si>
    <t>名古屋市立大学</t>
  </si>
  <si>
    <t>愛知県名古屋市瑞穂区瑞穂町川澄　１</t>
  </si>
  <si>
    <t>052-851-5511</t>
  </si>
  <si>
    <t>60001</t>
  </si>
  <si>
    <t>豊明小学校</t>
  </si>
  <si>
    <t>愛知県豊明市阿野町茶屋浦　２９</t>
  </si>
  <si>
    <t>0562-97-0111</t>
  </si>
  <si>
    <t>60002</t>
  </si>
  <si>
    <t>中央小学校</t>
  </si>
  <si>
    <t>愛知県豊明市新田町西筋　３８</t>
  </si>
  <si>
    <t>0562-92-0312</t>
  </si>
  <si>
    <t>60003</t>
  </si>
  <si>
    <t>沓掛小学校</t>
  </si>
  <si>
    <t>愛知県豊明市沓掛町一之御前　１６</t>
  </si>
  <si>
    <t>0562-92-0743</t>
  </si>
  <si>
    <t>60004</t>
  </si>
  <si>
    <t>栄小学校</t>
  </si>
  <si>
    <t>愛知県豊明市新栄町　２－２９５</t>
  </si>
  <si>
    <t>0562-97-5710</t>
  </si>
  <si>
    <t>60005</t>
  </si>
  <si>
    <t>双峰小学校</t>
  </si>
  <si>
    <t>愛知県豊明市二村台　７－３</t>
  </si>
  <si>
    <t>0562-92-4821</t>
  </si>
  <si>
    <t>60006</t>
  </si>
  <si>
    <t>東郷小学校</t>
  </si>
  <si>
    <t>愛知県愛知郡東郷町諸輪北山　１１２</t>
  </si>
  <si>
    <t>0561-39-0006</t>
  </si>
  <si>
    <t>60007</t>
  </si>
  <si>
    <t>春木台小学校</t>
  </si>
  <si>
    <t>愛知県愛知郡東郷町春木台　４－５－１</t>
  </si>
  <si>
    <t>0561-39-3531</t>
  </si>
  <si>
    <t>60008</t>
  </si>
  <si>
    <t>諸輪小学校</t>
  </si>
  <si>
    <t>愛知県愛知郡東郷町諸輪大坊池　２９－１１０</t>
  </si>
  <si>
    <t>0561-39-3731</t>
  </si>
  <si>
    <t>60009</t>
  </si>
  <si>
    <t>日進西小学校</t>
  </si>
  <si>
    <t>愛知県日進市浅田町東田面　７６</t>
  </si>
  <si>
    <t>052-801-0506</t>
  </si>
  <si>
    <t>60010</t>
  </si>
  <si>
    <t>日進東小学校</t>
  </si>
  <si>
    <t>愛知県日進市米野木町北畑　８－３</t>
  </si>
  <si>
    <t>0561-73-2227</t>
  </si>
  <si>
    <t>60011</t>
  </si>
  <si>
    <t>日進北小学校</t>
  </si>
  <si>
    <t>愛知県日進市岩崎町芝内　２－１</t>
  </si>
  <si>
    <t>0561-72-0145</t>
  </si>
  <si>
    <t>60012</t>
  </si>
  <si>
    <t>日進南小学校</t>
  </si>
  <si>
    <t>愛知県日進市折戸町中屋敷　７０－３</t>
  </si>
  <si>
    <t>0561-73-1320</t>
  </si>
  <si>
    <t>60013</t>
  </si>
  <si>
    <t>相野山小学校</t>
  </si>
  <si>
    <t>愛知県日進市北新町相野山　１３３１－１</t>
  </si>
  <si>
    <t>0561-73-1525</t>
  </si>
  <si>
    <t>60014</t>
  </si>
  <si>
    <t>長久手小学校</t>
  </si>
  <si>
    <t>愛知県長久手市岩作中縄手　４０－１</t>
  </si>
  <si>
    <t>0561-62-0002</t>
  </si>
  <si>
    <t>60015</t>
  </si>
  <si>
    <t>長久手西小学校</t>
  </si>
  <si>
    <t>愛知県長久手市打越　９０１</t>
  </si>
  <si>
    <t>0561-62-2936</t>
  </si>
  <si>
    <t>60016</t>
  </si>
  <si>
    <t>三崎小学校</t>
  </si>
  <si>
    <t>愛知県豊明市三崎町三崎　２－１</t>
  </si>
  <si>
    <t>0562-93-5111</t>
  </si>
  <si>
    <t>60017</t>
  </si>
  <si>
    <t>大宮小学校</t>
  </si>
  <si>
    <t>愛知県豊明市前後町大狭間　１４７５</t>
  </si>
  <si>
    <t>0562-93-0911</t>
  </si>
  <si>
    <t>60018</t>
  </si>
  <si>
    <t>唐竹小学校</t>
  </si>
  <si>
    <t>愛知県豊明市二村台　１－２７</t>
  </si>
  <si>
    <t>0562-93-1212</t>
  </si>
  <si>
    <t>60019</t>
  </si>
  <si>
    <t>音貝小学校</t>
  </si>
  <si>
    <t>愛知県愛知郡東郷町春木音貝　４３－１００</t>
  </si>
  <si>
    <t>052-803-1195</t>
  </si>
  <si>
    <t>60020</t>
  </si>
  <si>
    <t>高嶺小学校</t>
  </si>
  <si>
    <t>愛知県愛知郡東郷町白鳥　２－５</t>
  </si>
  <si>
    <t>0561-38-2201</t>
  </si>
  <si>
    <t>60021</t>
  </si>
  <si>
    <t>旭小学校</t>
  </si>
  <si>
    <t>愛知県尾張旭市西の野町　５－１</t>
  </si>
  <si>
    <t>0561-53-2035</t>
  </si>
  <si>
    <t>60022</t>
  </si>
  <si>
    <t>東栄小学校</t>
  </si>
  <si>
    <t>愛知県尾張旭市東栄町　３－５－１</t>
  </si>
  <si>
    <t>0561-53-2926</t>
  </si>
  <si>
    <t>60023</t>
  </si>
  <si>
    <t>渋川小学校</t>
  </si>
  <si>
    <t>愛知県尾張旭市渋川町　１－５－８</t>
  </si>
  <si>
    <t>0561-53-2044</t>
  </si>
  <si>
    <t>60024</t>
  </si>
  <si>
    <t>本地原小学校</t>
  </si>
  <si>
    <t>愛知県尾張旭市南新町中畑　２５２</t>
  </si>
  <si>
    <t>0561-53-2702</t>
  </si>
  <si>
    <t>60025</t>
  </si>
  <si>
    <t>城山小学校</t>
  </si>
  <si>
    <t>愛知県尾張旭市城山町城山　１３－１</t>
  </si>
  <si>
    <t>0561-53-5020</t>
  </si>
  <si>
    <t>60026</t>
  </si>
  <si>
    <t>白鳳小学校</t>
  </si>
  <si>
    <t>愛知県尾張旭市白鳳町　１－１２</t>
  </si>
  <si>
    <t>0561-53-5700</t>
  </si>
  <si>
    <t>60027</t>
  </si>
  <si>
    <t>瑞鳳小学校</t>
  </si>
  <si>
    <t>愛知県尾張旭市大塚町　２－１０－１</t>
  </si>
  <si>
    <t>052-773-2391</t>
  </si>
  <si>
    <t>60028</t>
  </si>
  <si>
    <t>旭丘小学校</t>
  </si>
  <si>
    <t>愛知県尾張旭市大久手町上切戸　１１７－１</t>
  </si>
  <si>
    <t>0561-54-3066</t>
  </si>
  <si>
    <t>60029</t>
  </si>
  <si>
    <t>舘小学校</t>
  </si>
  <si>
    <t>愛知県豊明市栄町南舘　３－７５８</t>
  </si>
  <si>
    <t>0562-97-1235</t>
  </si>
  <si>
    <t>60030</t>
  </si>
  <si>
    <t>長久手東小学校</t>
  </si>
  <si>
    <t>愛知県長久手市前熊前山　１７４</t>
  </si>
  <si>
    <t>0561-62-4353</t>
  </si>
  <si>
    <t>60031</t>
  </si>
  <si>
    <t>西枇杷島小学校</t>
  </si>
  <si>
    <t>愛知県清須市西枇杷島町住吉　１</t>
  </si>
  <si>
    <t>052-502-1406</t>
  </si>
  <si>
    <t>60032</t>
  </si>
  <si>
    <t>古城小学校</t>
  </si>
  <si>
    <t>愛知県清須市西枇杷島町城並　２－２－１</t>
  </si>
  <si>
    <t>052-502-7171</t>
  </si>
  <si>
    <t>60033</t>
  </si>
  <si>
    <t>志水小学校</t>
  </si>
  <si>
    <t>愛知県西春日井郡豊山町豊場下戸　１</t>
  </si>
  <si>
    <t>0568-28-5580</t>
  </si>
  <si>
    <t>60034</t>
  </si>
  <si>
    <t>豊山小学校</t>
  </si>
  <si>
    <t>愛知県西春日井郡豊山町豊場中之町　１０</t>
  </si>
  <si>
    <t>0568-28-0004</t>
  </si>
  <si>
    <t>60035</t>
  </si>
  <si>
    <t>新栄小学校</t>
  </si>
  <si>
    <t>愛知県西春日井郡豊山町青山東川　１００</t>
  </si>
  <si>
    <t>0568-28-3457</t>
  </si>
  <si>
    <t>60036</t>
  </si>
  <si>
    <t>師勝小学校</t>
  </si>
  <si>
    <t>愛知県北名古屋市能田　１０５</t>
  </si>
  <si>
    <t>0568-21-0125</t>
  </si>
  <si>
    <t>60037</t>
  </si>
  <si>
    <t>師勝南小学校</t>
  </si>
  <si>
    <t>愛知県北名古屋市二子曙　１－１</t>
  </si>
  <si>
    <t>0568-22-2322</t>
  </si>
  <si>
    <t>60038</t>
  </si>
  <si>
    <t>師勝北小学校</t>
  </si>
  <si>
    <t>愛知県北名古屋市熊之庄大畔　３２</t>
  </si>
  <si>
    <t>0568-22-7338</t>
  </si>
  <si>
    <t>60039</t>
  </si>
  <si>
    <t>西春小学校</t>
  </si>
  <si>
    <t>愛知県北名古屋市西之保八龍　８</t>
  </si>
  <si>
    <t>0568-21-1104</t>
  </si>
  <si>
    <t>60040</t>
  </si>
  <si>
    <t>五条小学校</t>
  </si>
  <si>
    <t>愛知県北名古屋市徳重中道　８</t>
  </si>
  <si>
    <t>0568-21-0083</t>
  </si>
  <si>
    <t>60041</t>
  </si>
  <si>
    <t>鴨田小学校</t>
  </si>
  <si>
    <t>愛知県北名古屋市九之坪高田　１</t>
  </si>
  <si>
    <t>0568-22-4425</t>
  </si>
  <si>
    <t>60042</t>
  </si>
  <si>
    <t>春日小学校</t>
  </si>
  <si>
    <t>愛知県清須市春日振形　１３１</t>
  </si>
  <si>
    <t>052-400-3029</t>
  </si>
  <si>
    <t>60043</t>
  </si>
  <si>
    <t>師勝東小学校</t>
  </si>
  <si>
    <t>愛知県北名古屋市六ツ師山の神　１００</t>
  </si>
  <si>
    <t>0568-23-1052</t>
  </si>
  <si>
    <t>60044</t>
  </si>
  <si>
    <t>清洲小学校</t>
  </si>
  <si>
    <t>愛知県清須市清洲　１０１３</t>
  </si>
  <si>
    <t>052-400-3651</t>
  </si>
  <si>
    <t>60045</t>
  </si>
  <si>
    <t>栗島小学校</t>
  </si>
  <si>
    <t>愛知県北名古屋市中之郷栗島　２０</t>
  </si>
  <si>
    <t>0568-23-3237</t>
  </si>
  <si>
    <t>60046</t>
  </si>
  <si>
    <t>師勝西小学校</t>
  </si>
  <si>
    <t>愛知県北名古屋市鹿田清水　６４</t>
  </si>
  <si>
    <t>0568-23-5515</t>
  </si>
  <si>
    <t>60047</t>
  </si>
  <si>
    <t>新川小学校</t>
  </si>
  <si>
    <t>愛知県清須市須ヶ口　１２３９</t>
  </si>
  <si>
    <t>052-400-2771</t>
  </si>
  <si>
    <t>60048</t>
  </si>
  <si>
    <t>星の宮小学校</t>
  </si>
  <si>
    <t>愛知県清須市阿原神門　１２５</t>
  </si>
  <si>
    <t>052-409-0016</t>
  </si>
  <si>
    <t>60049</t>
  </si>
  <si>
    <t>白木小学校</t>
  </si>
  <si>
    <t>愛知県北名古屋市沖村井島　３２</t>
  </si>
  <si>
    <t>0568-22-7397</t>
  </si>
  <si>
    <t>60050</t>
  </si>
  <si>
    <t>清洲東小学校</t>
  </si>
  <si>
    <t>愛知県清須市清洲　２５７６</t>
  </si>
  <si>
    <t>052-400-1144</t>
  </si>
  <si>
    <t>60051</t>
  </si>
  <si>
    <t>小牧小学校</t>
  </si>
  <si>
    <t>愛知県小牧市小牧　３－１７</t>
  </si>
  <si>
    <t>0568-77-4148</t>
  </si>
  <si>
    <t>60052</t>
  </si>
  <si>
    <t>村中小学校</t>
  </si>
  <si>
    <t>愛知県小牧市村中　１０４５</t>
  </si>
  <si>
    <t>0568-73-7677</t>
  </si>
  <si>
    <t>60053</t>
  </si>
  <si>
    <t>小牧南小学校</t>
  </si>
  <si>
    <t>愛知県小牧市若草町　８２</t>
  </si>
  <si>
    <t>0568-72-2210</t>
  </si>
  <si>
    <t>60054</t>
  </si>
  <si>
    <t>三ツ渕小学校</t>
  </si>
  <si>
    <t>愛知県小牧市三ッ渕　４８０</t>
  </si>
  <si>
    <t>0568-73-3175</t>
  </si>
  <si>
    <t>60055</t>
  </si>
  <si>
    <t>味岡小学校</t>
  </si>
  <si>
    <t>愛知県小牧市小松寺　５－１５０</t>
  </si>
  <si>
    <t>0568-77-6271</t>
  </si>
  <si>
    <t>60056</t>
  </si>
  <si>
    <t>篠岡小学校</t>
  </si>
  <si>
    <t>愛知県小牧市篠岡　２－２５</t>
  </si>
  <si>
    <t>0568-79-8018</t>
  </si>
  <si>
    <t>60057</t>
  </si>
  <si>
    <t>北里小学校</t>
  </si>
  <si>
    <t>愛知県小牧市下小針中島　２－５０</t>
  </si>
  <si>
    <t>0568-77-3194</t>
  </si>
  <si>
    <t>60058</t>
  </si>
  <si>
    <t>米野小学校</t>
  </si>
  <si>
    <t>愛知県小牧市中央　５－３３９</t>
  </si>
  <si>
    <t>0568-77-3187</t>
  </si>
  <si>
    <t>60059</t>
  </si>
  <si>
    <t>一色小学校</t>
  </si>
  <si>
    <t>愛知県小牧市久保一色　３５００</t>
  </si>
  <si>
    <t>0568-77-3191</t>
  </si>
  <si>
    <t>60060</t>
  </si>
  <si>
    <t>小木小学校</t>
  </si>
  <si>
    <t>愛知県小牧市小木西　２－１</t>
  </si>
  <si>
    <t>0568-72-9770</t>
  </si>
  <si>
    <t>60061</t>
  </si>
  <si>
    <t>小牧原小学校</t>
  </si>
  <si>
    <t>愛知県小牧市小牧原新田　１１２５</t>
  </si>
  <si>
    <t>0568-73-5531</t>
  </si>
  <si>
    <t>60062</t>
  </si>
  <si>
    <t>本庄小学校</t>
  </si>
  <si>
    <t>愛知県小牧市本庄　２５９７－４０</t>
  </si>
  <si>
    <t>0568-79-3567</t>
  </si>
  <si>
    <t>60063</t>
  </si>
  <si>
    <t>桃ケ丘小学校</t>
  </si>
  <si>
    <t>愛知県小牧市桃ケ丘　２－３</t>
  </si>
  <si>
    <t>0568-79-3570</t>
  </si>
  <si>
    <t>60064</t>
  </si>
  <si>
    <t>陶小学校</t>
  </si>
  <si>
    <t>愛知県小牧市上末　３４５０－２８２</t>
  </si>
  <si>
    <t>0568-79-4824</t>
  </si>
  <si>
    <t>60065</t>
  </si>
  <si>
    <t>北城小学校</t>
  </si>
  <si>
    <t>愛知県春日井市金ケ口町　１５５０</t>
  </si>
  <si>
    <t>0568-83-8300</t>
  </si>
  <si>
    <t>60066</t>
  </si>
  <si>
    <t>石尾台小学校</t>
  </si>
  <si>
    <t>愛知県春日井市石尾台　６－２</t>
  </si>
  <si>
    <t>0568-91-6700</t>
  </si>
  <si>
    <t>60067</t>
  </si>
  <si>
    <t>東高森台小学校</t>
  </si>
  <si>
    <t>愛知県春日井市高森台　７－３</t>
  </si>
  <si>
    <t>0568-91-7700</t>
  </si>
  <si>
    <t>60068</t>
  </si>
  <si>
    <t>上条小学校</t>
  </si>
  <si>
    <t>愛知県春日井市弥生町　５２７７－１</t>
  </si>
  <si>
    <t>0568-84-6931</t>
  </si>
  <si>
    <t>60069</t>
  </si>
  <si>
    <t>神屋小学校</t>
  </si>
  <si>
    <t>愛知県春日井市神屋町　８６０</t>
  </si>
  <si>
    <t>0568-88-2291</t>
  </si>
  <si>
    <t>60070</t>
  </si>
  <si>
    <t>東野小学校</t>
  </si>
  <si>
    <t>愛知県春日井市東野町　４－１３</t>
  </si>
  <si>
    <t>0568-84-6911</t>
  </si>
  <si>
    <t>60071</t>
  </si>
  <si>
    <t>味美小学校</t>
  </si>
  <si>
    <t>愛知県春日井市味美町　３－４１</t>
  </si>
  <si>
    <t>0568-31-2213</t>
  </si>
  <si>
    <t>60072</t>
  </si>
  <si>
    <t>勝川小学校</t>
  </si>
  <si>
    <t>愛知県春日井市若草通　２－１－１</t>
  </si>
  <si>
    <t>0568-31-2106</t>
  </si>
  <si>
    <t>60073</t>
  </si>
  <si>
    <t>春日井小学校</t>
  </si>
  <si>
    <t>愛知県春日井市宮町宮町　３</t>
  </si>
  <si>
    <t>0568-31-2201</t>
  </si>
  <si>
    <t>60074</t>
  </si>
  <si>
    <t>篠木小学校</t>
  </si>
  <si>
    <t>愛知県春日井市篠木町　５－１３１３</t>
  </si>
  <si>
    <t>0568-81-2536</t>
  </si>
  <si>
    <t>60075</t>
  </si>
  <si>
    <t>鷹来小学校</t>
  </si>
  <si>
    <t>愛知県春日井市田楽町　１８４５</t>
  </si>
  <si>
    <t>0568-81-3001</t>
  </si>
  <si>
    <t>60076</t>
  </si>
  <si>
    <t>牛山小学校</t>
  </si>
  <si>
    <t>愛知県春日井市牛山町　２１５０</t>
  </si>
  <si>
    <t>0568-31-3043</t>
  </si>
  <si>
    <t>60077</t>
  </si>
  <si>
    <t>鳥居松小学校</t>
  </si>
  <si>
    <t>愛知県春日井市月見町　４５</t>
  </si>
  <si>
    <t>0568-81-2601</t>
  </si>
  <si>
    <t>60078</t>
  </si>
  <si>
    <t>小野小学校</t>
  </si>
  <si>
    <t>愛知県春日井市小野町　５－７０</t>
  </si>
  <si>
    <t>0568-81-2247</t>
  </si>
  <si>
    <t>60079</t>
  </si>
  <si>
    <t>八幡小学校</t>
  </si>
  <si>
    <t>愛知県春日井市春見町　２３－２</t>
  </si>
  <si>
    <t>0568-81-2749</t>
  </si>
  <si>
    <t>60080</t>
  </si>
  <si>
    <t>坂下小学校</t>
  </si>
  <si>
    <t>愛知県春日井市坂下町　５－３２４</t>
  </si>
  <si>
    <t>0568-88-0001</t>
  </si>
  <si>
    <t>60081</t>
  </si>
  <si>
    <t>西尾小学校</t>
  </si>
  <si>
    <t>愛知県春日井市西尾町　６－６</t>
  </si>
  <si>
    <t>0568-88-0059</t>
  </si>
  <si>
    <t>60082</t>
  </si>
  <si>
    <t>高座小学校</t>
  </si>
  <si>
    <t>愛知県春日井市高蔵寺町北　４－７７７－１</t>
  </si>
  <si>
    <t>0568-51-0077</t>
  </si>
  <si>
    <t>60083</t>
  </si>
  <si>
    <t>不二小学校</t>
  </si>
  <si>
    <t>愛知県春日井市出川町　３－１４－１</t>
  </si>
  <si>
    <t>0568-51-0029</t>
  </si>
  <si>
    <t>60084</t>
  </si>
  <si>
    <t>玉川小学校</t>
  </si>
  <si>
    <t>愛知県春日井市玉野町　１６８７</t>
  </si>
  <si>
    <t>0568-51-0109</t>
  </si>
  <si>
    <t>60085</t>
  </si>
  <si>
    <t>白山小学校</t>
  </si>
  <si>
    <t>愛知県春日井市味美白山町　２－３－１</t>
  </si>
  <si>
    <t>0568-31-6545</t>
  </si>
  <si>
    <t>60086</t>
  </si>
  <si>
    <t>藤山台小学校</t>
  </si>
  <si>
    <t>愛知県春日井市藤山台　３－２</t>
  </si>
  <si>
    <t>0568-91-3005</t>
  </si>
  <si>
    <t>60087</t>
  </si>
  <si>
    <t>神領小学校</t>
  </si>
  <si>
    <t>愛知県春日井市神領町　１－１－８</t>
  </si>
  <si>
    <t>0568-81-1884</t>
  </si>
  <si>
    <t>60088</t>
  </si>
  <si>
    <t>山王小学校</t>
  </si>
  <si>
    <t>愛知県春日井市勝川新町　１－４９</t>
  </si>
  <si>
    <t>0568-31-5197</t>
  </si>
  <si>
    <t>60089</t>
  </si>
  <si>
    <t>松原小学校</t>
  </si>
  <si>
    <t>愛知県春日井市東野町　１－９</t>
  </si>
  <si>
    <t>0568-81-8995</t>
  </si>
  <si>
    <t>60090</t>
  </si>
  <si>
    <t>藤山台東小学校</t>
  </si>
  <si>
    <t>愛知県春日井市藤山台　１－１</t>
  </si>
  <si>
    <t>0568-91-0416</t>
  </si>
  <si>
    <t>60091</t>
  </si>
  <si>
    <t>岩成台小学校</t>
  </si>
  <si>
    <t>愛知県春日井市岩成台　６－３</t>
  </si>
  <si>
    <t>0568-91-2556</t>
  </si>
  <si>
    <t>60092</t>
  </si>
  <si>
    <t>西山小学校</t>
  </si>
  <si>
    <t>愛知県春日井市西山町　１５７５－６</t>
  </si>
  <si>
    <t>0568-81-7288</t>
  </si>
  <si>
    <t>60093</t>
  </si>
  <si>
    <t>高森台小学校</t>
  </si>
  <si>
    <t>愛知県春日井市高森台　８－１</t>
  </si>
  <si>
    <t>0568-91-4817</t>
  </si>
  <si>
    <t>60094</t>
  </si>
  <si>
    <t>西藤山台小学校</t>
  </si>
  <si>
    <t>愛知県春日井市藤山台　５－８</t>
  </si>
  <si>
    <t>0568-91-4816</t>
  </si>
  <si>
    <t>60095</t>
  </si>
  <si>
    <t>柏原小学校</t>
  </si>
  <si>
    <t>愛知県春日井市柏原町　５－１５</t>
  </si>
  <si>
    <t>0568-83-2391</t>
  </si>
  <si>
    <t>60096</t>
  </si>
  <si>
    <t>大手小学校</t>
  </si>
  <si>
    <t>愛知県春日井市大手町　３－２４－１</t>
  </si>
  <si>
    <t>0568-81-1410</t>
  </si>
  <si>
    <t>60097</t>
  </si>
  <si>
    <t>中央台小学校</t>
  </si>
  <si>
    <t>愛知県春日井市中央台　８－３</t>
  </si>
  <si>
    <t>0568-91-2528</t>
  </si>
  <si>
    <t>60098</t>
  </si>
  <si>
    <t>岩成台西小学校</t>
  </si>
  <si>
    <t>愛知県春日井市岩成台　８－１</t>
  </si>
  <si>
    <t>0568-92-3511</t>
  </si>
  <si>
    <t>60099</t>
  </si>
  <si>
    <t>松山小学校</t>
  </si>
  <si>
    <t>愛知県春日井市如意申町　１－８－１</t>
  </si>
  <si>
    <t>0568-31-9888</t>
  </si>
  <si>
    <t>60100</t>
  </si>
  <si>
    <t>篠原小学校</t>
  </si>
  <si>
    <t>愛知県春日井市熊野町北　１－１</t>
  </si>
  <si>
    <t>0568-84-6100</t>
  </si>
  <si>
    <t>60101</t>
  </si>
  <si>
    <t>押沢台小学校</t>
  </si>
  <si>
    <t>愛知県春日井市押沢台　２－７</t>
  </si>
  <si>
    <t>0568-91-2311</t>
  </si>
  <si>
    <t>60102</t>
  </si>
  <si>
    <t>陶原小学校</t>
  </si>
  <si>
    <t>愛知県瀬戸市原山町　１－３</t>
  </si>
  <si>
    <t>0561-82-2243</t>
  </si>
  <si>
    <t>60103</t>
  </si>
  <si>
    <t>深川小学校</t>
  </si>
  <si>
    <t>愛知県瀬戸市宮脇町　５３</t>
  </si>
  <si>
    <t>0561-82-2272</t>
  </si>
  <si>
    <t>60104</t>
  </si>
  <si>
    <t>祖母懐小学校</t>
  </si>
  <si>
    <t>愛知県瀬戸市萩殿町　２－１７８</t>
  </si>
  <si>
    <t>0561-82-2273</t>
  </si>
  <si>
    <t>60105</t>
  </si>
  <si>
    <t>道泉小学校</t>
  </si>
  <si>
    <t>愛知県瀬戸市道泉町　４４</t>
  </si>
  <si>
    <t>0561-82-2474</t>
  </si>
  <si>
    <t>60106</t>
  </si>
  <si>
    <t>效範小学校</t>
  </si>
  <si>
    <t>愛知県瀬戸市效範町　１－１</t>
  </si>
  <si>
    <t>0561-82-3050</t>
  </si>
  <si>
    <t>60107</t>
  </si>
  <si>
    <t>東明小学校</t>
  </si>
  <si>
    <t>愛知県瀬戸市東明町　５０</t>
  </si>
  <si>
    <t>0561-82-5501</t>
  </si>
  <si>
    <t>60108</t>
  </si>
  <si>
    <t>古瀬戸小学校</t>
  </si>
  <si>
    <t>愛知県瀬戸市古瀬戸町　７０</t>
  </si>
  <si>
    <t>0561-82-2392</t>
  </si>
  <si>
    <t>60109</t>
  </si>
  <si>
    <t>水野小学校</t>
  </si>
  <si>
    <t>愛知県瀬戸市小田妻町　２－２２</t>
  </si>
  <si>
    <t>0561-48-1098</t>
  </si>
  <si>
    <t>60110</t>
  </si>
  <si>
    <t>水南小学校</t>
  </si>
  <si>
    <t>愛知県瀬戸市東松山町　１５４</t>
  </si>
  <si>
    <t>0561-82-2084</t>
  </si>
  <si>
    <t>60111</t>
  </si>
  <si>
    <t>幡山東小学校</t>
  </si>
  <si>
    <t>愛知県瀬戸市八幡町　４５５</t>
  </si>
  <si>
    <t>0561-82-4404</t>
  </si>
  <si>
    <t>60112</t>
  </si>
  <si>
    <t>幡山西小学校</t>
  </si>
  <si>
    <t>愛知県瀬戸市幡西町　２０３</t>
  </si>
  <si>
    <t>0561-82-4394</t>
  </si>
  <si>
    <t>60113</t>
  </si>
  <si>
    <t>下品野小学校</t>
  </si>
  <si>
    <t>愛知県瀬戸市品野町　６－２２３</t>
  </si>
  <si>
    <t>0561-41-0074</t>
  </si>
  <si>
    <t>60114</t>
  </si>
  <si>
    <t>品野台小学校</t>
  </si>
  <si>
    <t>愛知県瀬戸市上品野町　１２３４</t>
  </si>
  <si>
    <t>0561-41-0041</t>
  </si>
  <si>
    <t>60115</t>
  </si>
  <si>
    <t>掛川小学校</t>
  </si>
  <si>
    <t>愛知県瀬戸市下半田川町　５９２－４１</t>
  </si>
  <si>
    <t>0561-48-5151</t>
  </si>
  <si>
    <t>60116</t>
  </si>
  <si>
    <t>長根小学校</t>
  </si>
  <si>
    <t>愛知県瀬戸市東長根町　１６６</t>
  </si>
  <si>
    <t>0561-82-9640</t>
  </si>
  <si>
    <t>60117</t>
  </si>
  <si>
    <t>原山小学校</t>
  </si>
  <si>
    <t>愛知県瀬戸市原山台　３－９８</t>
  </si>
  <si>
    <t>0561-21-3804</t>
  </si>
  <si>
    <t>60118</t>
  </si>
  <si>
    <t>東山小学校</t>
  </si>
  <si>
    <t>愛知県瀬戸市東山町　１１</t>
  </si>
  <si>
    <t>0561-21-2801</t>
  </si>
  <si>
    <t>60119</t>
  </si>
  <si>
    <t>萩山小学校</t>
  </si>
  <si>
    <t>愛知県瀬戸市萩山台　２－２２</t>
  </si>
  <si>
    <t>0561-83-3650</t>
  </si>
  <si>
    <t>60120</t>
  </si>
  <si>
    <t>瀬戸八幡小学校</t>
  </si>
  <si>
    <t>愛知県瀬戸市八幡台　３－１</t>
  </si>
  <si>
    <t>0561-82-4445</t>
  </si>
  <si>
    <t>60121</t>
  </si>
  <si>
    <t>西陵小学校</t>
  </si>
  <si>
    <t>愛知県瀬戸市すみれ台　１－７７</t>
  </si>
  <si>
    <t>0561-48-1993</t>
  </si>
  <si>
    <t>60122</t>
  </si>
  <si>
    <t>三郷小学校</t>
  </si>
  <si>
    <t>愛知県尾張旭市瀬戸川町　１－１２２</t>
  </si>
  <si>
    <t>0561-54-8777</t>
  </si>
  <si>
    <t>60123</t>
  </si>
  <si>
    <t>長久手北小学校</t>
  </si>
  <si>
    <t>愛知県長久手市池田　７７</t>
  </si>
  <si>
    <t>0561-62-9292</t>
  </si>
  <si>
    <t>60124</t>
  </si>
  <si>
    <t>長久手南小学校</t>
  </si>
  <si>
    <t>愛知県長久手市喜婦獄　７０２</t>
  </si>
  <si>
    <t>0561-63-2272</t>
  </si>
  <si>
    <t>60125</t>
  </si>
  <si>
    <t>光ケ丘小学校</t>
  </si>
  <si>
    <t>愛知県小牧市光ケ丘　３－５０</t>
  </si>
  <si>
    <t>0568-79-4466</t>
  </si>
  <si>
    <t>60126</t>
  </si>
  <si>
    <t>大城小学校</t>
  </si>
  <si>
    <t>愛知県小牧市城山　３－８</t>
  </si>
  <si>
    <t>0568-79-7666</t>
  </si>
  <si>
    <t>60127</t>
  </si>
  <si>
    <t>桃栄小学校</t>
  </si>
  <si>
    <t>愛知県清須市桃栄　２－２１</t>
  </si>
  <si>
    <t>052-409-8861</t>
  </si>
  <si>
    <t>60128</t>
  </si>
  <si>
    <t>香久山小学校</t>
  </si>
  <si>
    <t>愛知県日進市香久山　５－１７０１</t>
  </si>
  <si>
    <t>052-807-2100</t>
  </si>
  <si>
    <t>60129</t>
  </si>
  <si>
    <t>梨の木小学校</t>
  </si>
  <si>
    <t>愛知県日進市折戸町梨子ノ木　２８－３１</t>
  </si>
  <si>
    <t>0561-75-0155</t>
  </si>
  <si>
    <t>60130</t>
  </si>
  <si>
    <t>丸田小学校</t>
  </si>
  <si>
    <t>愛知県春日井市六軒屋町西　１－１５－１</t>
  </si>
  <si>
    <t>0568-84-2211</t>
  </si>
  <si>
    <t>60131</t>
  </si>
  <si>
    <t>大口南小学校</t>
  </si>
  <si>
    <t>愛知県丹羽郡大口町奈良子　３－１１６</t>
  </si>
  <si>
    <t>0587-95-3216</t>
  </si>
  <si>
    <t>60132</t>
  </si>
  <si>
    <t>大口北小学校</t>
  </si>
  <si>
    <t>愛知県丹羽郡大口町中小口　３－２５８</t>
  </si>
  <si>
    <t>0587-95-2034</t>
  </si>
  <si>
    <t>60133</t>
  </si>
  <si>
    <t>大口西小学校</t>
  </si>
  <si>
    <t>愛知県丹羽郡大口町余野　６－４４０</t>
  </si>
  <si>
    <t>0587-95-5066</t>
  </si>
  <si>
    <t>60135</t>
  </si>
  <si>
    <t>柏森小学校</t>
  </si>
  <si>
    <t>愛知県丹羽郡扶桑町柏森丙寺裏　４０</t>
  </si>
  <si>
    <t>0587-93-2004</t>
  </si>
  <si>
    <t>60136</t>
  </si>
  <si>
    <t>高雄小学校</t>
  </si>
  <si>
    <t>愛知県丹羽郡扶桑町高雄北海道　６１</t>
  </si>
  <si>
    <t>0587-93-2104</t>
  </si>
  <si>
    <t>60137</t>
  </si>
  <si>
    <t>山名小学校</t>
  </si>
  <si>
    <t>愛知県丹羽郡扶桑町南山名山神浦　１５２</t>
  </si>
  <si>
    <t>0587-93-2777</t>
  </si>
  <si>
    <t>60138</t>
  </si>
  <si>
    <t>扶桑東小学校</t>
  </si>
  <si>
    <t>愛知県丹羽郡扶桑町高雄定松郷　５８</t>
  </si>
  <si>
    <t>0587-93-7821</t>
  </si>
  <si>
    <t>60140</t>
  </si>
  <si>
    <t>岩倉北小学校</t>
  </si>
  <si>
    <t>愛知県岩倉市本町南新溝廻間　２</t>
  </si>
  <si>
    <t>0587-37-1221</t>
  </si>
  <si>
    <t>60141</t>
  </si>
  <si>
    <t>岩倉南小学校</t>
  </si>
  <si>
    <t>愛知県岩倉市大地町小森　９３－１</t>
  </si>
  <si>
    <t>0587-66-1008</t>
  </si>
  <si>
    <t>60142</t>
  </si>
  <si>
    <t>岩倉東小学校</t>
  </si>
  <si>
    <t>愛知県岩倉市東町掛目　１</t>
  </si>
  <si>
    <t>0587-66-2311</t>
  </si>
  <si>
    <t>60143</t>
  </si>
  <si>
    <t>五条川小学校</t>
  </si>
  <si>
    <t>愛知県岩倉市神野町郷浦　１８</t>
  </si>
  <si>
    <t>0587-66-3125</t>
  </si>
  <si>
    <t>60144</t>
  </si>
  <si>
    <t>曽野小学校</t>
  </si>
  <si>
    <t>愛知県岩倉市曽野町井森　１</t>
  </si>
  <si>
    <t>0587-66-3214</t>
  </si>
  <si>
    <t>60145</t>
  </si>
  <si>
    <t>尾東小学校</t>
  </si>
  <si>
    <t>愛知県春日井市神屋町　７１３－１</t>
  </si>
  <si>
    <t>0568-88-5113</t>
  </si>
  <si>
    <t>60146</t>
  </si>
  <si>
    <t>にじの丘小学校</t>
  </si>
  <si>
    <t>愛知県瀬戸市中山町　１－５７</t>
  </si>
  <si>
    <t>0561-56-2416</t>
  </si>
  <si>
    <t>60147</t>
  </si>
  <si>
    <t>二村台小学校</t>
  </si>
  <si>
    <t>60151</t>
  </si>
  <si>
    <t>黒田小学校</t>
  </si>
  <si>
    <t>愛知県一宮市木曽川町黒田古城　２６－２</t>
  </si>
  <si>
    <t>0586-28-8740</t>
  </si>
  <si>
    <t>60152</t>
  </si>
  <si>
    <t>木曽川西小学校</t>
  </si>
  <si>
    <t>愛知県一宮市木曽川町玉ノ井道路寺　７－３</t>
  </si>
  <si>
    <t>0586-28-8741</t>
  </si>
  <si>
    <t>60153</t>
  </si>
  <si>
    <t>木曽川東小学校</t>
  </si>
  <si>
    <t>愛知県一宮市木曽川町黒田八ノ通り　１４１－１</t>
  </si>
  <si>
    <t>0586-28-8742</t>
  </si>
  <si>
    <t>60161</t>
  </si>
  <si>
    <t>布袋小学校</t>
  </si>
  <si>
    <t>愛知県江南市布袋下山町南　１６７</t>
  </si>
  <si>
    <t>0587-56-3200</t>
  </si>
  <si>
    <t>60162</t>
  </si>
  <si>
    <t>布袋北小学校</t>
  </si>
  <si>
    <t>愛知県江南市今市場町秋津　２２０</t>
  </si>
  <si>
    <t>0587-56-3143</t>
  </si>
  <si>
    <t>60163</t>
  </si>
  <si>
    <t>古知野東小学校</t>
  </si>
  <si>
    <t>愛知県江南市宮後町船渡　５８</t>
  </si>
  <si>
    <t>0587-56-2272</t>
  </si>
  <si>
    <t>60164</t>
  </si>
  <si>
    <t>古知野西小学校</t>
  </si>
  <si>
    <t>愛知県江南市東野町郷前西　８８</t>
  </si>
  <si>
    <t>0587-56-2273</t>
  </si>
  <si>
    <t>60165</t>
  </si>
  <si>
    <t>古知野南小学校</t>
  </si>
  <si>
    <t>愛知県江南市古知野町大塔　７２</t>
  </si>
  <si>
    <t>0587-56-2861</t>
  </si>
  <si>
    <t>60166</t>
  </si>
  <si>
    <t>古知野北小学校</t>
  </si>
  <si>
    <t>愛知県江南市和田町宮　１４５</t>
  </si>
  <si>
    <t>0587-56-2274</t>
  </si>
  <si>
    <t>60167</t>
  </si>
  <si>
    <t>草井小学校</t>
  </si>
  <si>
    <t>愛知県江南市小杁町長者毛西　１</t>
  </si>
  <si>
    <t>0587-57-8333</t>
  </si>
  <si>
    <t>60168</t>
  </si>
  <si>
    <t>宮田小学校</t>
  </si>
  <si>
    <t>愛知県江南市後飛保町両家　１２５</t>
  </si>
  <si>
    <t>0587-58-7372</t>
  </si>
  <si>
    <t>60169</t>
  </si>
  <si>
    <t>藤里小学校</t>
  </si>
  <si>
    <t>愛知県江南市村久野町藤里　１</t>
  </si>
  <si>
    <t>0587-58-8751</t>
  </si>
  <si>
    <t>60170</t>
  </si>
  <si>
    <t>門弟山小学校</t>
  </si>
  <si>
    <t>愛知県江南市村久野町門弟山　２７２</t>
  </si>
  <si>
    <t>0587-54-3444</t>
  </si>
  <si>
    <t>60181</t>
  </si>
  <si>
    <t>犬山北小学校</t>
  </si>
  <si>
    <t>愛知県犬山市犬山北古券　２</t>
  </si>
  <si>
    <t>0568-61-2234</t>
  </si>
  <si>
    <t>60182</t>
  </si>
  <si>
    <t>犬山南小学校</t>
  </si>
  <si>
    <t>愛知県犬山市橋爪末友　２８</t>
  </si>
  <si>
    <t>0568-61-2231</t>
  </si>
  <si>
    <t>60183</t>
  </si>
  <si>
    <t>城東小学校</t>
  </si>
  <si>
    <t>愛知県犬山市塔野地東屋敷　１</t>
  </si>
  <si>
    <t>0568-61-2501</t>
  </si>
  <si>
    <t>60184</t>
  </si>
  <si>
    <t>今井小学校</t>
  </si>
  <si>
    <t>愛知県犬山市今井若宮　８</t>
  </si>
  <si>
    <t>0568-61-2191</t>
  </si>
  <si>
    <t>60185</t>
  </si>
  <si>
    <t>栗栖小学校</t>
  </si>
  <si>
    <t>愛知県犬山市栗栖野口　４５５</t>
  </si>
  <si>
    <t>0568-61-0580</t>
  </si>
  <si>
    <t>60186</t>
  </si>
  <si>
    <t>羽黒小学校</t>
  </si>
  <si>
    <t>愛知県犬山市羽黒前川原　６７</t>
  </si>
  <si>
    <t>0568-67-0046</t>
  </si>
  <si>
    <t>60187</t>
  </si>
  <si>
    <t>楽田小学校</t>
  </si>
  <si>
    <t>愛知県犬山市城山　９７</t>
  </si>
  <si>
    <t>0568-67-1005</t>
  </si>
  <si>
    <t>60188</t>
  </si>
  <si>
    <t>池野小学校</t>
  </si>
  <si>
    <t>愛知県犬山市杁下　５１</t>
  </si>
  <si>
    <t>0568-67-0544</t>
  </si>
  <si>
    <t>60189</t>
  </si>
  <si>
    <t>犬山東小学校</t>
  </si>
  <si>
    <t>愛知県犬山市羽黒安戸西　１－２</t>
  </si>
  <si>
    <t>0568-67-5400</t>
  </si>
  <si>
    <t>60190</t>
  </si>
  <si>
    <t>犬山西小学校</t>
  </si>
  <si>
    <t>愛知県犬山市上坂町　５－２</t>
  </si>
  <si>
    <t>0568-62-8280</t>
  </si>
  <si>
    <t>60202</t>
  </si>
  <si>
    <t>稲沢東小学校</t>
  </si>
  <si>
    <t>愛知県稲沢市長野町　６－５０</t>
  </si>
  <si>
    <t>0587-32-0044</t>
  </si>
  <si>
    <t>60203</t>
  </si>
  <si>
    <t>稲沢西小学校</t>
  </si>
  <si>
    <t>愛知県稲沢市稲葉　５－９－１</t>
  </si>
  <si>
    <t>0587-21-1047</t>
  </si>
  <si>
    <t>60204</t>
  </si>
  <si>
    <t>大里東小学校</t>
  </si>
  <si>
    <t>愛知県稲沢市日下部北町　１－２７</t>
  </si>
  <si>
    <t>0587-32-2009</t>
  </si>
  <si>
    <t>60205</t>
  </si>
  <si>
    <t>大里西小学校</t>
  </si>
  <si>
    <t>愛知県稲沢市奥田計用町　１０７</t>
  </si>
  <si>
    <t>0587-32-2032</t>
  </si>
  <si>
    <t>60206</t>
  </si>
  <si>
    <t>千代田小学校</t>
  </si>
  <si>
    <t>愛知県稲沢市福島町比舎田　１０２</t>
  </si>
  <si>
    <t>0587-36-2203</t>
  </si>
  <si>
    <t>60207</t>
  </si>
  <si>
    <t>清水小学校</t>
  </si>
  <si>
    <t>愛知県稲沢市清水寺前町　１２６</t>
  </si>
  <si>
    <t>0587-36-0401</t>
  </si>
  <si>
    <t>60208</t>
  </si>
  <si>
    <t>国分小学校</t>
  </si>
  <si>
    <t>愛知県稲沢市矢合町三島屋敷　３４４０</t>
  </si>
  <si>
    <t>0587-36-2119</t>
  </si>
  <si>
    <t>60209</t>
  </si>
  <si>
    <t>片原一色小学校</t>
  </si>
  <si>
    <t>愛知県稲沢市一色中屋敷町　６４</t>
  </si>
  <si>
    <t>0587-36-0264</t>
  </si>
  <si>
    <t>60210</t>
  </si>
  <si>
    <t>下津小学校</t>
  </si>
  <si>
    <t>愛知県稲沢市下津ふじ塚町　８３</t>
  </si>
  <si>
    <t>0587-32-7612</t>
  </si>
  <si>
    <t>60211</t>
  </si>
  <si>
    <t>大塚小学校</t>
  </si>
  <si>
    <t>愛知県稲沢市大塚北　９－６８</t>
  </si>
  <si>
    <t>0587-21-5955</t>
  </si>
  <si>
    <t>60212</t>
  </si>
  <si>
    <t>坂田小学校</t>
  </si>
  <si>
    <t>愛知県稲沢市坂田町狐沢　１８</t>
  </si>
  <si>
    <t>0587-36-0621</t>
  </si>
  <si>
    <t>60213</t>
  </si>
  <si>
    <t>稲沢北小学校</t>
  </si>
  <si>
    <t>愛知県稲沢市稲島　３－５８</t>
  </si>
  <si>
    <t>0587-23-1555</t>
  </si>
  <si>
    <t>60214</t>
  </si>
  <si>
    <t>高御堂小学校</t>
  </si>
  <si>
    <t>愛知県稲沢市高御堂　１０－３－１</t>
  </si>
  <si>
    <t>0587-23-2020</t>
  </si>
  <si>
    <t>60215</t>
  </si>
  <si>
    <t>小正小学校</t>
  </si>
  <si>
    <t>愛知県稲沢市小池正明寺町東川田　４１００</t>
  </si>
  <si>
    <t>0587-23-2424</t>
  </si>
  <si>
    <t>60221</t>
  </si>
  <si>
    <t>祖父江小学校</t>
  </si>
  <si>
    <t>愛知県稲沢市祖父江町祖父江七曲　５２</t>
  </si>
  <si>
    <t>0587-97-0127</t>
  </si>
  <si>
    <t>60222</t>
  </si>
  <si>
    <t>山崎小学校</t>
  </si>
  <si>
    <t>愛知県稲沢市祖父江町山崎二本木　７０</t>
  </si>
  <si>
    <t>0587-97-0031</t>
  </si>
  <si>
    <t>60223</t>
  </si>
  <si>
    <t>領内小学校</t>
  </si>
  <si>
    <t>愛知県稲沢市祖父江町二俣上川原　７０６</t>
  </si>
  <si>
    <t>0587-97-0246</t>
  </si>
  <si>
    <t>60224</t>
  </si>
  <si>
    <t>丸甲小学校</t>
  </si>
  <si>
    <t>愛知県稲沢市祖父江町甲新田芝八　５－２</t>
  </si>
  <si>
    <t>0587-97-0307</t>
  </si>
  <si>
    <t>60225</t>
  </si>
  <si>
    <t>牧川小学校</t>
  </si>
  <si>
    <t>愛知県稲沢市祖父江町両寺内砂崎　９９０</t>
  </si>
  <si>
    <t>0587-97-0112</t>
  </si>
  <si>
    <t>60226</t>
  </si>
  <si>
    <t>長岡小学校</t>
  </si>
  <si>
    <t>愛知県稲沢市祖父江町馬飼　４４９－１</t>
  </si>
  <si>
    <t>0587-97-0141</t>
  </si>
  <si>
    <t>60231</t>
  </si>
  <si>
    <t>法立小学校</t>
  </si>
  <si>
    <t>愛知県稲沢市平和町法立東瀬古　７</t>
  </si>
  <si>
    <t>0567-46-0572</t>
  </si>
  <si>
    <t>60232</t>
  </si>
  <si>
    <t>六輪小学校</t>
  </si>
  <si>
    <t>愛知県稲沢市平和町塩川　５２</t>
  </si>
  <si>
    <t>0567-46-0528</t>
  </si>
  <si>
    <t>60233</t>
  </si>
  <si>
    <t>三宅小学校</t>
  </si>
  <si>
    <t>愛知県稲沢市平和町下三宅北出　１</t>
  </si>
  <si>
    <t>0567-46-0503</t>
  </si>
  <si>
    <t>60241</t>
  </si>
  <si>
    <t>開明小学校</t>
  </si>
  <si>
    <t>愛知県一宮市開明城堀　２０</t>
  </si>
  <si>
    <t>0586-28-8738</t>
  </si>
  <si>
    <t>60242</t>
  </si>
  <si>
    <t>起小学校</t>
  </si>
  <si>
    <t>愛知県一宮市起西出生　３５</t>
  </si>
  <si>
    <t>0586-28-8733</t>
  </si>
  <si>
    <t>60243</t>
  </si>
  <si>
    <t>三条小学校</t>
  </si>
  <si>
    <t>愛知県一宮市三条苅　１６</t>
  </si>
  <si>
    <t>0586-28-8734</t>
  </si>
  <si>
    <t>60244</t>
  </si>
  <si>
    <t>小信中島小学校</t>
  </si>
  <si>
    <t>愛知県一宮市小信中島南平口　５９</t>
  </si>
  <si>
    <t>0586-28-8735</t>
  </si>
  <si>
    <t>60245</t>
  </si>
  <si>
    <t>朝日東小学校</t>
  </si>
  <si>
    <t>愛知県一宮市明地江端　８</t>
  </si>
  <si>
    <t>0586-28-8736</t>
  </si>
  <si>
    <t>60246</t>
  </si>
  <si>
    <t>朝日西小学校</t>
  </si>
  <si>
    <t>愛知県一宮市上祖父江高須賀　１８</t>
  </si>
  <si>
    <t>0586-28-8737</t>
  </si>
  <si>
    <t>60247</t>
  </si>
  <si>
    <t>大徳小学校</t>
  </si>
  <si>
    <t>愛知県一宮市西五城荒子中切　２６－１</t>
  </si>
  <si>
    <t>0586-28-8739</t>
  </si>
  <si>
    <t>60261</t>
  </si>
  <si>
    <t>宮西小学校</t>
  </si>
  <si>
    <t>愛知県一宮市大宮　４－５－３３</t>
  </si>
  <si>
    <t>0586-28-8701</t>
  </si>
  <si>
    <t>60262</t>
  </si>
  <si>
    <t>貴船小学校</t>
  </si>
  <si>
    <t>愛知県一宮市貴船　１－８－４６</t>
  </si>
  <si>
    <t>0586-28-8702</t>
  </si>
  <si>
    <t>60263</t>
  </si>
  <si>
    <t>神山小学校</t>
  </si>
  <si>
    <t>愛知県一宮市平和　２－１２－７</t>
  </si>
  <si>
    <t>0586-28-8703</t>
  </si>
  <si>
    <t>60264</t>
  </si>
  <si>
    <t>大志小学校</t>
  </si>
  <si>
    <t>愛知県一宮市大志　２－７－６</t>
  </si>
  <si>
    <t>0586-28-8704</t>
  </si>
  <si>
    <t>60265</t>
  </si>
  <si>
    <t>向山小学校</t>
  </si>
  <si>
    <t>愛知県一宮市向山町　３－１</t>
  </si>
  <si>
    <t>0586-28-8705</t>
  </si>
  <si>
    <t>60266</t>
  </si>
  <si>
    <t>葉栗小学校</t>
  </si>
  <si>
    <t>愛知県一宮市大毛南出　３０</t>
  </si>
  <si>
    <t>0586-28-8706</t>
  </si>
  <si>
    <t>60267</t>
  </si>
  <si>
    <t>西成小学校</t>
  </si>
  <si>
    <t>愛知県一宮市西大海道障子目　３０</t>
  </si>
  <si>
    <t>0586-28-8707</t>
  </si>
  <si>
    <t>60268</t>
  </si>
  <si>
    <t>瀬部小学校</t>
  </si>
  <si>
    <t>愛知県一宮市瀬部川原　５５</t>
  </si>
  <si>
    <t>0586-28-8708</t>
  </si>
  <si>
    <t>60269</t>
  </si>
  <si>
    <t>赤見小学校</t>
  </si>
  <si>
    <t>愛知県一宮市大赤見清水　２４６７</t>
  </si>
  <si>
    <t>0586-28-8709</t>
  </si>
  <si>
    <t>60270</t>
  </si>
  <si>
    <t>浅野小学校</t>
  </si>
  <si>
    <t>愛知県一宮市浅野野口　９５</t>
  </si>
  <si>
    <t>0586-28-8710</t>
  </si>
  <si>
    <t>60271</t>
  </si>
  <si>
    <t>丹陽小学校</t>
  </si>
  <si>
    <t>愛知県一宮市三ツ井　５－２２－１</t>
  </si>
  <si>
    <t>0586-28-8711</t>
  </si>
  <si>
    <t>60272</t>
  </si>
  <si>
    <t>丹陽西小学校</t>
  </si>
  <si>
    <t>愛知県一宮市丹陽町多加木　１－１７－１</t>
  </si>
  <si>
    <t>0586-28-8712</t>
  </si>
  <si>
    <t>60273</t>
  </si>
  <si>
    <t>丹陽南小学校</t>
  </si>
  <si>
    <t>愛知県一宮市丹陽町九日市場　２６６６</t>
  </si>
  <si>
    <t>0586-28-8713</t>
  </si>
  <si>
    <t>60274</t>
  </si>
  <si>
    <t>浅井南小学校</t>
  </si>
  <si>
    <t>愛知県一宮市浅井町東浅井地蔵　３８６</t>
  </si>
  <si>
    <t>0586-28-8714</t>
  </si>
  <si>
    <t>60275</t>
  </si>
  <si>
    <t>浅井北小学校</t>
  </si>
  <si>
    <t>愛知県一宮市浅井町大野南土山　７５</t>
  </si>
  <si>
    <t>0586-28-8715</t>
  </si>
  <si>
    <t>60276</t>
  </si>
  <si>
    <t>北方小学校</t>
  </si>
  <si>
    <t>愛知県一宮市北方町北方宮浦　４３</t>
  </si>
  <si>
    <t>0586-28-8716</t>
  </si>
  <si>
    <t>60277</t>
  </si>
  <si>
    <t>大和東小学校</t>
  </si>
  <si>
    <t>愛知県一宮市大和町戸塚薬師浦　３２０</t>
  </si>
  <si>
    <t>0586-28-8717</t>
  </si>
  <si>
    <t>60278</t>
  </si>
  <si>
    <t>大和西小学校</t>
  </si>
  <si>
    <t>愛知県一宮市大和町苅安賀東北出　３２４８</t>
  </si>
  <si>
    <t>0586-28-8718</t>
  </si>
  <si>
    <t>60279</t>
  </si>
  <si>
    <t>今伊勢小学校</t>
  </si>
  <si>
    <t>愛知県一宮市今伊勢町新神戸乾　２６</t>
  </si>
  <si>
    <t>0586-28-8719</t>
  </si>
  <si>
    <t>60280</t>
  </si>
  <si>
    <t>奥小学校</t>
  </si>
  <si>
    <t>愛知県一宮市奥町貴船前　２４</t>
  </si>
  <si>
    <t>0586-28-8720</t>
  </si>
  <si>
    <t>60281</t>
  </si>
  <si>
    <t>萩原小学校</t>
  </si>
  <si>
    <t>愛知県一宮市萩原町萩原河原崎　１５４４</t>
  </si>
  <si>
    <t>0586-28-8721</t>
  </si>
  <si>
    <t>60282</t>
  </si>
  <si>
    <t>中島小学校</t>
  </si>
  <si>
    <t>愛知県一宮市萩原町西宮重中光堂　８５０</t>
  </si>
  <si>
    <t>0586-28-8722</t>
  </si>
  <si>
    <t>60283</t>
  </si>
  <si>
    <t>千秋小学校</t>
  </si>
  <si>
    <t>愛知県一宮市千秋町佐野北浦　１３６</t>
  </si>
  <si>
    <t>0586-28-8723</t>
  </si>
  <si>
    <t>60284</t>
  </si>
  <si>
    <t>千秋南小学校</t>
  </si>
  <si>
    <t>愛知県一宮市千秋町小山　１３２９</t>
  </si>
  <si>
    <t>0586-28-8724</t>
  </si>
  <si>
    <t>60285</t>
  </si>
  <si>
    <t>富士小学校</t>
  </si>
  <si>
    <t>愛知県一宮市富士　２－５－１４</t>
  </si>
  <si>
    <t>0586-28-8725</t>
  </si>
  <si>
    <t>60286</t>
  </si>
  <si>
    <t>末広小学校</t>
  </si>
  <si>
    <t>愛知県一宮市末広　２－２０－１</t>
  </si>
  <si>
    <t>0586-28-8726</t>
  </si>
  <si>
    <t>60287</t>
  </si>
  <si>
    <t>西成東小学校</t>
  </si>
  <si>
    <t>愛知県一宮市春明中切　１</t>
  </si>
  <si>
    <t>0586-28-8727</t>
  </si>
  <si>
    <t>60288</t>
  </si>
  <si>
    <t>今伊勢西小学校</t>
  </si>
  <si>
    <t>愛知県一宮市今伊勢町馬寄西平　４－１</t>
  </si>
  <si>
    <t>0586-28-8728</t>
  </si>
  <si>
    <t>60289</t>
  </si>
  <si>
    <t>葉栗北小学校</t>
  </si>
  <si>
    <t>愛知県一宮市光明寺畳手　５５</t>
  </si>
  <si>
    <t>0586-28-8729</t>
  </si>
  <si>
    <t>60290</t>
  </si>
  <si>
    <t>大和南小学校</t>
  </si>
  <si>
    <t>愛知県一宮市大和町戸塚連田　１－２</t>
  </si>
  <si>
    <t>0586-28-8730</t>
  </si>
  <si>
    <t>60291</t>
  </si>
  <si>
    <t>浅井中小学校</t>
  </si>
  <si>
    <t>愛知県一宮市浅井町大日比野東若栗　６１</t>
  </si>
  <si>
    <t>0586-28-8731</t>
  </si>
  <si>
    <t>60292</t>
  </si>
  <si>
    <t>千秋東小学校</t>
  </si>
  <si>
    <t>愛知県一宮市千秋町加納馬場松下　５４</t>
  </si>
  <si>
    <t>0586-28-8732</t>
  </si>
  <si>
    <t>60295</t>
  </si>
  <si>
    <t>兵庫小学校</t>
  </si>
  <si>
    <t>愛知県愛知郡東郷町兵庫　３－１</t>
  </si>
  <si>
    <t>0561-37-1955</t>
  </si>
  <si>
    <t>60296</t>
  </si>
  <si>
    <t>出川小学校</t>
  </si>
  <si>
    <t>愛知県春日井市出川町　８－３－１</t>
  </si>
  <si>
    <t>0568-52-9401</t>
  </si>
  <si>
    <t>60297</t>
  </si>
  <si>
    <t>赤池小学校</t>
  </si>
  <si>
    <t>愛知県日進市赤池　３－２１０１</t>
  </si>
  <si>
    <t>052-800-3311</t>
  </si>
  <si>
    <t>60298</t>
  </si>
  <si>
    <t>市が洞小学校</t>
  </si>
  <si>
    <t>愛知県長久手市市が洞　１－１２０３</t>
  </si>
  <si>
    <t>0561-64-2000</t>
  </si>
  <si>
    <t>60299</t>
  </si>
  <si>
    <t>竹の山小学校</t>
  </si>
  <si>
    <t>愛知県日進市竹の山　４－５０２</t>
  </si>
  <si>
    <t>0561-75-5330</t>
  </si>
  <si>
    <t>60301</t>
  </si>
  <si>
    <t>七宝小学校</t>
  </si>
  <si>
    <t>愛知県あま市七宝町桂角田　１７７７</t>
  </si>
  <si>
    <t>052-444-2035</t>
  </si>
  <si>
    <t>60302</t>
  </si>
  <si>
    <t>宝小学校</t>
  </si>
  <si>
    <t>愛知県あま市七宝町遠島大切戸　１２９６</t>
  </si>
  <si>
    <t>052-444-8294</t>
  </si>
  <si>
    <t>60303</t>
  </si>
  <si>
    <t>伊福小学校</t>
  </si>
  <si>
    <t>愛知県あま市七宝町伊福河原　２８</t>
  </si>
  <si>
    <t>052-444-8297</t>
  </si>
  <si>
    <t>60304</t>
  </si>
  <si>
    <t>秋竹小学校</t>
  </si>
  <si>
    <t>愛知県あま市七宝町秋竹中道　３５８</t>
  </si>
  <si>
    <t>052-442-8553</t>
  </si>
  <si>
    <t>60306</t>
  </si>
  <si>
    <t>美和小学校</t>
  </si>
  <si>
    <t>愛知県あま市木田小島　５５</t>
  </si>
  <si>
    <t>052-444-1047</t>
  </si>
  <si>
    <t>60307</t>
  </si>
  <si>
    <t>正則小学校</t>
  </si>
  <si>
    <t>愛知県あま市二ツ寺三本松　４６</t>
  </si>
  <si>
    <t>052-444-1073</t>
  </si>
  <si>
    <t>60308</t>
  </si>
  <si>
    <t>篠田小学校</t>
  </si>
  <si>
    <t>愛知県あま市篠田十王堂　５９</t>
  </si>
  <si>
    <t>052-444-1059</t>
  </si>
  <si>
    <t>60309</t>
  </si>
  <si>
    <t>美和東小学校</t>
  </si>
  <si>
    <t>愛知県あま市木折寺田　１－３</t>
  </si>
  <si>
    <t>052-441-8577</t>
  </si>
  <si>
    <t>60311</t>
  </si>
  <si>
    <t>大治小学校</t>
  </si>
  <si>
    <t>愛知県海部郡大治町堀之内南二反畑　６０６</t>
  </si>
  <si>
    <t>052-444-2044</t>
  </si>
  <si>
    <t>60312</t>
  </si>
  <si>
    <t>大治南小学校</t>
  </si>
  <si>
    <t>愛知県海部郡大治町砂子勇八前　３２０</t>
  </si>
  <si>
    <t>052-442-2004</t>
  </si>
  <si>
    <t>60313</t>
  </si>
  <si>
    <t>大治西小学校</t>
  </si>
  <si>
    <t>愛知県海部郡大治町西條松下　１００</t>
  </si>
  <si>
    <t>052-441-6601</t>
  </si>
  <si>
    <t>60314</t>
  </si>
  <si>
    <t>永和小学校</t>
  </si>
  <si>
    <t>愛知県愛西市大井町弥八　１１５</t>
  </si>
  <si>
    <t>0567-31-0014</t>
  </si>
  <si>
    <t>60315</t>
  </si>
  <si>
    <t>市江小学校</t>
  </si>
  <si>
    <t>愛知県愛西市東条町西田面　７７</t>
  </si>
  <si>
    <t>0567-31-0428</t>
  </si>
  <si>
    <t>60316</t>
  </si>
  <si>
    <t>佐屋小学校</t>
  </si>
  <si>
    <t>愛知県愛西市須依町東田面　１７</t>
  </si>
  <si>
    <t>0567-28-3385</t>
  </si>
  <si>
    <t>60317</t>
  </si>
  <si>
    <t>佐屋西小学校</t>
  </si>
  <si>
    <t>愛知県愛西市内佐屋町河原　１３６</t>
  </si>
  <si>
    <t>0567-26-7212</t>
  </si>
  <si>
    <t>60319</t>
  </si>
  <si>
    <t>立田南部小学校</t>
  </si>
  <si>
    <t>愛知県愛西市山路町小割　７</t>
  </si>
  <si>
    <t>0567-28-2210</t>
  </si>
  <si>
    <t>60320</t>
  </si>
  <si>
    <t>立田北部小学校</t>
  </si>
  <si>
    <t>愛知県愛西市新右衛門新田町郷前　８３</t>
  </si>
  <si>
    <t>0567-28-2044</t>
  </si>
  <si>
    <t>60323</t>
  </si>
  <si>
    <t>八輪小学校</t>
  </si>
  <si>
    <t>愛知県愛西市立石町宮西　３９</t>
  </si>
  <si>
    <t>0567-37-0353</t>
  </si>
  <si>
    <t>60324</t>
  </si>
  <si>
    <t>開治小学校</t>
  </si>
  <si>
    <t>愛知県愛西市鵜多須町中道　２４８</t>
  </si>
  <si>
    <t>0567-37-0654</t>
  </si>
  <si>
    <t>60327</t>
  </si>
  <si>
    <t>北河田小学校</t>
  </si>
  <si>
    <t>愛知県愛西市北河田町郷前　４０６</t>
  </si>
  <si>
    <t>0567-28-3394</t>
  </si>
  <si>
    <t>60328</t>
  </si>
  <si>
    <t>勝幡小学校</t>
  </si>
  <si>
    <t>愛知県愛西市勝幡町五俵入　２２２７</t>
  </si>
  <si>
    <t>0567-28-2332</t>
  </si>
  <si>
    <t>60329</t>
  </si>
  <si>
    <t>草平小学校</t>
  </si>
  <si>
    <t>愛知県愛西市草平町北田名　５７</t>
  </si>
  <si>
    <t>0567-28-2569</t>
  </si>
  <si>
    <t>60330</t>
  </si>
  <si>
    <t>西川端小学校</t>
  </si>
  <si>
    <t>愛知県愛西市西川端町寺東　１５</t>
  </si>
  <si>
    <t>0567-37-1978</t>
  </si>
  <si>
    <t>60333</t>
  </si>
  <si>
    <t>蟹江小学校</t>
  </si>
  <si>
    <t>愛知県海部郡蟹江町城　４－５００</t>
  </si>
  <si>
    <t>0567-95-2037</t>
  </si>
  <si>
    <t>60334</t>
  </si>
  <si>
    <t>舟入小学校</t>
  </si>
  <si>
    <t>愛知県海部郡蟹江町舟入　３－７０</t>
  </si>
  <si>
    <t>0567-95-2202</t>
  </si>
  <si>
    <t>60335</t>
  </si>
  <si>
    <t>須西小学校</t>
  </si>
  <si>
    <t>愛知県海部郡蟹江町須成西　６－１１４</t>
  </si>
  <si>
    <t>0567-95-2201</t>
  </si>
  <si>
    <t>60336</t>
  </si>
  <si>
    <t>新蟹江小学校</t>
  </si>
  <si>
    <t>愛知県海部郡蟹江町蟹江新田仲川原　１９８</t>
  </si>
  <si>
    <t>0567-95-2203</t>
  </si>
  <si>
    <t>60337</t>
  </si>
  <si>
    <t>学戸小学校</t>
  </si>
  <si>
    <t>愛知県海部郡蟹江町学戸　４－２３６</t>
  </si>
  <si>
    <t>0567-96-2588</t>
  </si>
  <si>
    <t>60340</t>
  </si>
  <si>
    <t>飛島小学校</t>
  </si>
  <si>
    <t>愛知県海部郡飛島村松之郷　３－２１</t>
  </si>
  <si>
    <t>0567-52-4001</t>
  </si>
  <si>
    <t>60341</t>
  </si>
  <si>
    <t>飛島学園</t>
  </si>
  <si>
    <t>60343</t>
  </si>
  <si>
    <t>十四山東部小学校</t>
  </si>
  <si>
    <t>愛知県弥富市神戸　２－４</t>
  </si>
  <si>
    <t>0567-52-0054</t>
  </si>
  <si>
    <t>60344</t>
  </si>
  <si>
    <t>十四山西部小学校</t>
  </si>
  <si>
    <t>愛知県弥富市六絛町大山　９４</t>
  </si>
  <si>
    <t>0567-52-0078</t>
  </si>
  <si>
    <t>60347</t>
  </si>
  <si>
    <t>弥生小学校</t>
  </si>
  <si>
    <t>愛知県弥富市鯏浦町下与太　１４２</t>
  </si>
  <si>
    <t>0567-65-0036</t>
  </si>
  <si>
    <t>60348</t>
  </si>
  <si>
    <t>桜小学校</t>
  </si>
  <si>
    <t>愛知県弥富市前ケ須町南本田　４２５</t>
  </si>
  <si>
    <t>0567-67-0824</t>
  </si>
  <si>
    <t>60349</t>
  </si>
  <si>
    <t>栄南小学校</t>
  </si>
  <si>
    <t>愛知県弥富市狐地　２－１６３</t>
  </si>
  <si>
    <t>0567-68-8015</t>
  </si>
  <si>
    <t>60350</t>
  </si>
  <si>
    <t>大藤小学校</t>
  </si>
  <si>
    <t>愛知県弥富市芝井　１４－１１７５</t>
  </si>
  <si>
    <t>0567-68-8014</t>
  </si>
  <si>
    <t>60351</t>
  </si>
  <si>
    <t>白鳥小学校</t>
  </si>
  <si>
    <t>愛知県弥富市前ケ平　２－１８９６－３</t>
  </si>
  <si>
    <t>0567-65-4771</t>
  </si>
  <si>
    <t>60352</t>
  </si>
  <si>
    <t>日の出小学校</t>
  </si>
  <si>
    <t>愛知県弥富市平島町西新田　１８１</t>
  </si>
  <si>
    <t>0567-55-8811</t>
  </si>
  <si>
    <t>60353</t>
  </si>
  <si>
    <t>甚目寺小学校</t>
  </si>
  <si>
    <t>愛知県あま市甚目寺寺西　４０</t>
  </si>
  <si>
    <t>052-444-0040</t>
  </si>
  <si>
    <t>60354</t>
  </si>
  <si>
    <t>甚目寺南小学校</t>
  </si>
  <si>
    <t>愛知県あま市中萱津西ノ川　４０</t>
  </si>
  <si>
    <t>052-442-4717</t>
  </si>
  <si>
    <t>60355</t>
  </si>
  <si>
    <t>甚目寺東小学校</t>
  </si>
  <si>
    <t>愛知県あま市西今宿六反割　６０－１</t>
  </si>
  <si>
    <t>052-441-4493</t>
  </si>
  <si>
    <t>60356</t>
  </si>
  <si>
    <t>甚目寺西小学校</t>
  </si>
  <si>
    <t>愛知県あま市新居屋三反通　１１</t>
  </si>
  <si>
    <t>052-443-0024</t>
  </si>
  <si>
    <t>60361</t>
  </si>
  <si>
    <t>津島東小学校</t>
  </si>
  <si>
    <t>愛知県津島市立込町　１－１７</t>
  </si>
  <si>
    <t>0567-26-2426</t>
  </si>
  <si>
    <t>60362</t>
  </si>
  <si>
    <t>津島西小学校</t>
  </si>
  <si>
    <t>愛知県津島市大和町　１－１４</t>
  </si>
  <si>
    <t>0567-28-3011</t>
  </si>
  <si>
    <t>60363</t>
  </si>
  <si>
    <t>津島南小学校</t>
  </si>
  <si>
    <t>愛知県津島市常盤町　４－２０</t>
  </si>
  <si>
    <t>0567-26-3348</t>
  </si>
  <si>
    <t>60364</t>
  </si>
  <si>
    <t>津島北小学校</t>
  </si>
  <si>
    <t>愛知県津島市松原町　３７</t>
  </si>
  <si>
    <t>0567-26-2597</t>
  </si>
  <si>
    <t>60365</t>
  </si>
  <si>
    <t>神守小学校</t>
  </si>
  <si>
    <t>愛知県津島市神守町中町　１３</t>
  </si>
  <si>
    <t>0567-28-4034</t>
  </si>
  <si>
    <t>60366</t>
  </si>
  <si>
    <t>蛭間小学校</t>
  </si>
  <si>
    <t>愛知県津島市蛭間町逆川東　８４８</t>
  </si>
  <si>
    <t>0567-28-4044</t>
  </si>
  <si>
    <t>60367</t>
  </si>
  <si>
    <t>高台寺小学校</t>
  </si>
  <si>
    <t>愛知県津島市神尾町江西　６１</t>
  </si>
  <si>
    <t>0567-31-1028</t>
  </si>
  <si>
    <t>60368</t>
  </si>
  <si>
    <t>神島田小学校</t>
  </si>
  <si>
    <t>愛知県津島市中一色町東郷　８０</t>
  </si>
  <si>
    <t>0567-31-0771</t>
  </si>
  <si>
    <t>60401</t>
  </si>
  <si>
    <t>東部小学校</t>
  </si>
  <si>
    <t>愛知県知多郡阿久比町宮津宮平柴　１５</t>
  </si>
  <si>
    <t>0569-48-0041</t>
  </si>
  <si>
    <t>60402</t>
  </si>
  <si>
    <t>英比小学校</t>
  </si>
  <si>
    <t>愛知県知多郡阿久比町卯坂北大平　７</t>
  </si>
  <si>
    <t>0569-48-0022</t>
  </si>
  <si>
    <t>60403</t>
  </si>
  <si>
    <t>草木小学校</t>
  </si>
  <si>
    <t>愛知県知多郡阿久比町草木中郷　７７</t>
  </si>
  <si>
    <t>0569-48-0053</t>
  </si>
  <si>
    <t>60404</t>
  </si>
  <si>
    <t>南部小学校</t>
  </si>
  <si>
    <t>愛知県知多郡阿久比町植大北後　２４</t>
  </si>
  <si>
    <t>0569-48-0014</t>
  </si>
  <si>
    <t>60407</t>
  </si>
  <si>
    <t>藤江小学校</t>
  </si>
  <si>
    <t>愛知県知多郡東浦町藤江仏　１３１</t>
  </si>
  <si>
    <t>0562-83-3274</t>
  </si>
  <si>
    <t>60408</t>
  </si>
  <si>
    <t>生路小学校</t>
  </si>
  <si>
    <t>愛知県知多郡東浦町生路傍示松　１５</t>
  </si>
  <si>
    <t>0562-83-3226</t>
  </si>
  <si>
    <t>60409</t>
  </si>
  <si>
    <t>片葩小学校</t>
  </si>
  <si>
    <t>愛知県知多郡東浦町石浜坊ケ谷　２</t>
  </si>
  <si>
    <t>0562-83-3279</t>
  </si>
  <si>
    <t>60410</t>
  </si>
  <si>
    <t>緒川小学校</t>
  </si>
  <si>
    <t>愛知県知多郡東浦町緒川八幡　７</t>
  </si>
  <si>
    <t>0562-83-2034</t>
  </si>
  <si>
    <t>60411</t>
  </si>
  <si>
    <t>森岡小学校</t>
  </si>
  <si>
    <t>愛知県知多郡東浦町森岡天王西　２３</t>
  </si>
  <si>
    <t>0562-83-2071</t>
  </si>
  <si>
    <t>60412</t>
  </si>
  <si>
    <t>卯ノ里小学校</t>
  </si>
  <si>
    <t>愛知県知多郡東浦町緒川雁狭間山　１８</t>
  </si>
  <si>
    <t>0562-34-7977</t>
  </si>
  <si>
    <t>60413</t>
  </si>
  <si>
    <t>石浜西小学校</t>
  </si>
  <si>
    <t>愛知県知多郡東浦町石浜三ツ池　３０</t>
  </si>
  <si>
    <t>0562-84-0661</t>
  </si>
  <si>
    <t>60414</t>
  </si>
  <si>
    <t>武豊小学校</t>
  </si>
  <si>
    <t>愛知県知多郡武豊町高野前　１</t>
  </si>
  <si>
    <t>0569-72-1073</t>
  </si>
  <si>
    <t>60415</t>
  </si>
  <si>
    <t>富貴小学校</t>
  </si>
  <si>
    <t>愛知県知多郡武豊町富貴郷南　７９</t>
  </si>
  <si>
    <t>0569-72-0272</t>
  </si>
  <si>
    <t>60416</t>
  </si>
  <si>
    <t>衣浦小学校</t>
  </si>
  <si>
    <t>愛知県知多郡武豊町目堀　３６</t>
  </si>
  <si>
    <t>0569-72-1356</t>
  </si>
  <si>
    <t>60417</t>
  </si>
  <si>
    <t>緑丘小学校</t>
  </si>
  <si>
    <t>愛知県知多郡武豊町長宗　１－１</t>
  </si>
  <si>
    <t>0569-73-4011</t>
  </si>
  <si>
    <t>60418</t>
  </si>
  <si>
    <t>大府小学校</t>
  </si>
  <si>
    <t>愛知県大府市桃山町　５－４４</t>
  </si>
  <si>
    <t>0562-46-5151</t>
  </si>
  <si>
    <t>60419</t>
  </si>
  <si>
    <t>神田小学校</t>
  </si>
  <si>
    <t>愛知県大府市神田町　３－１３５</t>
  </si>
  <si>
    <t>0562-46-5154</t>
  </si>
  <si>
    <t>60420</t>
  </si>
  <si>
    <t>共長小学校</t>
  </si>
  <si>
    <t>愛知県大府市共和町　６－１４０</t>
  </si>
  <si>
    <t>0562-46-5161</t>
  </si>
  <si>
    <t>60421</t>
  </si>
  <si>
    <t>吉田小学校</t>
  </si>
  <si>
    <t>愛知県大府市吉田町　４－３３</t>
  </si>
  <si>
    <t>0562-46-5164</t>
  </si>
  <si>
    <t>60422</t>
  </si>
  <si>
    <t>北山小学校</t>
  </si>
  <si>
    <t>愛知県大府市北山町　３－１２０</t>
  </si>
  <si>
    <t>0562-47-0685</t>
  </si>
  <si>
    <t>60423</t>
  </si>
  <si>
    <t>石ケ瀬小学校</t>
  </si>
  <si>
    <t>愛知県大府市江端町　６－９９</t>
  </si>
  <si>
    <t>0562-47-8111</t>
  </si>
  <si>
    <t>60424</t>
  </si>
  <si>
    <t>名和小学校</t>
  </si>
  <si>
    <t>愛知県東海市名和町山東　１０</t>
  </si>
  <si>
    <t>052-603-1151</t>
  </si>
  <si>
    <t>60425</t>
  </si>
  <si>
    <t>平洲小学校</t>
  </si>
  <si>
    <t>愛知県東海市荒尾町片坂　１</t>
  </si>
  <si>
    <t>052-603-0024</t>
  </si>
  <si>
    <t>60426</t>
  </si>
  <si>
    <t>富木島小学校</t>
  </si>
  <si>
    <t>愛知県東海市富木島町手代　４４</t>
  </si>
  <si>
    <t>052-601-5311</t>
  </si>
  <si>
    <t>60427</t>
  </si>
  <si>
    <t>明倫小学校</t>
  </si>
  <si>
    <t>愛知県東海市荒尾町土取　１－１</t>
  </si>
  <si>
    <t>052-603-2011</t>
  </si>
  <si>
    <t>60428</t>
  </si>
  <si>
    <t>緑陽小学校</t>
  </si>
  <si>
    <t>愛知県東海市名和町石谷　８０</t>
  </si>
  <si>
    <t>052-604-1976</t>
  </si>
  <si>
    <t>60429</t>
  </si>
  <si>
    <t>大田小学校</t>
  </si>
  <si>
    <t>愛知県東海市大田町細田　２３</t>
  </si>
  <si>
    <t>0562-32-6272</t>
  </si>
  <si>
    <t>60430</t>
  </si>
  <si>
    <t>横須賀小学校</t>
  </si>
  <si>
    <t>愛知県東海市高横須賀町大塚　３６</t>
  </si>
  <si>
    <t>0562-32-1291</t>
  </si>
  <si>
    <t>60431</t>
  </si>
  <si>
    <t>加木屋小学校</t>
  </si>
  <si>
    <t>愛知県東海市加木屋町編笠　９</t>
  </si>
  <si>
    <t>0562-32-2207</t>
  </si>
  <si>
    <t>60432</t>
  </si>
  <si>
    <t>加木屋南小学校</t>
  </si>
  <si>
    <t>愛知県東海市加木屋町泡池　２</t>
  </si>
  <si>
    <t>0562-34-9303</t>
  </si>
  <si>
    <t>60433</t>
  </si>
  <si>
    <t>渡内小学校</t>
  </si>
  <si>
    <t>愛知県東海市荒尾町義呂　１－１</t>
  </si>
  <si>
    <t>052-604-0666</t>
  </si>
  <si>
    <t>60434</t>
  </si>
  <si>
    <t>愛知県知多市八幡里之前　８４</t>
  </si>
  <si>
    <t>0562-32-0079</t>
  </si>
  <si>
    <t>60435</t>
  </si>
  <si>
    <t>新知小学校</t>
  </si>
  <si>
    <t>愛知県知多市新知廻間　１</t>
  </si>
  <si>
    <t>0562-55-3126</t>
  </si>
  <si>
    <t>60436</t>
  </si>
  <si>
    <t>佐布里小学校</t>
  </si>
  <si>
    <t>愛知県知多市佐布里五明　２６</t>
  </si>
  <si>
    <t>0562-55-3139</t>
  </si>
  <si>
    <t>60437</t>
  </si>
  <si>
    <t>新田小学校</t>
  </si>
  <si>
    <t>愛知県知多市八幡鍋山　６５</t>
  </si>
  <si>
    <t>0562-34-8009</t>
  </si>
  <si>
    <t>60438</t>
  </si>
  <si>
    <t>岡田小学校</t>
  </si>
  <si>
    <t>愛知県知多市岡田段戸坊　１</t>
  </si>
  <si>
    <t>0562-55-3642</t>
  </si>
  <si>
    <t>60439</t>
  </si>
  <si>
    <t>旭北小学校</t>
  </si>
  <si>
    <t>愛知県知多市日長白山　５０</t>
  </si>
  <si>
    <t>0562-55-1444</t>
  </si>
  <si>
    <t>60440</t>
  </si>
  <si>
    <t>旭南小学校</t>
  </si>
  <si>
    <t>愛知県知多市金沢向山　１</t>
  </si>
  <si>
    <t>0569-42-0406</t>
  </si>
  <si>
    <t>60441</t>
  </si>
  <si>
    <t>つつじが丘小学校</t>
  </si>
  <si>
    <t>愛知県知多市つつじが丘　４－２６</t>
  </si>
  <si>
    <t>0562-55-1331</t>
  </si>
  <si>
    <t>60442</t>
  </si>
  <si>
    <t>南粕谷小学校</t>
  </si>
  <si>
    <t>愛知県知多市南粕谷本町　３－７７</t>
  </si>
  <si>
    <t>0569-43-3630</t>
  </si>
  <si>
    <t>60443</t>
  </si>
  <si>
    <t>内海小学校</t>
  </si>
  <si>
    <t>愛知県知多郡南知多町内海中浜田　３</t>
  </si>
  <si>
    <t>0569-62-0074</t>
  </si>
  <si>
    <t>60444</t>
  </si>
  <si>
    <t>山海小学校</t>
  </si>
  <si>
    <t>愛知県知多郡南知多町山海後田　３２－１</t>
  </si>
  <si>
    <t>0569-62-0406</t>
  </si>
  <si>
    <t>60445</t>
  </si>
  <si>
    <t>豊浜小学校</t>
  </si>
  <si>
    <t>愛知県知多郡南知多町豊浜下大田面　４－４</t>
  </si>
  <si>
    <t>0569-65-0027</t>
  </si>
  <si>
    <t>60446</t>
  </si>
  <si>
    <t>豊丘小学校</t>
  </si>
  <si>
    <t>愛知県知多郡南知多町豊丘有田脇　１６－１</t>
  </si>
  <si>
    <t>0569-65-0400</t>
  </si>
  <si>
    <t>60447</t>
  </si>
  <si>
    <t>大井小学校</t>
  </si>
  <si>
    <t>愛知県知多郡南知多町大井入道　１７</t>
  </si>
  <si>
    <t>0569-63-0334</t>
  </si>
  <si>
    <t>60448</t>
  </si>
  <si>
    <t>師崎小学校</t>
  </si>
  <si>
    <t>愛知県知多郡南知多町師崎松田　７－１</t>
  </si>
  <si>
    <t>0569-63-0001</t>
  </si>
  <si>
    <t>60449</t>
  </si>
  <si>
    <t>篠島小学校</t>
  </si>
  <si>
    <t>愛知県知多郡南知多町篠島南風崎　７</t>
  </si>
  <si>
    <t>0569-67-2004</t>
  </si>
  <si>
    <t>60450</t>
  </si>
  <si>
    <t>日間賀小学校</t>
  </si>
  <si>
    <t>愛知県知多郡南知多町日間賀島永峯　１１</t>
  </si>
  <si>
    <t>0569-68-2204</t>
  </si>
  <si>
    <t>60451</t>
  </si>
  <si>
    <t>みさき小学校</t>
  </si>
  <si>
    <t>愛知県　知多郡　南知多町師崎松田　７－１</t>
  </si>
  <si>
    <t>60453</t>
  </si>
  <si>
    <t>上野間小学校</t>
  </si>
  <si>
    <t>愛知県知多郡美浜町上野間西之脇　１７１</t>
  </si>
  <si>
    <t>0569-88-5022</t>
  </si>
  <si>
    <t>60454</t>
  </si>
  <si>
    <t>野間小学校</t>
  </si>
  <si>
    <t>愛知県知多郡美浜町野間石名原　７０</t>
  </si>
  <si>
    <t>0569-87-0043</t>
  </si>
  <si>
    <t>60455</t>
  </si>
  <si>
    <t>奥田小学校</t>
  </si>
  <si>
    <t>愛知県知多郡美浜町奥田海道田　５５－１</t>
  </si>
  <si>
    <t>0569-87-0044</t>
  </si>
  <si>
    <t>60456</t>
  </si>
  <si>
    <t>河和小学校</t>
  </si>
  <si>
    <t>愛知県知多郡美浜町河和古屋敷　１２４</t>
  </si>
  <si>
    <t>0569-82-0047</t>
  </si>
  <si>
    <t>60457</t>
  </si>
  <si>
    <t>布土小学校</t>
  </si>
  <si>
    <t>愛知県知多郡美浜町布土半月　１０１</t>
  </si>
  <si>
    <t>0569-82-0234</t>
  </si>
  <si>
    <t>60458</t>
  </si>
  <si>
    <t>河和南部小学校</t>
  </si>
  <si>
    <t>愛知県知多郡美浜町豊丘北平井　１１</t>
  </si>
  <si>
    <t>0569-82-0077</t>
  </si>
  <si>
    <t>60461</t>
  </si>
  <si>
    <t>三和小学校</t>
  </si>
  <si>
    <t>愛知県常滑市久米諏訪山　１８３</t>
  </si>
  <si>
    <t>0569-42-0749</t>
  </si>
  <si>
    <t>60462</t>
  </si>
  <si>
    <t>大野小学校</t>
  </si>
  <si>
    <t>愛知県常滑市大野町　１０－７０</t>
  </si>
  <si>
    <t>0569-42-1011</t>
  </si>
  <si>
    <t>60463</t>
  </si>
  <si>
    <t>鬼崎北小学校</t>
  </si>
  <si>
    <t>愛知県常滑市住吉町　２－５６</t>
  </si>
  <si>
    <t>0569-42-0222</t>
  </si>
  <si>
    <t>60464</t>
  </si>
  <si>
    <t>鬼崎南小学校</t>
  </si>
  <si>
    <t>愛知県常滑市明和町　２－４７</t>
  </si>
  <si>
    <t>0569-35-2422</t>
  </si>
  <si>
    <t>60466</t>
  </si>
  <si>
    <t>西浦北小学校</t>
  </si>
  <si>
    <t>愛知県常滑市井戸田　３－１７７</t>
  </si>
  <si>
    <t>0569-35-2164</t>
  </si>
  <si>
    <t>60467</t>
  </si>
  <si>
    <t>西浦南小学校</t>
  </si>
  <si>
    <t>愛知県常滑市古場栗下前　５</t>
  </si>
  <si>
    <t>0569-35-4002</t>
  </si>
  <si>
    <t>60468</t>
  </si>
  <si>
    <t>小鈴谷小学校</t>
  </si>
  <si>
    <t>愛知県常滑市大谷朝陽ケ丘　１－９４</t>
  </si>
  <si>
    <t>0569-37-0021</t>
  </si>
  <si>
    <t>60469</t>
  </si>
  <si>
    <t>常滑西小学校</t>
  </si>
  <si>
    <t>愛知県常滑市本町　３－１３６</t>
  </si>
  <si>
    <t>0569-35-2104</t>
  </si>
  <si>
    <t>60470</t>
  </si>
  <si>
    <t>常滑東小学校</t>
  </si>
  <si>
    <t>愛知県常滑市瀬木町　４－１００</t>
  </si>
  <si>
    <t>0569-35-2428</t>
  </si>
  <si>
    <t>60481</t>
  </si>
  <si>
    <t>半田小学校</t>
  </si>
  <si>
    <t>愛知県半田市勘内町　１</t>
  </si>
  <si>
    <t>0569-21-2918</t>
  </si>
  <si>
    <t>60482</t>
  </si>
  <si>
    <t>岩滑小学校</t>
  </si>
  <si>
    <t>愛知県半田市岩滑高山町　５－５５</t>
  </si>
  <si>
    <t>0569-21-0529</t>
  </si>
  <si>
    <t>60483</t>
  </si>
  <si>
    <t>乙川小学校</t>
  </si>
  <si>
    <t>愛知県半田市乙川北側町　１－１</t>
  </si>
  <si>
    <t>0569-21-0879</t>
  </si>
  <si>
    <t>60484</t>
  </si>
  <si>
    <t>乙川東小学校</t>
  </si>
  <si>
    <t>愛知県半田市花田町　３－１</t>
  </si>
  <si>
    <t>0569-28-0796</t>
  </si>
  <si>
    <t>60485</t>
  </si>
  <si>
    <t>亀崎小学校</t>
  </si>
  <si>
    <t>愛知県半田市亀崎月見町　３－１０</t>
  </si>
  <si>
    <t>0569-28-0040</t>
  </si>
  <si>
    <t>60486</t>
  </si>
  <si>
    <t>有脇小学校</t>
  </si>
  <si>
    <t>愛知県半田市有脇町　６－３７</t>
  </si>
  <si>
    <t>0569-28-0076</t>
  </si>
  <si>
    <t>60487</t>
  </si>
  <si>
    <t>成岩小学校</t>
  </si>
  <si>
    <t>愛知県半田市成岩本町　２－１</t>
  </si>
  <si>
    <t>0569-21-0307</t>
  </si>
  <si>
    <t>60488</t>
  </si>
  <si>
    <t>板山小学校</t>
  </si>
  <si>
    <t>愛知県半田市四方木町　３７－１</t>
  </si>
  <si>
    <t>0569-27-5177</t>
  </si>
  <si>
    <t>60489</t>
  </si>
  <si>
    <t>花園小学校</t>
  </si>
  <si>
    <t>愛知県半田市花園町　３－５－１</t>
  </si>
  <si>
    <t>0569-21-7108</t>
  </si>
  <si>
    <t>60490</t>
  </si>
  <si>
    <t>雁宿小学校</t>
  </si>
  <si>
    <t>愛知県半田市清城町　１－５－２</t>
  </si>
  <si>
    <t>0569-23-0101</t>
  </si>
  <si>
    <t>60491</t>
  </si>
  <si>
    <t>宮池小学校</t>
  </si>
  <si>
    <t>愛知県半田市南二ツ坂町　２－１－１</t>
  </si>
  <si>
    <t>0569-22-8777</t>
  </si>
  <si>
    <t>60492</t>
  </si>
  <si>
    <t>横川小学校</t>
  </si>
  <si>
    <t>愛知県半田市大伝根町　１－１１－１</t>
  </si>
  <si>
    <t>0569-29-4111</t>
  </si>
  <si>
    <t>60493</t>
  </si>
  <si>
    <t>三ツ池小学校</t>
  </si>
  <si>
    <t>愛知県東海市加木屋町鎌吉良根　９</t>
  </si>
  <si>
    <t>0562-34-6313</t>
  </si>
  <si>
    <t>60494</t>
  </si>
  <si>
    <t>共和西小学校</t>
  </si>
  <si>
    <t>愛知県大府市共西町　１－２０６</t>
  </si>
  <si>
    <t>0562-47-7007</t>
  </si>
  <si>
    <t>60495</t>
  </si>
  <si>
    <t>船島小学校</t>
  </si>
  <si>
    <t>愛知県東海市富木島町船島　１－１</t>
  </si>
  <si>
    <t>052-604-3536</t>
  </si>
  <si>
    <t>60496</t>
  </si>
  <si>
    <t>旭東小学校</t>
  </si>
  <si>
    <t>愛知県知多市大興寺広目　１０</t>
  </si>
  <si>
    <t>0569-43-5715</t>
  </si>
  <si>
    <t>60497</t>
  </si>
  <si>
    <t>愛知県大府市長根町　３－１１１</t>
  </si>
  <si>
    <t>0562-46-9333</t>
  </si>
  <si>
    <t>60498</t>
  </si>
  <si>
    <t>さくら小学校</t>
  </si>
  <si>
    <t>愛知県半田市東洋町１－１２－１</t>
  </si>
  <si>
    <t>0569-26-0070</t>
  </si>
  <si>
    <t>60499</t>
  </si>
  <si>
    <t>大東小学校</t>
  </si>
  <si>
    <t>愛知県大府市大東町　２－６１</t>
  </si>
  <si>
    <t>0562-46-2211</t>
  </si>
  <si>
    <t>60501</t>
  </si>
  <si>
    <t>幸田小学校</t>
  </si>
  <si>
    <t>愛知県額田郡幸田町大草三ツ石　１８</t>
  </si>
  <si>
    <t>0564-62-0118</t>
  </si>
  <si>
    <t>60502</t>
  </si>
  <si>
    <t>坂崎小学校</t>
  </si>
  <si>
    <t>愛知県額田郡幸田町坂崎揚り山　３１</t>
  </si>
  <si>
    <t>0564-62-0115</t>
  </si>
  <si>
    <t>60503</t>
  </si>
  <si>
    <t>荻谷小学校</t>
  </si>
  <si>
    <t>愛知県額田郡幸田町芦谷東山　１</t>
  </si>
  <si>
    <t>0564-62-0117</t>
  </si>
  <si>
    <t>60504</t>
  </si>
  <si>
    <t>深溝小学校</t>
  </si>
  <si>
    <t>愛知県額田郡幸田町深溝南道祖神　１１</t>
  </si>
  <si>
    <t>0564-62-0119</t>
  </si>
  <si>
    <t>60505</t>
  </si>
  <si>
    <t>豊坂小学校</t>
  </si>
  <si>
    <t>愛知県額田郡幸田町野場鶏島　５５</t>
  </si>
  <si>
    <t>0564-62-1048</t>
  </si>
  <si>
    <t>60506</t>
  </si>
  <si>
    <t>愛知県額田郡幸田町横落北門　１</t>
  </si>
  <si>
    <t>0564-62-8050</t>
  </si>
  <si>
    <t>60508</t>
  </si>
  <si>
    <t>豊富小学校</t>
  </si>
  <si>
    <t>愛知県岡崎市樫山町西の沢　３</t>
  </si>
  <si>
    <t>0564-82-3073</t>
  </si>
  <si>
    <t>60509</t>
  </si>
  <si>
    <t>夏山小学校</t>
  </si>
  <si>
    <t>愛知県岡崎市夏山町細田　７－１</t>
  </si>
  <si>
    <t>0564-82-3015</t>
  </si>
  <si>
    <t>60510</t>
  </si>
  <si>
    <t>鳥川小学校</t>
  </si>
  <si>
    <t>愛知県岡崎市鳥川町字小デノ沢　１</t>
  </si>
  <si>
    <t>0564-82-3027</t>
  </si>
  <si>
    <t>60511</t>
  </si>
  <si>
    <t>宮崎小学校</t>
  </si>
  <si>
    <t>愛知県岡崎市石原町古城　９</t>
  </si>
  <si>
    <t>0564-83-2260</t>
  </si>
  <si>
    <t>60512</t>
  </si>
  <si>
    <t>大雨河小学校</t>
  </si>
  <si>
    <t>愛知県岡崎市東河原町字黒石　１７</t>
  </si>
  <si>
    <t>0564-83-2014</t>
  </si>
  <si>
    <t>60513</t>
  </si>
  <si>
    <t>千万町小学校</t>
  </si>
  <si>
    <t>愛知県岡崎市千万町町字宮西　８</t>
  </si>
  <si>
    <t>0564-83-2810</t>
  </si>
  <si>
    <t>60514</t>
  </si>
  <si>
    <t>形埜小学校</t>
  </si>
  <si>
    <t>愛知県岡崎市桜形町中嶋　１３</t>
  </si>
  <si>
    <t>0564-84-2002</t>
  </si>
  <si>
    <t>60515</t>
  </si>
  <si>
    <t>下山小学校</t>
  </si>
  <si>
    <t>愛知県岡崎市保久町市場　１６</t>
  </si>
  <si>
    <t>0564-84-2204</t>
  </si>
  <si>
    <t>60521</t>
  </si>
  <si>
    <t>梅園小学校</t>
  </si>
  <si>
    <t>愛知県岡崎市稲熊町　４－６８－１</t>
  </si>
  <si>
    <t>0564-22-3566</t>
  </si>
  <si>
    <t>60522</t>
  </si>
  <si>
    <t>根石小学校</t>
  </si>
  <si>
    <t>愛知県岡崎市欠町石ケ崎　１－２</t>
  </si>
  <si>
    <t>0564-22-3646</t>
  </si>
  <si>
    <t>60523</t>
  </si>
  <si>
    <t>男川小学校</t>
  </si>
  <si>
    <t>愛知県岡崎市大平町中道　１７</t>
  </si>
  <si>
    <t>0564-22-1159</t>
  </si>
  <si>
    <t>60524</t>
  </si>
  <si>
    <t>美合小学校</t>
  </si>
  <si>
    <t>愛知県岡崎市岡町南石原　３０</t>
  </si>
  <si>
    <t>0564-51-1020</t>
  </si>
  <si>
    <t>60525</t>
  </si>
  <si>
    <t>羽根小学校</t>
  </si>
  <si>
    <t>愛知県岡崎市羽根町池脇　２４－２</t>
  </si>
  <si>
    <t>0564-51-1795</t>
  </si>
  <si>
    <t>60526</t>
  </si>
  <si>
    <t>岡崎小学校</t>
  </si>
  <si>
    <t>愛知県岡崎市針崎町フロ　１</t>
  </si>
  <si>
    <t>0564-51-1252</t>
  </si>
  <si>
    <t>60527</t>
  </si>
  <si>
    <t>六名小学校</t>
  </si>
  <si>
    <t>愛知県岡崎市六名　３－２－１</t>
  </si>
  <si>
    <t>0564-51-3536</t>
  </si>
  <si>
    <t>60528</t>
  </si>
  <si>
    <t>三島小学校</t>
  </si>
  <si>
    <t>愛知県岡崎市明大寺町池上　１</t>
  </si>
  <si>
    <t>0564-51-0568</t>
  </si>
  <si>
    <t>60529</t>
  </si>
  <si>
    <t>連尺小学校</t>
  </si>
  <si>
    <t>愛知県岡崎市城北町　４</t>
  </si>
  <si>
    <t>0564-22-6574</t>
  </si>
  <si>
    <t>60530</t>
  </si>
  <si>
    <t>広幡小学校</t>
  </si>
  <si>
    <t>愛知県岡崎市広幡町　１１－１</t>
  </si>
  <si>
    <t>0564-21-0610</t>
  </si>
  <si>
    <t>60531</t>
  </si>
  <si>
    <t>井田小学校</t>
  </si>
  <si>
    <t>愛知県岡崎市井田町茨坪　４－３</t>
  </si>
  <si>
    <t>0564-22-2146</t>
  </si>
  <si>
    <t>60532</t>
  </si>
  <si>
    <t>愛宕小学校</t>
  </si>
  <si>
    <t>愛知県岡崎市伊賀町愛宕山　１</t>
  </si>
  <si>
    <t>0564-22-4419</t>
  </si>
  <si>
    <t>60533</t>
  </si>
  <si>
    <t>福岡小学校</t>
  </si>
  <si>
    <t>愛知県岡崎市福岡町西市仲　３</t>
  </si>
  <si>
    <t>0564-51-9040</t>
  </si>
  <si>
    <t>60534</t>
  </si>
  <si>
    <t>竜谷小学校</t>
  </si>
  <si>
    <t>愛知県岡崎市竜泉寺町松本　３４－４</t>
  </si>
  <si>
    <t>0564-53-3865</t>
  </si>
  <si>
    <t>60535</t>
  </si>
  <si>
    <t>藤川小学校</t>
  </si>
  <si>
    <t>愛知県岡崎市藤川町西町北　４４</t>
  </si>
  <si>
    <t>0564-48-2029</t>
  </si>
  <si>
    <t>60536</t>
  </si>
  <si>
    <t>山中小学校</t>
  </si>
  <si>
    <t>愛知県岡崎市舞木町天神越　１</t>
  </si>
  <si>
    <t>0564-48-2201</t>
  </si>
  <si>
    <t>60537</t>
  </si>
  <si>
    <t>本宿小学校</t>
  </si>
  <si>
    <t>愛知県岡崎市本宿町三本松入　１４－１</t>
  </si>
  <si>
    <t>0564-48-2504</t>
  </si>
  <si>
    <t>60538</t>
  </si>
  <si>
    <t>生平小学校</t>
  </si>
  <si>
    <t>愛知県岡崎市生平町鶸場　２５－１</t>
  </si>
  <si>
    <t>0564-47-2547</t>
  </si>
  <si>
    <t>60539</t>
  </si>
  <si>
    <t>秦梨小学校</t>
  </si>
  <si>
    <t>愛知県岡崎市秦梨町世土田　２</t>
  </si>
  <si>
    <t>0564-47-2548</t>
  </si>
  <si>
    <t>60540</t>
  </si>
  <si>
    <t>常磐南小学校</t>
  </si>
  <si>
    <t>愛知県岡崎市田口町岩本　１２－４</t>
  </si>
  <si>
    <t>0564-46-2005</t>
  </si>
  <si>
    <t>60541</t>
  </si>
  <si>
    <t>常磐東小学校</t>
  </si>
  <si>
    <t>愛知県岡崎市米河内町惣作　３２</t>
  </si>
  <si>
    <t>0564-46-2108</t>
  </si>
  <si>
    <t>60542</t>
  </si>
  <si>
    <t>常磐小学校</t>
  </si>
  <si>
    <t>愛知県岡崎市滝町入ノ谷　３－４</t>
  </si>
  <si>
    <t>0564-46-2003</t>
  </si>
  <si>
    <t>60543</t>
  </si>
  <si>
    <t>恵田小学校</t>
  </si>
  <si>
    <t>愛知県岡崎市恵田町三月ケ入　７１－１</t>
  </si>
  <si>
    <t>0564-45-2225</t>
  </si>
  <si>
    <t>60544</t>
  </si>
  <si>
    <t>奥殿小学校</t>
  </si>
  <si>
    <t>愛知県岡崎市奥殿町仲西　７３</t>
  </si>
  <si>
    <t>0564-45-2207</t>
  </si>
  <si>
    <t>60545</t>
  </si>
  <si>
    <t>細川小学校</t>
  </si>
  <si>
    <t>愛知県岡崎市細川町石田　４５</t>
  </si>
  <si>
    <t>0564-45-2701</t>
  </si>
  <si>
    <t>60546</t>
  </si>
  <si>
    <t>岩津小学校</t>
  </si>
  <si>
    <t>愛知県岡崎市岩津町申堂　２４－２</t>
  </si>
  <si>
    <t>0564-45-2007</t>
  </si>
  <si>
    <t>60547</t>
  </si>
  <si>
    <t>大樹寺小学校</t>
  </si>
  <si>
    <t>愛知県岡崎市鴨田町広元　３１</t>
  </si>
  <si>
    <t>0564-22-1419</t>
  </si>
  <si>
    <t>60548</t>
  </si>
  <si>
    <t>矢作東小学校</t>
  </si>
  <si>
    <t>愛知県岡崎市矢作町切戸　２８</t>
  </si>
  <si>
    <t>0564-31-3233</t>
  </si>
  <si>
    <t>60549</t>
  </si>
  <si>
    <t>矢作北小学校</t>
  </si>
  <si>
    <t>愛知県岡崎市橋目町西遠山　９－２</t>
  </si>
  <si>
    <t>0564-31-4574</t>
  </si>
  <si>
    <t>60550</t>
  </si>
  <si>
    <t>矢作西小学校</t>
  </si>
  <si>
    <t>愛知県岡崎市宇頭町長合　４０</t>
  </si>
  <si>
    <t>0564-31-3283</t>
  </si>
  <si>
    <t>60551</t>
  </si>
  <si>
    <t>矢作南小学校</t>
  </si>
  <si>
    <t>愛知県岡崎市大和町西島　１３</t>
  </si>
  <si>
    <t>0564-31-2723</t>
  </si>
  <si>
    <t>60552</t>
  </si>
  <si>
    <t>六ツ美中部小学校</t>
  </si>
  <si>
    <t>愛知県岡崎市下青野町井戸尻　７１</t>
  </si>
  <si>
    <t>0564-43-2260</t>
  </si>
  <si>
    <t>60553</t>
  </si>
  <si>
    <t>六ツ美北部小学校</t>
  </si>
  <si>
    <t>愛知県岡崎市土井町炭焼　２</t>
  </si>
  <si>
    <t>0564-52-2257</t>
  </si>
  <si>
    <t>60554</t>
  </si>
  <si>
    <t>六ツ美南部小学校</t>
  </si>
  <si>
    <t>愛知県岡崎市中島町下井之上　９－１</t>
  </si>
  <si>
    <t>0564-43-2105</t>
  </si>
  <si>
    <t>60555</t>
  </si>
  <si>
    <t>愛知県岡崎市美合町沢渡　１２</t>
  </si>
  <si>
    <t>0564-51-5693</t>
  </si>
  <si>
    <t>60556</t>
  </si>
  <si>
    <t>竜美丘小学校</t>
  </si>
  <si>
    <t>愛知県岡崎市竜美台　１－１</t>
  </si>
  <si>
    <t>0564-52-1275</t>
  </si>
  <si>
    <t>60557</t>
  </si>
  <si>
    <t>大門小学校</t>
  </si>
  <si>
    <t>愛知県岡崎市大門　４－４－１</t>
  </si>
  <si>
    <t>0564-23-8709</t>
  </si>
  <si>
    <t>60558</t>
  </si>
  <si>
    <t>城南小学校</t>
  </si>
  <si>
    <t>愛知県岡崎市城南町　１－１１</t>
  </si>
  <si>
    <t>0564-52-2913</t>
  </si>
  <si>
    <t>60559</t>
  </si>
  <si>
    <t>上地小学校</t>
  </si>
  <si>
    <t>愛知県岡崎市上地　３－３１</t>
  </si>
  <si>
    <t>0564-53-0501</t>
  </si>
  <si>
    <t>60560</t>
  </si>
  <si>
    <t>小豆坂小学校</t>
  </si>
  <si>
    <t>愛知県岡崎市戸崎町藤狭　１３－５</t>
  </si>
  <si>
    <t>0564-54-1651</t>
  </si>
  <si>
    <t>60561</t>
  </si>
  <si>
    <t>北野小学校</t>
  </si>
  <si>
    <t>愛知県岡崎市北野町山下　１－１</t>
  </si>
  <si>
    <t>0564-31-1112</t>
  </si>
  <si>
    <t>60562</t>
  </si>
  <si>
    <t>六ツ美西部小学校</t>
  </si>
  <si>
    <t>愛知県岡崎市赤渋町道本　３３</t>
  </si>
  <si>
    <t>0564-71-2971</t>
  </si>
  <si>
    <t>60571</t>
  </si>
  <si>
    <t>愛知県碧南市新川町　２－１</t>
  </si>
  <si>
    <t>0566-41-0998</t>
  </si>
  <si>
    <t>60572</t>
  </si>
  <si>
    <t>大浜小学校</t>
  </si>
  <si>
    <t>愛知県碧南市浜田町　１－１</t>
  </si>
  <si>
    <t>0566-41-0990</t>
  </si>
  <si>
    <t>60573</t>
  </si>
  <si>
    <t>棚尾小学校</t>
  </si>
  <si>
    <t>愛知県碧南市春日町　１－５</t>
  </si>
  <si>
    <t>0566-41-0993</t>
  </si>
  <si>
    <t>60574</t>
  </si>
  <si>
    <t>日進小学校</t>
  </si>
  <si>
    <t>愛知県碧南市日進町　４－１</t>
  </si>
  <si>
    <t>0566-41-0995</t>
  </si>
  <si>
    <t>60575</t>
  </si>
  <si>
    <t>鷲塚小学校</t>
  </si>
  <si>
    <t>愛知県碧南市旭町　２－３０</t>
  </si>
  <si>
    <t>0566-41-0996</t>
  </si>
  <si>
    <t>60576</t>
  </si>
  <si>
    <t>西端小学校</t>
  </si>
  <si>
    <t>愛知県碧南市上町　３－１</t>
  </si>
  <si>
    <t>0566-48-1542</t>
  </si>
  <si>
    <t>60577</t>
  </si>
  <si>
    <t>愛知県碧南市向陽町　３－１９</t>
  </si>
  <si>
    <t>0566-42-8700</t>
  </si>
  <si>
    <t>60591</t>
  </si>
  <si>
    <t>亀城小学校</t>
  </si>
  <si>
    <t>愛知県刈谷市城町　１－２５－１</t>
  </si>
  <si>
    <t>0566-21-0225</t>
  </si>
  <si>
    <t>60592</t>
  </si>
  <si>
    <t>小高原小学校</t>
  </si>
  <si>
    <t>0566-21-0325</t>
  </si>
  <si>
    <t>60593</t>
  </si>
  <si>
    <t>愛知県刈谷市天王町　３－２７</t>
  </si>
  <si>
    <t>0566-21-0326</t>
  </si>
  <si>
    <t>60594</t>
  </si>
  <si>
    <t>富士松南小学校</t>
  </si>
  <si>
    <t>愛知県刈谷市今川町山脇　１</t>
  </si>
  <si>
    <t>0566-36-0404</t>
  </si>
  <si>
    <t>60595</t>
  </si>
  <si>
    <t>富士松北小学校</t>
  </si>
  <si>
    <t>愛知県刈谷市東境町焼田　１０－５</t>
  </si>
  <si>
    <t>0566-36-5414</t>
  </si>
  <si>
    <t>60596</t>
  </si>
  <si>
    <t>小垣江小学校</t>
  </si>
  <si>
    <t>0566-21-1080</t>
  </si>
  <si>
    <t>60597</t>
  </si>
  <si>
    <t>双葉小学校</t>
  </si>
  <si>
    <t>愛知県刈谷市半城土中町　３－１２－２</t>
  </si>
  <si>
    <t>0566-21-0437</t>
  </si>
  <si>
    <t>60598</t>
  </si>
  <si>
    <t>住吉小学校</t>
  </si>
  <si>
    <t>0566-21-5831</t>
  </si>
  <si>
    <t>60599</t>
  </si>
  <si>
    <t>かりがね小学校</t>
  </si>
  <si>
    <t>愛知県刈谷市築地町　２－１５－１</t>
  </si>
  <si>
    <t>0566-22-2414</t>
  </si>
  <si>
    <t>60600</t>
  </si>
  <si>
    <t>東刈谷小学校</t>
  </si>
  <si>
    <t>0566-23-9512</t>
  </si>
  <si>
    <t>60601</t>
  </si>
  <si>
    <t>日高小学校</t>
  </si>
  <si>
    <t>愛知県刈谷市日高町　１－２０１</t>
  </si>
  <si>
    <t>0566-23-2468</t>
  </si>
  <si>
    <t>60602</t>
  </si>
  <si>
    <t>富士松東小学校</t>
  </si>
  <si>
    <t>愛知県刈谷市東境町堀池　７１</t>
  </si>
  <si>
    <t>0566-36-2818</t>
  </si>
  <si>
    <t>60603</t>
  </si>
  <si>
    <t>朝日小学校</t>
  </si>
  <si>
    <t>愛知県刈谷市野田町陣戸池　１５１</t>
  </si>
  <si>
    <t>0566-22-4191</t>
  </si>
  <si>
    <t>60604</t>
  </si>
  <si>
    <t>小垣江東小学校</t>
  </si>
  <si>
    <t>愛知県刈谷市小垣江町白沢　３６</t>
  </si>
  <si>
    <t>0566-24-2718</t>
  </si>
  <si>
    <t>60605</t>
  </si>
  <si>
    <t>平成小学校</t>
  </si>
  <si>
    <t>愛知県刈谷市一ツ木町　３－１８－１</t>
  </si>
  <si>
    <t>0566-27-1381</t>
  </si>
  <si>
    <t>60611</t>
  </si>
  <si>
    <t>高浜小学校</t>
  </si>
  <si>
    <t>0566-53-0044</t>
  </si>
  <si>
    <t>60612</t>
  </si>
  <si>
    <t>吉浜小学校</t>
  </si>
  <si>
    <t>愛知県高浜市屋敷町　５－８－１</t>
  </si>
  <si>
    <t>0566-53-0174</t>
  </si>
  <si>
    <t>60613</t>
  </si>
  <si>
    <t>高取小学校</t>
  </si>
  <si>
    <t>愛知県高浜市本郷町　６－６－１</t>
  </si>
  <si>
    <t>0566-53-0342</t>
  </si>
  <si>
    <t>60614</t>
  </si>
  <si>
    <t>港小学校</t>
  </si>
  <si>
    <t>愛知県高浜市碧海町　４－１－７</t>
  </si>
  <si>
    <t>0566-52-2031</t>
  </si>
  <si>
    <t>60615</t>
  </si>
  <si>
    <t>翼小学校</t>
  </si>
  <si>
    <t>愛知県高浜市神明町　５－１－１</t>
  </si>
  <si>
    <t>0566-54-2831</t>
  </si>
  <si>
    <t>60616</t>
  </si>
  <si>
    <t>桜井小学校</t>
  </si>
  <si>
    <t>愛知県安城市小川町清水道　６－１</t>
  </si>
  <si>
    <t>0566-99-2201</t>
  </si>
  <si>
    <t>60623</t>
  </si>
  <si>
    <t>知立南小学校</t>
  </si>
  <si>
    <t>愛知県知立市新林町新林　５５－１</t>
  </si>
  <si>
    <t>0566-83-0616</t>
  </si>
  <si>
    <t>60624</t>
  </si>
  <si>
    <t>八ツ田小学校</t>
  </si>
  <si>
    <t>愛知県知立市八ッ田町川畔　４５</t>
  </si>
  <si>
    <t>0566-82-6807</t>
  </si>
  <si>
    <t>60625</t>
  </si>
  <si>
    <t>知立西小学校</t>
  </si>
  <si>
    <t>愛知県知立市鳥居　１－１３－２</t>
  </si>
  <si>
    <t>0566-82-0575</t>
  </si>
  <si>
    <t>60626</t>
  </si>
  <si>
    <t>知立小学校</t>
  </si>
  <si>
    <t>愛知県知立市中町花山　７０</t>
  </si>
  <si>
    <t>0566-81-1371</t>
  </si>
  <si>
    <t>60627</t>
  </si>
  <si>
    <t>猿渡小学校</t>
  </si>
  <si>
    <t>愛知県知立市上重原町小針　１１５</t>
  </si>
  <si>
    <t>0566-81-1372</t>
  </si>
  <si>
    <t>60628</t>
  </si>
  <si>
    <t>来迎寺小学校</t>
  </si>
  <si>
    <t>愛知県知立市来迎寺町外山　５－１</t>
  </si>
  <si>
    <t>0566-81-1373</t>
  </si>
  <si>
    <t>60629</t>
  </si>
  <si>
    <t>知立東小学校</t>
  </si>
  <si>
    <t>愛知県知立市昭和　９－１</t>
  </si>
  <si>
    <t>0566-81-3694</t>
  </si>
  <si>
    <t>60631</t>
  </si>
  <si>
    <t>安城中部小学校</t>
  </si>
  <si>
    <t>愛知県安城市大東町　１２－８</t>
  </si>
  <si>
    <t>0566-75-2721</t>
  </si>
  <si>
    <t>60632</t>
  </si>
  <si>
    <t>安城南部小学校</t>
  </si>
  <si>
    <t>愛知県安城市安城町城堀　４８</t>
  </si>
  <si>
    <t>0566-76-2332</t>
  </si>
  <si>
    <t>60633</t>
  </si>
  <si>
    <t>安城西部小学校</t>
  </si>
  <si>
    <t>愛知県安城市福釜町猿町　１２８</t>
  </si>
  <si>
    <t>0566-76-2303</t>
  </si>
  <si>
    <t>60634</t>
  </si>
  <si>
    <t>安城東部小学校</t>
  </si>
  <si>
    <t>愛知県安城市大岡町前畑　７２－１</t>
  </si>
  <si>
    <t>0566-76-2334</t>
  </si>
  <si>
    <t>60635</t>
  </si>
  <si>
    <t>安城北部小学校</t>
  </si>
  <si>
    <t>愛知県安城市今本町　８－９－９</t>
  </si>
  <si>
    <t>0566-98-0825</t>
  </si>
  <si>
    <t>60636</t>
  </si>
  <si>
    <t>錦町小学校</t>
  </si>
  <si>
    <t>愛知県安城市錦町　９－３９</t>
  </si>
  <si>
    <t>0566-75-2725</t>
  </si>
  <si>
    <t>60637</t>
  </si>
  <si>
    <t>志貴小学校</t>
  </si>
  <si>
    <t>愛知県安城市柿碕町御用地　４５</t>
  </si>
  <si>
    <t>0566-97-8202</t>
  </si>
  <si>
    <t>60638</t>
  </si>
  <si>
    <t>高棚小学校</t>
  </si>
  <si>
    <t>愛知県安城市高棚町蛭田　４４</t>
  </si>
  <si>
    <t>0566-92-0593</t>
  </si>
  <si>
    <t>60639</t>
  </si>
  <si>
    <t>里町小学校</t>
  </si>
  <si>
    <t>愛知県安城市里町足取　１－５</t>
  </si>
  <si>
    <t>0566-98-5900</t>
  </si>
  <si>
    <t>60640</t>
  </si>
  <si>
    <t>明和小学校</t>
  </si>
  <si>
    <t>愛知県安城市東端町明和　６６</t>
  </si>
  <si>
    <t>0566-41-1244</t>
  </si>
  <si>
    <t>60641</t>
  </si>
  <si>
    <t>桜町小学校</t>
  </si>
  <si>
    <t>愛知県安城市桜町　１５－５</t>
  </si>
  <si>
    <t>0566-75-3003</t>
  </si>
  <si>
    <t>60642</t>
  </si>
  <si>
    <t>作野小学校</t>
  </si>
  <si>
    <t>愛知県安城市篠目町　４－２２－１</t>
  </si>
  <si>
    <t>0566-76-6056</t>
  </si>
  <si>
    <t>60643</t>
  </si>
  <si>
    <t>祥南小学校</t>
  </si>
  <si>
    <t>愛知県安城市安城町庚申　１１</t>
  </si>
  <si>
    <t>0566-76-8773</t>
  </si>
  <si>
    <t>60644</t>
  </si>
  <si>
    <t>丈山小学校</t>
  </si>
  <si>
    <t>愛知県安城市和泉町南本郷　１</t>
  </si>
  <si>
    <t>0566-92-0024</t>
  </si>
  <si>
    <t>60645</t>
  </si>
  <si>
    <t>二本木小学校</t>
  </si>
  <si>
    <t>愛知県安城市緑町　１－２３－１</t>
  </si>
  <si>
    <t>0566-76-4449</t>
  </si>
  <si>
    <t>60646</t>
  </si>
  <si>
    <t>桜林小学校</t>
  </si>
  <si>
    <t>愛知県安城市桜井町中狭間　３５－１</t>
  </si>
  <si>
    <t>0566-99-3777</t>
  </si>
  <si>
    <t>60647</t>
  </si>
  <si>
    <t>愛知県安城市新田町新栄　１００</t>
  </si>
  <si>
    <t>0566-76-1488</t>
  </si>
  <si>
    <t>60648</t>
  </si>
  <si>
    <t>今池小学校</t>
  </si>
  <si>
    <t>愛知県安城市今池町　２－１－５２</t>
  </si>
  <si>
    <t>0566-98-3033</t>
  </si>
  <si>
    <t>60649</t>
  </si>
  <si>
    <t>三河安城小学校</t>
  </si>
  <si>
    <t>愛知県安城市箕輪町昭和　４７</t>
  </si>
  <si>
    <t>0566-71-3250</t>
  </si>
  <si>
    <t>60650</t>
  </si>
  <si>
    <t>梨の里小学校</t>
  </si>
  <si>
    <t>愛知県安城市篠目町溝川　３８</t>
  </si>
  <si>
    <t>0566-71-3345</t>
  </si>
  <si>
    <t>60651</t>
  </si>
  <si>
    <t>愛知県西尾市錦城町　１６２－１</t>
  </si>
  <si>
    <t>0563-56-2266</t>
  </si>
  <si>
    <t>60652</t>
  </si>
  <si>
    <t>花ノ木小学校</t>
  </si>
  <si>
    <t>愛知県西尾市高畠町　６－１</t>
  </si>
  <si>
    <t>0563-57-2658</t>
  </si>
  <si>
    <t>60653</t>
  </si>
  <si>
    <t>八ツ面小学校</t>
  </si>
  <si>
    <t>愛知県西尾市八ッ面町市場　７１</t>
  </si>
  <si>
    <t>0563-57-3014</t>
  </si>
  <si>
    <t>60654</t>
  </si>
  <si>
    <t>西野町小学校</t>
  </si>
  <si>
    <t>愛知県西尾市上町御所ノ下　２０</t>
  </si>
  <si>
    <t>0563-57-2257</t>
  </si>
  <si>
    <t>60655</t>
  </si>
  <si>
    <t>米津小学校</t>
  </si>
  <si>
    <t>愛知県西尾市米津町家下　１８</t>
  </si>
  <si>
    <t>0563-57-3457</t>
  </si>
  <si>
    <t>60656</t>
  </si>
  <si>
    <t>中畑小学校</t>
  </si>
  <si>
    <t>愛知県西尾市中畑町犬塚　６５</t>
  </si>
  <si>
    <t>0563-59-6158</t>
  </si>
  <si>
    <t>60657</t>
  </si>
  <si>
    <t>平坂小学校</t>
  </si>
  <si>
    <t>愛知県西尾市平坂町輪当　１</t>
  </si>
  <si>
    <t>0563-59-6055</t>
  </si>
  <si>
    <t>60658</t>
  </si>
  <si>
    <t>矢田小学校</t>
  </si>
  <si>
    <t>愛知県西尾市上矢田町神明寺　２４</t>
  </si>
  <si>
    <t>0563-59-6162</t>
  </si>
  <si>
    <t>60659</t>
  </si>
  <si>
    <t>寺津小学校</t>
  </si>
  <si>
    <t>愛知県西尾市巨海町若宮西　２５－１</t>
  </si>
  <si>
    <t>0563-59-6531</t>
  </si>
  <si>
    <t>60660</t>
  </si>
  <si>
    <t>福地南部小学校</t>
  </si>
  <si>
    <t>愛知県西尾市熱池町古新田　４２</t>
  </si>
  <si>
    <t>0563-56-2680</t>
  </si>
  <si>
    <t>60661</t>
  </si>
  <si>
    <t>福地北部小学校</t>
  </si>
  <si>
    <t>愛知県西尾市鵜ケ池大道　１０</t>
  </si>
  <si>
    <t>0563-57-2057</t>
  </si>
  <si>
    <t>60662</t>
  </si>
  <si>
    <t>室場小学校</t>
  </si>
  <si>
    <t>愛知県西尾市室町東毘沙門　３２</t>
  </si>
  <si>
    <t>0563-52-1066</t>
  </si>
  <si>
    <t>60663</t>
  </si>
  <si>
    <t>愛知県西尾市米野町松葉内　２５</t>
  </si>
  <si>
    <t>0563-52-1168</t>
  </si>
  <si>
    <t>60664</t>
  </si>
  <si>
    <t>鶴城小学校</t>
  </si>
  <si>
    <t>愛知県西尾市桜町溜池　２７－５</t>
  </si>
  <si>
    <t>0563-57-5665</t>
  </si>
  <si>
    <t>60681</t>
  </si>
  <si>
    <t>一色中部小学校</t>
  </si>
  <si>
    <t>愛知県西尾市一色町一色乾地　５５</t>
  </si>
  <si>
    <t>0563-72-8105</t>
  </si>
  <si>
    <t>60682</t>
  </si>
  <si>
    <t>一色東部小学校</t>
  </si>
  <si>
    <t>愛知県西尾市一色町野田堤外　３６</t>
  </si>
  <si>
    <t>0563-72-8167</t>
  </si>
  <si>
    <t>60683</t>
  </si>
  <si>
    <t>一色西部小学校</t>
  </si>
  <si>
    <t>愛知県西尾市一色町治明通縄　６８</t>
  </si>
  <si>
    <t>0563-72-8168</t>
  </si>
  <si>
    <t>60684</t>
  </si>
  <si>
    <t>佐久島小学校</t>
  </si>
  <si>
    <t>愛知県西尾市一色町佐久島影無　５０</t>
  </si>
  <si>
    <t>0563-79-1203</t>
  </si>
  <si>
    <t>60685</t>
  </si>
  <si>
    <t>一色南部小学校</t>
  </si>
  <si>
    <t>愛知県西尾市一色町中外沢上大割　１１５</t>
  </si>
  <si>
    <t>0563-73-6151</t>
  </si>
  <si>
    <t>60686</t>
  </si>
  <si>
    <t>佐久島しおさい</t>
  </si>
  <si>
    <t>60687</t>
  </si>
  <si>
    <t>愛知県西尾市吉良町上横須賀菱池　１３－１</t>
  </si>
  <si>
    <t>0563-35-0100</t>
  </si>
  <si>
    <t>60688</t>
  </si>
  <si>
    <t>津平小学校</t>
  </si>
  <si>
    <t>愛知県西尾市吉良町津平大入　１</t>
  </si>
  <si>
    <t>0563-35-0056</t>
  </si>
  <si>
    <t>60689</t>
  </si>
  <si>
    <t>荻原小学校</t>
  </si>
  <si>
    <t>愛知県西尾市吉良町荻原烏帽子　１６</t>
  </si>
  <si>
    <t>0563-32-1053</t>
  </si>
  <si>
    <t>60690</t>
  </si>
  <si>
    <t>愛知県西尾市吉良町吉田大切間　１８</t>
  </si>
  <si>
    <t>0563-32-0154</t>
  </si>
  <si>
    <t>60691</t>
  </si>
  <si>
    <t>白浜小学校</t>
  </si>
  <si>
    <t>愛知県西尾市吉良町白浜新田北切　１</t>
  </si>
  <si>
    <t>0563-32-0155</t>
  </si>
  <si>
    <t>60694</t>
  </si>
  <si>
    <t>幡豆小学校</t>
  </si>
  <si>
    <t>愛知県西尾市西幡豆町北岡割　１</t>
  </si>
  <si>
    <t>0563-62-2065</t>
  </si>
  <si>
    <t>60695</t>
  </si>
  <si>
    <t>東幡豆小学校</t>
  </si>
  <si>
    <t>愛知県西尾市東幡豆町中尾　１０－２</t>
  </si>
  <si>
    <t>0563-62-2101</t>
  </si>
  <si>
    <t>60701</t>
  </si>
  <si>
    <t>童子山小学校</t>
  </si>
  <si>
    <t>愛知県豊田市御幸町　１－６０</t>
  </si>
  <si>
    <t>0565-32-0196</t>
  </si>
  <si>
    <t>60702</t>
  </si>
  <si>
    <t>挙母小学校</t>
  </si>
  <si>
    <t>愛知県豊田市平芝町　１－１－１</t>
  </si>
  <si>
    <t>0565-31-0193</t>
  </si>
  <si>
    <t>60703</t>
  </si>
  <si>
    <t>根川小学校</t>
  </si>
  <si>
    <t>愛知県豊田市下林町　７－３０</t>
  </si>
  <si>
    <t>0565-32-0195</t>
  </si>
  <si>
    <t>60704</t>
  </si>
  <si>
    <t>小清水小学校</t>
  </si>
  <si>
    <t>愛知県豊田市田町　２－８１</t>
  </si>
  <si>
    <t>0565-32-0194</t>
  </si>
  <si>
    <t>60705</t>
  </si>
  <si>
    <t>前山小学校</t>
  </si>
  <si>
    <t>愛知県豊田市前山町　１－２４</t>
  </si>
  <si>
    <t>0565-28-0192</t>
  </si>
  <si>
    <t>60706</t>
  </si>
  <si>
    <t>山之手小学校</t>
  </si>
  <si>
    <t>愛知県豊田市山之手　６－６</t>
  </si>
  <si>
    <t>0565-28-0722</t>
  </si>
  <si>
    <t>60707</t>
  </si>
  <si>
    <t>美山小学校</t>
  </si>
  <si>
    <t>愛知県豊田市美山町　４－１</t>
  </si>
  <si>
    <t>0565-28-3458</t>
  </si>
  <si>
    <t>60708</t>
  </si>
  <si>
    <t>寺部小学校</t>
  </si>
  <si>
    <t>愛知県豊田市上野町　１－１７３</t>
  </si>
  <si>
    <t>0565-80-0126</t>
  </si>
  <si>
    <t>60709</t>
  </si>
  <si>
    <t>平井小学校</t>
  </si>
  <si>
    <t>愛知県豊田市百々町　５－６０</t>
  </si>
  <si>
    <t>0565-80-3011</t>
  </si>
  <si>
    <t>60710</t>
  </si>
  <si>
    <t>野見小学校</t>
  </si>
  <si>
    <t>愛知県豊田市野見町　１２－１</t>
  </si>
  <si>
    <t>0565-80-0372</t>
  </si>
  <si>
    <t>60711</t>
  </si>
  <si>
    <t>古瀬間小学校</t>
  </si>
  <si>
    <t>愛知県豊田市志賀町西之海道　２４０</t>
  </si>
  <si>
    <t>0565-80-0593</t>
  </si>
  <si>
    <t>60712</t>
  </si>
  <si>
    <t>矢並小学校</t>
  </si>
  <si>
    <t>愛知県豊田市矢並町大坪　９０１－７</t>
  </si>
  <si>
    <t>0565-88-3100</t>
  </si>
  <si>
    <t>60713</t>
  </si>
  <si>
    <t>愛知県豊田市広美町高根　２－１</t>
  </si>
  <si>
    <t>0565-21-0026</t>
  </si>
  <si>
    <t>60714</t>
  </si>
  <si>
    <t>寿恵野小学校</t>
  </si>
  <si>
    <t>愛知県豊田市鴛鴨町東屋敷　５０</t>
  </si>
  <si>
    <t>0565-28-5027</t>
  </si>
  <si>
    <t>60715</t>
  </si>
  <si>
    <t>畝部小学校</t>
  </si>
  <si>
    <t>愛知県豊田市畝部西町新田屋敷　２４</t>
  </si>
  <si>
    <t>0565-21-0029</t>
  </si>
  <si>
    <t>60716</t>
  </si>
  <si>
    <t>堤小学校</t>
  </si>
  <si>
    <t>愛知県豊田市堤本町流　２８</t>
  </si>
  <si>
    <t>0565-52-3718</t>
  </si>
  <si>
    <t>60717</t>
  </si>
  <si>
    <t>若園小学校</t>
  </si>
  <si>
    <t>愛知県豊田市中根町永池　２００</t>
  </si>
  <si>
    <t>0565-52-3717</t>
  </si>
  <si>
    <t>60718</t>
  </si>
  <si>
    <t>竹村小学校</t>
  </si>
  <si>
    <t>愛知県豊田市住吉町大興　４</t>
  </si>
  <si>
    <t>0565-52-3420</t>
  </si>
  <si>
    <t>60719</t>
  </si>
  <si>
    <t>駒場小学校</t>
  </si>
  <si>
    <t>愛知県豊田市駒場町新生　５８</t>
  </si>
  <si>
    <t>0565-57-2507</t>
  </si>
  <si>
    <t>60720</t>
  </si>
  <si>
    <t>大林小学校</t>
  </si>
  <si>
    <t>愛知県豊田市大林町　１４－１１－５</t>
  </si>
  <si>
    <t>0565-28-2526</t>
  </si>
  <si>
    <t>60741</t>
  </si>
  <si>
    <t>みよし中部小学校</t>
  </si>
  <si>
    <t>愛知県みよし市三好町宮ノ越　３１</t>
  </si>
  <si>
    <t>0561-32-1044</t>
  </si>
  <si>
    <t>60742</t>
  </si>
  <si>
    <t>みよし北部小学校</t>
  </si>
  <si>
    <t>愛知県みよし市根浦町　３－９－４７</t>
  </si>
  <si>
    <t>0561-36-1047</t>
  </si>
  <si>
    <t>60743</t>
  </si>
  <si>
    <t>みよし南部小学校</t>
  </si>
  <si>
    <t>愛知県みよし市明知町上細口　２７</t>
  </si>
  <si>
    <t>0561-32-1062</t>
  </si>
  <si>
    <t>60744</t>
  </si>
  <si>
    <t>天王小学校</t>
  </si>
  <si>
    <t>愛知県みよし市三好町天王　５１－７５</t>
  </si>
  <si>
    <t>0561-32-2383</t>
  </si>
  <si>
    <t>60745</t>
  </si>
  <si>
    <t>三吉小学校</t>
  </si>
  <si>
    <t>愛知県みよし市三好町半野木　１－２７</t>
  </si>
  <si>
    <t>0561-34-3888</t>
  </si>
  <si>
    <t>60746</t>
  </si>
  <si>
    <t>伊保小学校</t>
  </si>
  <si>
    <t>愛知県豊田市保見町権堂坊　１</t>
  </si>
  <si>
    <t>0565-48-8200</t>
  </si>
  <si>
    <t>60747</t>
  </si>
  <si>
    <t>大畑小学校</t>
  </si>
  <si>
    <t>愛知県豊田市大畑町神戸　７９－２</t>
  </si>
  <si>
    <t>0565-48-8003</t>
  </si>
  <si>
    <t>60748</t>
  </si>
  <si>
    <t>加納小学校</t>
  </si>
  <si>
    <t>愛知県豊田市加納町東股　５５</t>
  </si>
  <si>
    <t>0565-45-0024</t>
  </si>
  <si>
    <t>60749</t>
  </si>
  <si>
    <t>青木小学校</t>
  </si>
  <si>
    <t>愛知県豊田市青木町　４－５</t>
  </si>
  <si>
    <t>0565-45-0025</t>
  </si>
  <si>
    <t>60750</t>
  </si>
  <si>
    <t>西広瀬小学校</t>
  </si>
  <si>
    <t>愛知県豊田市西広瀬町清水　３４</t>
  </si>
  <si>
    <t>0565-41-2555</t>
  </si>
  <si>
    <t>60751</t>
  </si>
  <si>
    <t>東広瀬小学校</t>
  </si>
  <si>
    <t>愛知県豊田市東広瀬町大根坂　８</t>
  </si>
  <si>
    <t>0565-41-2012</t>
  </si>
  <si>
    <t>60752</t>
  </si>
  <si>
    <t>中金小学校</t>
  </si>
  <si>
    <t>愛知県豊田市中金町塚ノ本　１２４</t>
  </si>
  <si>
    <t>0565-41-2210</t>
  </si>
  <si>
    <t>60753</t>
  </si>
  <si>
    <t>上鷹見小学校</t>
  </si>
  <si>
    <t>愛知県豊田市上高町宮下　６０</t>
  </si>
  <si>
    <t>0565-41-2017</t>
  </si>
  <si>
    <t>60754</t>
  </si>
  <si>
    <t>藤沢小学校</t>
  </si>
  <si>
    <t>愛知県豊田市藤沢町丸竹　１８２</t>
  </si>
  <si>
    <t>0565-41-2216</t>
  </si>
  <si>
    <t>60755</t>
  </si>
  <si>
    <t>三好丘小学校</t>
  </si>
  <si>
    <t>愛知県みよし市三好丘　７－１</t>
  </si>
  <si>
    <t>0561-36-3220</t>
  </si>
  <si>
    <t>60756</t>
  </si>
  <si>
    <t>愛知県みよし市三好丘緑　１－１－１</t>
  </si>
  <si>
    <t>0561-36-8800</t>
  </si>
  <si>
    <t>60757</t>
  </si>
  <si>
    <t>黒笹小学校</t>
  </si>
  <si>
    <t>愛知県みよし市黒笹いずみ　３－２６－１</t>
  </si>
  <si>
    <t>0561-36-1928</t>
  </si>
  <si>
    <t>60761</t>
  </si>
  <si>
    <t>飯野小学校</t>
  </si>
  <si>
    <t>愛知県豊田市藤岡飯野町弥治前　１０９５</t>
  </si>
  <si>
    <t>0565-76-2504</t>
  </si>
  <si>
    <t>60762</t>
  </si>
  <si>
    <t>石畳小学校</t>
  </si>
  <si>
    <t>愛知県豊田市石畳町辻　１２４－５</t>
  </si>
  <si>
    <t>0565-76-2511</t>
  </si>
  <si>
    <t>60763</t>
  </si>
  <si>
    <t>御作小学校</t>
  </si>
  <si>
    <t>愛知県豊田市御作町田中　１０８６－４</t>
  </si>
  <si>
    <t>0565-76-2512</t>
  </si>
  <si>
    <t>60764</t>
  </si>
  <si>
    <t>中山小学校</t>
  </si>
  <si>
    <t>愛知県豊田市西中山町蔵屋敷　６１</t>
  </si>
  <si>
    <t>0565-76-2509</t>
  </si>
  <si>
    <t>60771</t>
  </si>
  <si>
    <t>道慈小学校</t>
  </si>
  <si>
    <t>愛知県豊田市千洗町道慈　３８２－３</t>
  </si>
  <si>
    <t>0565-65-2023</t>
  </si>
  <si>
    <t>60774</t>
  </si>
  <si>
    <t>本城小学校</t>
  </si>
  <si>
    <t>愛知県豊田市市場町市場前　３７２－２</t>
  </si>
  <si>
    <t>0565-65-2022</t>
  </si>
  <si>
    <t>60775</t>
  </si>
  <si>
    <t>小原中部小学校</t>
  </si>
  <si>
    <t>愛知県豊田市遊屋町向垣内　１９１</t>
  </si>
  <si>
    <t>0565-65-3002</t>
  </si>
  <si>
    <t>60776</t>
  </si>
  <si>
    <t>幸海小学校</t>
  </si>
  <si>
    <t>愛知県豊田市幸海町下御堂下切　１４－１</t>
  </si>
  <si>
    <t>0565-58-0127</t>
  </si>
  <si>
    <t>60777</t>
  </si>
  <si>
    <t>岩倉小学校</t>
  </si>
  <si>
    <t>愛知県豊田市岩倉町五ツ畑　２３</t>
  </si>
  <si>
    <t>0565-58-0119</t>
  </si>
  <si>
    <t>60778</t>
  </si>
  <si>
    <t>九久平小学校</t>
  </si>
  <si>
    <t>愛知県豊田市九久平町寺前　３－２</t>
  </si>
  <si>
    <t>0565-58-0027</t>
  </si>
  <si>
    <t>60779</t>
  </si>
  <si>
    <t>滝脇小学校</t>
  </si>
  <si>
    <t>愛知県豊田市滝脇町切石洞　１８－１</t>
  </si>
  <si>
    <t>0565-58-0252</t>
  </si>
  <si>
    <t>60780</t>
  </si>
  <si>
    <t>豊松小学校</t>
  </si>
  <si>
    <t>愛知県豊田市坂上町郷敷　１－１</t>
  </si>
  <si>
    <t>0565-58-0129</t>
  </si>
  <si>
    <t>60781</t>
  </si>
  <si>
    <t>愛知県豊田市渋谷町　３－８</t>
  </si>
  <si>
    <t>0565-80-7581</t>
  </si>
  <si>
    <t>60782</t>
  </si>
  <si>
    <t>元城小学校</t>
  </si>
  <si>
    <t>愛知県豊田市八幡町　３－３０</t>
  </si>
  <si>
    <t>0565-31-2280</t>
  </si>
  <si>
    <t>60783</t>
  </si>
  <si>
    <t>梅坪小学校</t>
  </si>
  <si>
    <t>愛知県豊田市梅坪町　１－５－１</t>
  </si>
  <si>
    <t>0565-31-4882</t>
  </si>
  <si>
    <t>60784</t>
  </si>
  <si>
    <t>愛知県豊田市朝日町　６－１</t>
  </si>
  <si>
    <t>0565-31-4880</t>
  </si>
  <si>
    <t>60785</t>
  </si>
  <si>
    <t>四郷小学校</t>
  </si>
  <si>
    <t>愛知県豊田市四郷町山畑　７６－８</t>
  </si>
  <si>
    <t>0565-45-2283</t>
  </si>
  <si>
    <t>60786</t>
  </si>
  <si>
    <t>若林東小学校</t>
  </si>
  <si>
    <t>愛知県豊田市若林東町広間　６４</t>
  </si>
  <si>
    <t>0565-52-7211</t>
  </si>
  <si>
    <t>60787</t>
  </si>
  <si>
    <t>東保見小学校</t>
  </si>
  <si>
    <t>愛知県豊田市保見ケ丘　４－５</t>
  </si>
  <si>
    <t>0565-48-1075</t>
  </si>
  <si>
    <t>60788</t>
  </si>
  <si>
    <t>浄水小学校</t>
  </si>
  <si>
    <t>愛知県豊田市浄水町南平　１１３－２</t>
  </si>
  <si>
    <t>0565-45-0556</t>
  </si>
  <si>
    <t>60789</t>
  </si>
  <si>
    <t>平和小学校</t>
  </si>
  <si>
    <t>愛知県豊田市平和町　６－７０</t>
  </si>
  <si>
    <t>0565-29-3833</t>
  </si>
  <si>
    <t>60790</t>
  </si>
  <si>
    <t>市木小学校</t>
  </si>
  <si>
    <t>愛知県豊田市市木町　８－１－２</t>
  </si>
  <si>
    <t>0565-80-0385</t>
  </si>
  <si>
    <t>60791</t>
  </si>
  <si>
    <t>若林西小学校</t>
  </si>
  <si>
    <t>愛知県豊田市若林西町西ノ堂　７</t>
  </si>
  <si>
    <t>0565-52-2821</t>
  </si>
  <si>
    <t>60792</t>
  </si>
  <si>
    <t>衣丘小学校</t>
  </si>
  <si>
    <t>愛知県豊田市三軒町　６－２０－１</t>
  </si>
  <si>
    <t>0565-34-2030</t>
  </si>
  <si>
    <t>60793</t>
  </si>
  <si>
    <t>土橋小学校</t>
  </si>
  <si>
    <t>愛知県豊田市土橋町　６－１１７</t>
  </si>
  <si>
    <t>0565-29-5285</t>
  </si>
  <si>
    <t>60794</t>
  </si>
  <si>
    <t>広川台小学校</t>
  </si>
  <si>
    <t>愛知県豊田市渋谷町　１－１２－１</t>
  </si>
  <si>
    <t>0565-80-2801</t>
  </si>
  <si>
    <t>60795</t>
  </si>
  <si>
    <t>井上小学校</t>
  </si>
  <si>
    <t>愛知県豊田市井上町　２－３４</t>
  </si>
  <si>
    <t>0565-45-2411</t>
  </si>
  <si>
    <t>60796</t>
  </si>
  <si>
    <t>五ケ丘小学校</t>
  </si>
  <si>
    <t>愛知県豊田市五ケ丘　４－２</t>
  </si>
  <si>
    <t>0565-80-5533</t>
  </si>
  <si>
    <t>60797</t>
  </si>
  <si>
    <t>西保見小学校</t>
  </si>
  <si>
    <t>愛知県豊田市保見ケ丘　２－１８５</t>
  </si>
  <si>
    <t>0565-48-2822</t>
  </si>
  <si>
    <t>60798</t>
  </si>
  <si>
    <t>五ケ丘東小学校</t>
  </si>
  <si>
    <t>愛知県豊田市五ケ丘　８－１</t>
  </si>
  <si>
    <t>0565-80-9211</t>
  </si>
  <si>
    <t>60799</t>
  </si>
  <si>
    <t>浄水北小学校</t>
  </si>
  <si>
    <t>愛知県豊田市浄水町原山　８－１</t>
  </si>
  <si>
    <t>0565-63-5091</t>
  </si>
  <si>
    <t>60801</t>
  </si>
  <si>
    <t>足助小学校</t>
  </si>
  <si>
    <t>愛知県豊田市足助町今岡　３３－２</t>
  </si>
  <si>
    <t>0565-62-0059</t>
  </si>
  <si>
    <t>60802</t>
  </si>
  <si>
    <t>冷田小学校</t>
  </si>
  <si>
    <t>愛知県豊田市四ッ松町笹ヶ田　４０－１</t>
  </si>
  <si>
    <t>0565-63-2300</t>
  </si>
  <si>
    <t>60803</t>
  </si>
  <si>
    <t>追分小学校</t>
  </si>
  <si>
    <t>愛知県豊田市近岡町馬橋　４</t>
  </si>
  <si>
    <t>0565-62-0392</t>
  </si>
  <si>
    <t>60804</t>
  </si>
  <si>
    <t>佐切小学校</t>
  </si>
  <si>
    <t>愛知県豊田市上脇町タラクゴ　１</t>
  </si>
  <si>
    <t>0565-63-2330</t>
  </si>
  <si>
    <t>60805</t>
  </si>
  <si>
    <t>則定小学校</t>
  </si>
  <si>
    <t>愛知県豊田市則定町本郷　５－１</t>
  </si>
  <si>
    <t>0565-63-2001</t>
  </si>
  <si>
    <t>60806</t>
  </si>
  <si>
    <t>萩野小学校</t>
  </si>
  <si>
    <t>愛知県豊田市桑田和町宮ノ前２５</t>
  </si>
  <si>
    <t>0565-62-0214</t>
  </si>
  <si>
    <t>60807</t>
  </si>
  <si>
    <t>愛知県豊田市平沢町赤田和　２１－８</t>
  </si>
  <si>
    <t>0565-67-2250</t>
  </si>
  <si>
    <t>60812</t>
  </si>
  <si>
    <t>新盛小学校</t>
  </si>
  <si>
    <t>愛知県豊田市新盛町深沼　２４</t>
  </si>
  <si>
    <t>0565-67-2020</t>
  </si>
  <si>
    <t>60813</t>
  </si>
  <si>
    <t>大蔵小学校</t>
  </si>
  <si>
    <t>愛知県豊田市大蔵町本城　９－２</t>
  </si>
  <si>
    <t>0565-64-2002</t>
  </si>
  <si>
    <t>60814</t>
  </si>
  <si>
    <t>御蔵小学校</t>
  </si>
  <si>
    <t>愛知県豊田市御蔵町辻　４３</t>
  </si>
  <si>
    <t>0565-64-2001</t>
  </si>
  <si>
    <t>60831</t>
  </si>
  <si>
    <t>大沼小学校</t>
  </si>
  <si>
    <t>愛知県豊田市大沼町青木　１</t>
  </si>
  <si>
    <t>0565-90-2028</t>
  </si>
  <si>
    <t>60837</t>
  </si>
  <si>
    <t>花山小学校</t>
  </si>
  <si>
    <t>愛知県豊田市下山田代町万徳前　１６－４</t>
  </si>
  <si>
    <t>0565-90-2102</t>
  </si>
  <si>
    <t>60838</t>
  </si>
  <si>
    <t>巴ケ丘小学校</t>
  </si>
  <si>
    <t>愛知県豊田市大桑町別当　５６</t>
  </si>
  <si>
    <t>0565-91-1717</t>
  </si>
  <si>
    <t>60841</t>
  </si>
  <si>
    <t>築羽小学校</t>
  </si>
  <si>
    <t>愛知県豊田市旭八幡町堂山　４３２－３</t>
  </si>
  <si>
    <t>0565-68-2461</t>
  </si>
  <si>
    <t>60843</t>
  </si>
  <si>
    <t>小渡小学校</t>
  </si>
  <si>
    <t>愛知県豊田市下切町平田　３０１２</t>
  </si>
  <si>
    <t>0565-68-2326</t>
  </si>
  <si>
    <t>60844</t>
  </si>
  <si>
    <t>敷島小学校</t>
  </si>
  <si>
    <t>愛知県豊田市杉本町稲場下　２７</t>
  </si>
  <si>
    <t>0565-68-2702</t>
  </si>
  <si>
    <t>60851</t>
  </si>
  <si>
    <t>稲武小学校</t>
  </si>
  <si>
    <t>愛知県豊田市稲武町シモ田　２０－１</t>
  </si>
  <si>
    <t>0565-82-3535</t>
  </si>
  <si>
    <t>60901</t>
  </si>
  <si>
    <t>田口小学校</t>
  </si>
  <si>
    <t>愛知県北設楽郡設楽町田口白根土　１－１</t>
  </si>
  <si>
    <t>0536-62-0059</t>
  </si>
  <si>
    <t>60903</t>
  </si>
  <si>
    <t>清嶺小学校</t>
  </si>
  <si>
    <t>愛知県北設楽郡設楽町清崎箱上　２４</t>
  </si>
  <si>
    <t>0536-62-0704</t>
  </si>
  <si>
    <t>60904</t>
  </si>
  <si>
    <t>田峯小学校</t>
  </si>
  <si>
    <t>愛知県北設楽郡設楽町田峯下畑　９</t>
  </si>
  <si>
    <t>0536-64-5004</t>
  </si>
  <si>
    <t>60908</t>
  </si>
  <si>
    <t>名倉小学校</t>
  </si>
  <si>
    <t>愛知県北設楽郡設楽町東納庫丸根　２－６</t>
  </si>
  <si>
    <t>0536-65-0004</t>
  </si>
  <si>
    <t>60920</t>
  </si>
  <si>
    <t>愛知県北設楽郡東栄町本郷上桜平２８－１</t>
  </si>
  <si>
    <t>0536-76-0059</t>
  </si>
  <si>
    <t>60921</t>
  </si>
  <si>
    <t>月小学校</t>
  </si>
  <si>
    <t>愛知県北設楽郡東栄町月向平　５－３</t>
  </si>
  <si>
    <t>05367-6-0154</t>
  </si>
  <si>
    <t>60922</t>
  </si>
  <si>
    <t>中設楽小学校</t>
  </si>
  <si>
    <t>愛知県北設楽郡東栄町中設楽上の平　２－３</t>
  </si>
  <si>
    <t>05367-6-0608</t>
  </si>
  <si>
    <t>60923</t>
  </si>
  <si>
    <t>愛知県北設楽郡東栄町本郷東万場　１</t>
  </si>
  <si>
    <t>05367-6-0059</t>
  </si>
  <si>
    <t>60924</t>
  </si>
  <si>
    <t>東栄東部小学校</t>
  </si>
  <si>
    <t>愛知県北設楽郡東栄町下田軒山　１３－７</t>
  </si>
  <si>
    <t>0536-76-0038</t>
  </si>
  <si>
    <t>60928</t>
  </si>
  <si>
    <t>奈根小学校</t>
  </si>
  <si>
    <t>愛知県北設楽郡東栄町三輪市原　１０９</t>
  </si>
  <si>
    <t>0536-79-3301</t>
  </si>
  <si>
    <t>60941</t>
  </si>
  <si>
    <t>坂宇場小学校</t>
  </si>
  <si>
    <t>愛知県北設楽郡豊根村坂宇場二継橋　２８</t>
  </si>
  <si>
    <t>05368-7-2001</t>
  </si>
  <si>
    <t>60942</t>
  </si>
  <si>
    <t>三沢小学校</t>
  </si>
  <si>
    <t>愛知県北設楽郡豊根村三沢宮下　２４－２</t>
  </si>
  <si>
    <t>05368-5-1504</t>
  </si>
  <si>
    <t>60943</t>
  </si>
  <si>
    <t>豊根小学校</t>
  </si>
  <si>
    <t>愛知県北設楽郡豊根村上黒川兎鹿嶋　１２－２</t>
  </si>
  <si>
    <t>0536-85-1339</t>
  </si>
  <si>
    <t>60951</t>
  </si>
  <si>
    <t>富山小学校</t>
  </si>
  <si>
    <t>愛知県北設楽郡豊根村富山字市原　２９－１</t>
  </si>
  <si>
    <t>0536-89-2104</t>
  </si>
  <si>
    <t>60960</t>
  </si>
  <si>
    <t>津具小学校</t>
  </si>
  <si>
    <t>愛知県北設楽郡設楽町津具見出原　３－１</t>
  </si>
  <si>
    <t>0536-83-2013</t>
  </si>
  <si>
    <t>61001</t>
  </si>
  <si>
    <t>新城小学校</t>
  </si>
  <si>
    <t>愛知県新城市西入船　７６</t>
  </si>
  <si>
    <t>0536-22-0112</t>
  </si>
  <si>
    <t>61002</t>
  </si>
  <si>
    <t>千郷小学校</t>
  </si>
  <si>
    <t>愛知県新城市杉山前野　４－１</t>
  </si>
  <si>
    <t>0536-22-0162</t>
  </si>
  <si>
    <t>61003</t>
  </si>
  <si>
    <t>東郷西小学校</t>
  </si>
  <si>
    <t>愛知県新城市平井東原　３７－１</t>
  </si>
  <si>
    <t>0536-22-0107</t>
  </si>
  <si>
    <t>61004</t>
  </si>
  <si>
    <t>東郷東小学校</t>
  </si>
  <si>
    <t>愛知県新城市八束穂　４０４－２</t>
  </si>
  <si>
    <t>0536-22-0756</t>
  </si>
  <si>
    <t>61006</t>
  </si>
  <si>
    <t>舟着小学校</t>
  </si>
  <si>
    <t>愛知県新城市日吉小袋　１３</t>
  </si>
  <si>
    <t>0536-22-0252</t>
  </si>
  <si>
    <t>61009</t>
  </si>
  <si>
    <t>八名小学校</t>
  </si>
  <si>
    <t>愛知県新城市富岡半ノ木　１５－１</t>
  </si>
  <si>
    <t>0536-26-0043</t>
  </si>
  <si>
    <t>61010</t>
  </si>
  <si>
    <t>庭野小学校</t>
  </si>
  <si>
    <t>愛知県新城市庭野川大田　３３</t>
  </si>
  <si>
    <t>0536-22-0703</t>
  </si>
  <si>
    <t>61041</t>
  </si>
  <si>
    <t>鳳来中部小学校</t>
  </si>
  <si>
    <t>愛知県新城市長篠竹田　１４</t>
  </si>
  <si>
    <t>0536-32-0004</t>
  </si>
  <si>
    <t>61044</t>
  </si>
  <si>
    <t>鳳来寺小学校</t>
  </si>
  <si>
    <t>愛知県新城市玖老勢大栗平　１</t>
  </si>
  <si>
    <t>0536-35-1011</t>
  </si>
  <si>
    <t>61045</t>
  </si>
  <si>
    <t>鳳来西小学校</t>
  </si>
  <si>
    <t>愛知県新城市布里小松ケ根　５０</t>
  </si>
  <si>
    <t>0536-36-0216</t>
  </si>
  <si>
    <t>61047</t>
  </si>
  <si>
    <t>海老小学校</t>
  </si>
  <si>
    <t>愛知県新城市海老宮前　１７</t>
  </si>
  <si>
    <t>0536-35-0043</t>
  </si>
  <si>
    <t>61048</t>
  </si>
  <si>
    <t>連谷小学校</t>
  </si>
  <si>
    <t>愛知県新城市四谷前田　３－２</t>
  </si>
  <si>
    <t>0536-35-0415</t>
  </si>
  <si>
    <t>61050</t>
  </si>
  <si>
    <t>山吉田小学校</t>
  </si>
  <si>
    <t>愛知県新城市下吉田紺屋平　１０１</t>
  </si>
  <si>
    <t>0536-34-0206</t>
  </si>
  <si>
    <t>61051</t>
  </si>
  <si>
    <t>黄柳野小学校</t>
  </si>
  <si>
    <t>愛知県新城市黄柳野池田　６８４－２３</t>
  </si>
  <si>
    <t>0536-34-0221</t>
  </si>
  <si>
    <t>61058</t>
  </si>
  <si>
    <t>鳳来東小学校</t>
  </si>
  <si>
    <t>愛知県新城市川合コシ　７５－１</t>
  </si>
  <si>
    <t>0536-33-0336</t>
  </si>
  <si>
    <t>61059</t>
  </si>
  <si>
    <t>東陽小学校</t>
  </si>
  <si>
    <t>愛知県新城市大野小林　７０</t>
  </si>
  <si>
    <t>0536-32-1039</t>
  </si>
  <si>
    <t>61060</t>
  </si>
  <si>
    <t>黄柳川小学校</t>
  </si>
  <si>
    <t>愛知県新城市下吉田五反田　１８７－１</t>
  </si>
  <si>
    <t>61071</t>
  </si>
  <si>
    <t>菅守小学校</t>
  </si>
  <si>
    <t>愛知県新城市作手菅沼マンゼ　１８</t>
  </si>
  <si>
    <t>0536-39-3011</t>
  </si>
  <si>
    <t>61072</t>
  </si>
  <si>
    <t>開成小学校</t>
  </si>
  <si>
    <t>愛知県新城市作手田原朴橋　３</t>
  </si>
  <si>
    <t>0536-38-1114</t>
  </si>
  <si>
    <t>61073</t>
  </si>
  <si>
    <t>巴小学校</t>
  </si>
  <si>
    <t>愛知県新城市作手清岳ココメ沢　９</t>
  </si>
  <si>
    <t>0536-38-1314</t>
  </si>
  <si>
    <t>61074</t>
  </si>
  <si>
    <t>協和小学校</t>
  </si>
  <si>
    <t>愛知県新城市作手杉平本郷　７３</t>
  </si>
  <si>
    <t>0536-38-1326</t>
  </si>
  <si>
    <t>61075</t>
  </si>
  <si>
    <t>作手小学校</t>
  </si>
  <si>
    <t>愛知県新城市作手高里縄手上　３２</t>
  </si>
  <si>
    <t>0536-38-1555</t>
  </si>
  <si>
    <t>61101</t>
  </si>
  <si>
    <t>岩田小学校</t>
  </si>
  <si>
    <t>愛知県豊橋市中岩田　４－１－２</t>
  </si>
  <si>
    <t>0532-61-2607</t>
  </si>
  <si>
    <t>61102</t>
  </si>
  <si>
    <t>東田小学校</t>
  </si>
  <si>
    <t>愛知県豊橋市仁連木町　１５</t>
  </si>
  <si>
    <t>0532-62-0448</t>
  </si>
  <si>
    <t>61103</t>
  </si>
  <si>
    <t>八町小学校</t>
  </si>
  <si>
    <t>愛知県豊橋市八町通　５－５</t>
  </si>
  <si>
    <t>0532-52-1184</t>
  </si>
  <si>
    <t>61104</t>
  </si>
  <si>
    <t>松葉小学校</t>
  </si>
  <si>
    <t>愛知県豊橋市大橋通　３－１０７</t>
  </si>
  <si>
    <t>0532-52-0265</t>
  </si>
  <si>
    <t>61105</t>
  </si>
  <si>
    <t>花田小学校</t>
  </si>
  <si>
    <t>愛知県豊橋市西羽田町　２４７</t>
  </si>
  <si>
    <t>0532-31-4517</t>
  </si>
  <si>
    <t>61106</t>
  </si>
  <si>
    <t>愛知県豊橋市西松山町　４２</t>
  </si>
  <si>
    <t>0532-52-0484</t>
  </si>
  <si>
    <t>61107</t>
  </si>
  <si>
    <t>愛知県豊橋市前田中町　８－２３</t>
  </si>
  <si>
    <t>0532-52-3148</t>
  </si>
  <si>
    <t>61108</t>
  </si>
  <si>
    <t>羽根井小学校</t>
  </si>
  <si>
    <t>愛知県豊橋市羽根井本町　１３１</t>
  </si>
  <si>
    <t>0532-31-0375</t>
  </si>
  <si>
    <t>61109</t>
  </si>
  <si>
    <t>下地小学校</t>
  </si>
  <si>
    <t>愛知県豊橋市下地町宮前　６８</t>
  </si>
  <si>
    <t>0532-54-2233</t>
  </si>
  <si>
    <t>61110</t>
  </si>
  <si>
    <t>大村小学校</t>
  </si>
  <si>
    <t>愛知県豊橋市大村町地の神　９</t>
  </si>
  <si>
    <t>0532-52-4235</t>
  </si>
  <si>
    <t>61111</t>
  </si>
  <si>
    <t>津田小学校</t>
  </si>
  <si>
    <t>愛知県豊橋市横須賀町宮元　３－１</t>
  </si>
  <si>
    <t>0532-31-4429</t>
  </si>
  <si>
    <t>61112</t>
  </si>
  <si>
    <t>牟呂小学校</t>
  </si>
  <si>
    <t>愛知県豊橋市牟呂中村町　１－４</t>
  </si>
  <si>
    <t>0532-31-3101</t>
  </si>
  <si>
    <t>61113</t>
  </si>
  <si>
    <t>吉田方小学校</t>
  </si>
  <si>
    <t>愛知県豊橋市吉川町　１１８</t>
  </si>
  <si>
    <t>0532-31-2055</t>
  </si>
  <si>
    <t>61114</t>
  </si>
  <si>
    <t>高師小学校</t>
  </si>
  <si>
    <t>愛知県豊橋市上野町上原　１００</t>
  </si>
  <si>
    <t>0532-45-8216</t>
  </si>
  <si>
    <t>61115</t>
  </si>
  <si>
    <t>愛知県豊橋市橋良町平野　１－１</t>
  </si>
  <si>
    <t>0532-45-2328</t>
  </si>
  <si>
    <t>61116</t>
  </si>
  <si>
    <t>磯辺小学校</t>
  </si>
  <si>
    <t>愛知県豊橋市駒形町丸山　６１</t>
  </si>
  <si>
    <t>0532-45-2608</t>
  </si>
  <si>
    <t>61117</t>
  </si>
  <si>
    <t>大崎小学校</t>
  </si>
  <si>
    <t>愛知県豊橋市大崎町西里中　２０－１</t>
  </si>
  <si>
    <t>0532-25-1720</t>
  </si>
  <si>
    <t>61118</t>
  </si>
  <si>
    <t>野依小学校</t>
  </si>
  <si>
    <t>愛知県豊橋市野依町諏訪　１２５</t>
  </si>
  <si>
    <t>0532-25-2186</t>
  </si>
  <si>
    <t>61119</t>
  </si>
  <si>
    <t>植田小学校</t>
  </si>
  <si>
    <t>愛知県豊橋市植田町池堀田　１５</t>
  </si>
  <si>
    <t>0532-25-2619</t>
  </si>
  <si>
    <t>61120</t>
  </si>
  <si>
    <t>牛川小学校</t>
  </si>
  <si>
    <t>愛知県豊橋市牛川町中郷　６－１</t>
  </si>
  <si>
    <t>0532-52-2616</t>
  </si>
  <si>
    <t>61121</t>
  </si>
  <si>
    <t>下条小学校</t>
  </si>
  <si>
    <t>愛知県豊橋市下条東町西浦　４１</t>
  </si>
  <si>
    <t>0532-88-2350</t>
  </si>
  <si>
    <t>61122</t>
  </si>
  <si>
    <t>多米小学校</t>
  </si>
  <si>
    <t>愛知県豊橋市多米中町　２－２７－１</t>
  </si>
  <si>
    <t>0532-62-6167</t>
  </si>
  <si>
    <t>61123</t>
  </si>
  <si>
    <t>岩西小学校</t>
  </si>
  <si>
    <t>愛知県豊橋市西口町西ノ口　２５－４</t>
  </si>
  <si>
    <t>0532-61-2557</t>
  </si>
  <si>
    <t>61124</t>
  </si>
  <si>
    <t>愛知県豊橋市旭町旭　４０９</t>
  </si>
  <si>
    <t>0532-52-2934</t>
  </si>
  <si>
    <t>61125</t>
  </si>
  <si>
    <t>愛知県豊橋市北山町東浦　４６－４</t>
  </si>
  <si>
    <t>0532-45-5497</t>
  </si>
  <si>
    <t>61126</t>
  </si>
  <si>
    <t>天伯小学校</t>
  </si>
  <si>
    <t>愛知県豊橋市天伯町高田山　１３６</t>
  </si>
  <si>
    <t>0532-45-6165</t>
  </si>
  <si>
    <t>61127</t>
  </si>
  <si>
    <t>大清水小学校</t>
  </si>
  <si>
    <t>愛知県　豊橋市南大清水町元町７８</t>
  </si>
  <si>
    <t>0532-25-2418</t>
  </si>
  <si>
    <t>61128</t>
  </si>
  <si>
    <t>愛知県豊橋市向山西町　５－１</t>
  </si>
  <si>
    <t>0532-52-0396</t>
  </si>
  <si>
    <t>61129</t>
  </si>
  <si>
    <t>前芝小学校</t>
  </si>
  <si>
    <t>愛知県豊橋市前芝町西堤　３０</t>
  </si>
  <si>
    <t>0532-31-0500</t>
  </si>
  <si>
    <t>61130</t>
  </si>
  <si>
    <t>西郷小学校</t>
  </si>
  <si>
    <t>愛知県豊橋市石巻萩平町城脇　１６４－２</t>
  </si>
  <si>
    <t>0532-88-0271</t>
  </si>
  <si>
    <t>61131</t>
  </si>
  <si>
    <t>愛知県豊橋市石巻本町野添　１０</t>
  </si>
  <si>
    <t>0532-88-0007</t>
  </si>
  <si>
    <t>61132</t>
  </si>
  <si>
    <t>嵩山小学校</t>
  </si>
  <si>
    <t>愛知県豊橋市嵩山町宮下　７８－１</t>
  </si>
  <si>
    <t>0532-88-0008</t>
  </si>
  <si>
    <t>61133</t>
  </si>
  <si>
    <t>石巻小学校</t>
  </si>
  <si>
    <t>愛知県豊橋市石巻町西浦　１６</t>
  </si>
  <si>
    <t>0532-88-0010</t>
  </si>
  <si>
    <t>61134</t>
  </si>
  <si>
    <t>谷川小学校</t>
  </si>
  <si>
    <t>愛知県豊橋市中原町東ノ谷　１－３</t>
  </si>
  <si>
    <t>0532-41-0501</t>
  </si>
  <si>
    <t>61135</t>
  </si>
  <si>
    <t>小沢小学校</t>
  </si>
  <si>
    <t>愛知県豊橋市小島町荒巻　８１－１</t>
  </si>
  <si>
    <t>0532-21-1410</t>
  </si>
  <si>
    <t>61136</t>
  </si>
  <si>
    <t>細谷小学校</t>
  </si>
  <si>
    <t>愛知県豊橋市細谷町中ノ島　４７－１</t>
  </si>
  <si>
    <t>0532-21-1900</t>
  </si>
  <si>
    <t>61137</t>
  </si>
  <si>
    <t>二川小学校</t>
  </si>
  <si>
    <t>愛知県豊橋市二川町北裏　８０</t>
  </si>
  <si>
    <t>0532-41-0550</t>
  </si>
  <si>
    <t>61138</t>
  </si>
  <si>
    <t>豊南小学校</t>
  </si>
  <si>
    <t>愛知県豊橋市東赤沢町西横根　１３０</t>
  </si>
  <si>
    <t>0532-21-2102</t>
  </si>
  <si>
    <t>61139</t>
  </si>
  <si>
    <t>高根小学校</t>
  </si>
  <si>
    <t>愛知県豊橋市西七根町北浜辺　１４７－１</t>
  </si>
  <si>
    <t>0532-21-2105</t>
  </si>
  <si>
    <t>61140</t>
  </si>
  <si>
    <t>老津小学校</t>
  </si>
  <si>
    <t>愛知県豊橋市老津町宮脇　１５－４</t>
  </si>
  <si>
    <t>0532-23-0025</t>
  </si>
  <si>
    <t>61141</t>
  </si>
  <si>
    <t>杉山小学校</t>
  </si>
  <si>
    <t>愛知県豊橋市杉山町御園　９－４</t>
  </si>
  <si>
    <t>0532-23-0069</t>
  </si>
  <si>
    <t>61142</t>
  </si>
  <si>
    <t>賀茂小学校</t>
  </si>
  <si>
    <t>愛知県豊橋市賀茂町森信　２４</t>
  </si>
  <si>
    <t>0532-88-0400</t>
  </si>
  <si>
    <t>61143</t>
  </si>
  <si>
    <t>幸小学校</t>
  </si>
  <si>
    <t>愛知県豊橋市西幸町笠松　１８３</t>
  </si>
  <si>
    <t>0532-45-8105</t>
  </si>
  <si>
    <t>61144</t>
  </si>
  <si>
    <t>鷹丘小学校</t>
  </si>
  <si>
    <t>愛知県豊橋市西小鷹野　３－７－１</t>
  </si>
  <si>
    <t>0532-63-2633</t>
  </si>
  <si>
    <t>61145</t>
  </si>
  <si>
    <t>豊小学校</t>
  </si>
  <si>
    <t>愛知県豊橋市西岩田　５－６－１</t>
  </si>
  <si>
    <t>0532-63-2331</t>
  </si>
  <si>
    <t>61146</t>
  </si>
  <si>
    <t>芦原小学校</t>
  </si>
  <si>
    <t>愛知県豊橋市芦原町嵩山地　４２－１</t>
  </si>
  <si>
    <t>0532-48-1216</t>
  </si>
  <si>
    <t>61147</t>
  </si>
  <si>
    <t>飯村小学校</t>
  </si>
  <si>
    <t>愛知県豊橋市飯村南　４－６－４</t>
  </si>
  <si>
    <t>0532-63-3165</t>
  </si>
  <si>
    <t>61148</t>
  </si>
  <si>
    <t>富士見小学校</t>
  </si>
  <si>
    <t>愛知県豊橋市富士見台　２－１－５</t>
  </si>
  <si>
    <t>0532-23-3232</t>
  </si>
  <si>
    <t>61149</t>
  </si>
  <si>
    <t>中野小学校</t>
  </si>
  <si>
    <t>愛知県豊橋市橋良町向山　６－４</t>
  </si>
  <si>
    <t>0532-48-2075</t>
  </si>
  <si>
    <t>61150</t>
  </si>
  <si>
    <t>二川南小学校</t>
  </si>
  <si>
    <t>愛知県豊橋市大岩町前荒田　１４５－２</t>
  </si>
  <si>
    <t>0532-41-6991</t>
  </si>
  <si>
    <t>61151</t>
  </si>
  <si>
    <t>汐田小学校</t>
  </si>
  <si>
    <t>愛知県豊橋市牟呂町北汐田　５０－１</t>
  </si>
  <si>
    <t>0532-47-3220</t>
  </si>
  <si>
    <t>61152</t>
  </si>
  <si>
    <t>愛知県豊橋市佐藤　５－１６－１</t>
  </si>
  <si>
    <t>0532-64-5121</t>
  </si>
  <si>
    <t>61161</t>
  </si>
  <si>
    <t>豊川小学校</t>
  </si>
  <si>
    <t>愛知県豊川市北浦町　３１－１</t>
  </si>
  <si>
    <t>0533-86-7246</t>
  </si>
  <si>
    <t>61162</t>
  </si>
  <si>
    <t>豊川東部小学校</t>
  </si>
  <si>
    <t>愛知県豊川市三谷原町石坪　１－１</t>
  </si>
  <si>
    <t>0533-86-4368</t>
  </si>
  <si>
    <t>61163</t>
  </si>
  <si>
    <t>桜木小学校</t>
  </si>
  <si>
    <t>愛知県豊川市小桜町　１７</t>
  </si>
  <si>
    <t>0533-86-4546</t>
  </si>
  <si>
    <t>61164</t>
  </si>
  <si>
    <t>三蔵子小学校</t>
  </si>
  <si>
    <t>愛知県豊川市三蔵子町宮前　３２</t>
  </si>
  <si>
    <t>0533-86-3646</t>
  </si>
  <si>
    <t>61165</t>
  </si>
  <si>
    <t>千両小学校</t>
  </si>
  <si>
    <t>愛知県豊川市千両町数谷原　１８－２</t>
  </si>
  <si>
    <t>0533-83-0130</t>
  </si>
  <si>
    <t>61166</t>
  </si>
  <si>
    <t>牛久保小学校</t>
  </si>
  <si>
    <t>愛知県豊川市牛久保町大手　１０－２</t>
  </si>
  <si>
    <t>0533-86-7288</t>
  </si>
  <si>
    <t>61167</t>
  </si>
  <si>
    <t>豊川中部小学校</t>
  </si>
  <si>
    <t>愛知県豊川市中部町　１－１</t>
  </si>
  <si>
    <t>0533-85-3367</t>
  </si>
  <si>
    <t>61168</t>
  </si>
  <si>
    <t>八南小学校</t>
  </si>
  <si>
    <t>愛知県豊川市野口町豊角　８－１</t>
  </si>
  <si>
    <t>0533-86-4046</t>
  </si>
  <si>
    <t>61169</t>
  </si>
  <si>
    <t>平尾小学校</t>
  </si>
  <si>
    <t>愛知県豊川市平尾町上貝津　２－５</t>
  </si>
  <si>
    <t>0533-88-4711</t>
  </si>
  <si>
    <t>61170</t>
  </si>
  <si>
    <t>国府小学校</t>
  </si>
  <si>
    <t>愛知県豊川市国府町寒若寺　６－１</t>
  </si>
  <si>
    <t>0533-87-2044</t>
  </si>
  <si>
    <t>61171</t>
  </si>
  <si>
    <t>愛知県豊川市桜町　２－７－４５</t>
  </si>
  <si>
    <t>0533-86-4246</t>
  </si>
  <si>
    <t>61172</t>
  </si>
  <si>
    <t>御油小学校</t>
  </si>
  <si>
    <t>愛知県豊川市御油町膳ノ棚　１－４</t>
  </si>
  <si>
    <t>0533-88-4655</t>
  </si>
  <si>
    <t>61173</t>
  </si>
  <si>
    <t>愛知県豊川市牛久保町天王下　１４－１</t>
  </si>
  <si>
    <t>0533-84-3521</t>
  </si>
  <si>
    <t>61174</t>
  </si>
  <si>
    <t>代田小学校</t>
  </si>
  <si>
    <t>愛知県豊川市代田町　１－２０－２</t>
  </si>
  <si>
    <t>0533-86-4166</t>
  </si>
  <si>
    <t>61175</t>
  </si>
  <si>
    <t>金屋小学校</t>
  </si>
  <si>
    <t>愛知県豊川市金屋西町　１－１</t>
  </si>
  <si>
    <t>0533-86-6262</t>
  </si>
  <si>
    <t>61176</t>
  </si>
  <si>
    <t>愛知県豊川市東豊町　４－６０</t>
  </si>
  <si>
    <t>0533-86-1001</t>
  </si>
  <si>
    <t>61191</t>
  </si>
  <si>
    <t>蒲郡南部小学校</t>
  </si>
  <si>
    <t>愛知県蒲郡市神明町　２２－３</t>
  </si>
  <si>
    <t>0533-69-3288</t>
  </si>
  <si>
    <t>61192</t>
  </si>
  <si>
    <t>蒲郡東部小学校</t>
  </si>
  <si>
    <t>愛知県蒲郡市豊岡町池田　３</t>
  </si>
  <si>
    <t>0533-68-2375</t>
  </si>
  <si>
    <t>61193</t>
  </si>
  <si>
    <t>蒲郡北部小学校</t>
  </si>
  <si>
    <t>愛知県蒲郡市清田町間堰　５２</t>
  </si>
  <si>
    <t>0533-68-3478</t>
  </si>
  <si>
    <t>61194</t>
  </si>
  <si>
    <t>蒲郡西部小学校</t>
  </si>
  <si>
    <t>愛知県蒲郡市神ノ郷町一町田　１０</t>
  </si>
  <si>
    <t>0533-68-3382</t>
  </si>
  <si>
    <t>61195</t>
  </si>
  <si>
    <t>三谷小学校</t>
  </si>
  <si>
    <t>愛知県蒲郡市三谷町迫　１－１</t>
  </si>
  <si>
    <t>0533-68-5117</t>
  </si>
  <si>
    <t>61196</t>
  </si>
  <si>
    <t>塩津小学校</t>
  </si>
  <si>
    <t>愛知県蒲郡市竹谷町今御堂　３１－１</t>
  </si>
  <si>
    <t>0533-68-2509</t>
  </si>
  <si>
    <t>61197</t>
  </si>
  <si>
    <t>愛知県蒲郡市大塚町大門　４２－５</t>
  </si>
  <si>
    <t>0533-59-8041</t>
  </si>
  <si>
    <t>61198</t>
  </si>
  <si>
    <t>形原小学校</t>
  </si>
  <si>
    <t>愛知県蒲郡市形原町御嶽　３４－２</t>
  </si>
  <si>
    <t>0533-57-5285</t>
  </si>
  <si>
    <t>61199</t>
  </si>
  <si>
    <t>西浦小学校</t>
  </si>
  <si>
    <t>愛知県蒲郡市西浦町宮地　１０</t>
  </si>
  <si>
    <t>0533-57-5275</t>
  </si>
  <si>
    <t>61200</t>
  </si>
  <si>
    <t>形原北小学校</t>
  </si>
  <si>
    <t>愛知県蒲郡市金平町屋敷田　１</t>
  </si>
  <si>
    <t>0533-57-7251</t>
  </si>
  <si>
    <t>61202</t>
  </si>
  <si>
    <t>蒲郡中央小学校</t>
  </si>
  <si>
    <t>愛知県蒲郡市緑町　３－４９</t>
  </si>
  <si>
    <t>0533-68-0033</t>
  </si>
  <si>
    <t>61203</t>
  </si>
  <si>
    <t>三谷東小学校</t>
  </si>
  <si>
    <t>愛知県蒲郡市三谷町南山　１－７</t>
  </si>
  <si>
    <t>0533-68-0722</t>
  </si>
  <si>
    <t>61204</t>
  </si>
  <si>
    <t>竹島小学校</t>
  </si>
  <si>
    <t>愛知県蒲郡市府相町　３－４０</t>
  </si>
  <si>
    <t>0533-69-7171</t>
  </si>
  <si>
    <t>61221</t>
  </si>
  <si>
    <t>一宮東部小学校</t>
  </si>
  <si>
    <t>愛知県豊川市上長山町東水神平　４４－２</t>
  </si>
  <si>
    <t>0533-93-2009</t>
  </si>
  <si>
    <t>61222</t>
  </si>
  <si>
    <t>一宮西部小学校</t>
  </si>
  <si>
    <t>愛知県豊川市一宮町緑　１</t>
  </si>
  <si>
    <t>0533-93-2007</t>
  </si>
  <si>
    <t>61225</t>
  </si>
  <si>
    <t>一宮南部小学校</t>
  </si>
  <si>
    <t>愛知県豊川市豊津町新地　４</t>
  </si>
  <si>
    <t>0533-93-2059</t>
  </si>
  <si>
    <t>61231</t>
  </si>
  <si>
    <t>小坂井東小学校</t>
  </si>
  <si>
    <t>愛知県豊川市小坂井町西浦　８７</t>
  </si>
  <si>
    <t>0533-78-2271</t>
  </si>
  <si>
    <t>61232</t>
  </si>
  <si>
    <t>小坂井西小学校</t>
  </si>
  <si>
    <t>愛知県豊川市伊奈町縫殿　５５－１</t>
  </si>
  <si>
    <t>0533-78-2281</t>
  </si>
  <si>
    <t>61235</t>
  </si>
  <si>
    <t>萩小学校</t>
  </si>
  <si>
    <t>愛知県豊川市萩町岩田　９－２</t>
  </si>
  <si>
    <t>0533-88-2831</t>
  </si>
  <si>
    <t>61236</t>
  </si>
  <si>
    <t>長沢小学校</t>
  </si>
  <si>
    <t>愛知県豊川市長沢町午新　８８</t>
  </si>
  <si>
    <t>0533-88-3481</t>
  </si>
  <si>
    <t>61237</t>
  </si>
  <si>
    <t>赤坂小学校</t>
  </si>
  <si>
    <t>愛知県豊川市赤坂町東山　１４０</t>
  </si>
  <si>
    <t>0533-88-5671</t>
  </si>
  <si>
    <t>61241</t>
  </si>
  <si>
    <t>御津北部小学校</t>
  </si>
  <si>
    <t>愛知県豊川市御津町広石神子田　５４－１</t>
  </si>
  <si>
    <t>0533-75-2021</t>
  </si>
  <si>
    <t>61242</t>
  </si>
  <si>
    <t>御津南部小学校</t>
  </si>
  <si>
    <t>愛知県豊川市御津町御馬加美　１５</t>
  </si>
  <si>
    <t>0533-75-2003</t>
  </si>
  <si>
    <t>61251</t>
  </si>
  <si>
    <t>六連小学校</t>
  </si>
  <si>
    <t>愛知県田原市六連町栗穴　４３－１</t>
  </si>
  <si>
    <t>0531-27-0121</t>
  </si>
  <si>
    <t>61252</t>
  </si>
  <si>
    <t>神戸小学校</t>
  </si>
  <si>
    <t>愛知県田原市神戸町殿畑　２６</t>
  </si>
  <si>
    <t>0531-22-0542</t>
  </si>
  <si>
    <t>61253</t>
  </si>
  <si>
    <t>大草小学校</t>
  </si>
  <si>
    <t>愛知県田原市大草町東畑　４３－２</t>
  </si>
  <si>
    <t>0531-22-0702</t>
  </si>
  <si>
    <t>61254</t>
  </si>
  <si>
    <t>田原東部小学校</t>
  </si>
  <si>
    <t>愛知県田原市豊島町西屋敷　１ー３</t>
  </si>
  <si>
    <t>0531-22-0179</t>
  </si>
  <si>
    <t>61255</t>
  </si>
  <si>
    <t>童浦小学校</t>
  </si>
  <si>
    <t>愛知県田原市浦町米山　６４－１</t>
  </si>
  <si>
    <t>0531-22-0279</t>
  </si>
  <si>
    <t>61256</t>
  </si>
  <si>
    <t>田原南部小学校</t>
  </si>
  <si>
    <t>愛知県田原市加冶町奥恩中　６２－１７</t>
  </si>
  <si>
    <t>0531-22-0479</t>
  </si>
  <si>
    <t>61258</t>
  </si>
  <si>
    <t>田原中部小学校</t>
  </si>
  <si>
    <t>愛知県田原市田原町殿町　３３</t>
  </si>
  <si>
    <t>0531-22-1245</t>
  </si>
  <si>
    <t>61259</t>
  </si>
  <si>
    <t>野田小学校</t>
  </si>
  <si>
    <t>愛知県田原市野田町宮前　１</t>
  </si>
  <si>
    <t>0531-25-0007</t>
  </si>
  <si>
    <t>61260</t>
  </si>
  <si>
    <t>衣笠小学校</t>
  </si>
  <si>
    <t>愛知県田原市田原町東栄巖　７０</t>
  </si>
  <si>
    <t>0531-23-1818</t>
  </si>
  <si>
    <t>61271</t>
  </si>
  <si>
    <t>高松小学校</t>
  </si>
  <si>
    <t>愛知県田原市高松町蔵屋敷　１８</t>
  </si>
  <si>
    <t>0531-45-2068</t>
  </si>
  <si>
    <t>61272</t>
  </si>
  <si>
    <t>赤羽根小学校</t>
  </si>
  <si>
    <t>愛知県田原市赤羽根町西瀬古　８７</t>
  </si>
  <si>
    <t>0531-45-2023</t>
  </si>
  <si>
    <t>61273</t>
  </si>
  <si>
    <t>若戸小学校</t>
  </si>
  <si>
    <t>愛知県田原市若見町小山　２０</t>
  </si>
  <si>
    <t>0531-45-2008</t>
  </si>
  <si>
    <t>61281</t>
  </si>
  <si>
    <t>和地小学校</t>
  </si>
  <si>
    <t>愛知県田原市和地町瀬戸山　２７</t>
  </si>
  <si>
    <t>0531-38-0200</t>
  </si>
  <si>
    <t>61282</t>
  </si>
  <si>
    <t>堀切小学校</t>
  </si>
  <si>
    <t>愛知県田原市堀切町出口　１－１</t>
  </si>
  <si>
    <t>0531-35-6100</t>
  </si>
  <si>
    <t>61283</t>
  </si>
  <si>
    <t>伊良湖小学校</t>
  </si>
  <si>
    <t>愛知県田原市日出町大越　１２６５</t>
  </si>
  <si>
    <t>0531-35-6900</t>
  </si>
  <si>
    <t>61284</t>
  </si>
  <si>
    <t>亀山小学校</t>
  </si>
  <si>
    <t>愛知県田原市亀山町小中原　６８－１</t>
  </si>
  <si>
    <t>0531-35-6210</t>
  </si>
  <si>
    <t>61285</t>
  </si>
  <si>
    <t>愛知県田原市中山町天白　１－１</t>
  </si>
  <si>
    <t>0531-32-0004</t>
  </si>
  <si>
    <t>61286</t>
  </si>
  <si>
    <t>福江小学校</t>
  </si>
  <si>
    <t>愛知県田原市福江町宮ノ脇　１</t>
  </si>
  <si>
    <t>0531-32-0104</t>
  </si>
  <si>
    <t>61287</t>
  </si>
  <si>
    <t>清田小学校</t>
  </si>
  <si>
    <t>愛知県田原市古田町寺ノ前　１－１</t>
  </si>
  <si>
    <t>0531-32-0109</t>
  </si>
  <si>
    <t>61288</t>
  </si>
  <si>
    <t>泉小学校</t>
  </si>
  <si>
    <t>愛知県田原市江比間町女郎川　６７－１</t>
  </si>
  <si>
    <t>0531-37-0024</t>
  </si>
  <si>
    <t>61289</t>
  </si>
  <si>
    <t>伊良湖岬小学校</t>
  </si>
  <si>
    <t>愛知県　田原市小塩津町宮構　２－７</t>
  </si>
  <si>
    <t>61301</t>
  </si>
  <si>
    <t>内山小学校</t>
  </si>
  <si>
    <t>052-741-1257</t>
  </si>
  <si>
    <t>61302</t>
  </si>
  <si>
    <t>春岡小学校</t>
  </si>
  <si>
    <t>愛知県名古屋市千種区春岡　２－５－３８</t>
  </si>
  <si>
    <t>052-761-4391</t>
  </si>
  <si>
    <t>61303</t>
  </si>
  <si>
    <t>千種小学校</t>
  </si>
  <si>
    <t>愛知県名古屋市千種区千種　３－２－５</t>
  </si>
  <si>
    <t>052-732-5371</t>
  </si>
  <si>
    <t>61304</t>
  </si>
  <si>
    <t>千石小学校</t>
  </si>
  <si>
    <t>愛知県名古屋市千種区千種　１－１－５２</t>
  </si>
  <si>
    <t>052-731-0758</t>
  </si>
  <si>
    <t>61305</t>
  </si>
  <si>
    <t>高見小学校</t>
  </si>
  <si>
    <t>愛知県名古屋市千種区高見　１－７－１</t>
  </si>
  <si>
    <t>052-761-5211</t>
  </si>
  <si>
    <t>61306</t>
  </si>
  <si>
    <t>大和小学校</t>
  </si>
  <si>
    <t>愛知県名古屋市千種区松軒　１－４－９</t>
  </si>
  <si>
    <t>052-721-0396</t>
  </si>
  <si>
    <t>61307</t>
  </si>
  <si>
    <t>田代小学校</t>
  </si>
  <si>
    <t>愛知県名古屋市千種区観月町　２－４１</t>
  </si>
  <si>
    <t>052-751-6156</t>
  </si>
  <si>
    <t>61308</t>
  </si>
  <si>
    <t>自由ケ丘小学校</t>
  </si>
  <si>
    <t>愛知県名古屋市千種区自由ケ丘　２－１５－２４</t>
  </si>
  <si>
    <t>052-761-6231</t>
  </si>
  <si>
    <t>61309</t>
  </si>
  <si>
    <t>上野小学校</t>
  </si>
  <si>
    <t>愛知県名古屋市千種区上野　２－６－１</t>
  </si>
  <si>
    <t>052-721-0535</t>
  </si>
  <si>
    <t>61310</t>
  </si>
  <si>
    <t>富士見台小学校</t>
  </si>
  <si>
    <t>愛知県名古屋市千種区富士見台　２－１</t>
  </si>
  <si>
    <t>052-711-4541</t>
  </si>
  <si>
    <t>61311</t>
  </si>
  <si>
    <t>愛知県名古屋市千種区橋本町　３－２０</t>
  </si>
  <si>
    <t>052-781-1146</t>
  </si>
  <si>
    <t>61312</t>
  </si>
  <si>
    <t>星ケ丘小学校</t>
  </si>
  <si>
    <t>愛知県名古屋市千種区星ケ丘　１－４</t>
  </si>
  <si>
    <t>052-781-1789</t>
  </si>
  <si>
    <t>61313</t>
  </si>
  <si>
    <t>猪高小学校</t>
  </si>
  <si>
    <t>愛知県名古屋市名東区丁田町　３２</t>
  </si>
  <si>
    <t>052-771-5101</t>
  </si>
  <si>
    <t>61314</t>
  </si>
  <si>
    <t>香流小学校</t>
  </si>
  <si>
    <t>愛知県名古屋市名東区香流　２－１２０１</t>
  </si>
  <si>
    <t>052-771-2171</t>
  </si>
  <si>
    <t>61315</t>
  </si>
  <si>
    <t>高針小学校</t>
  </si>
  <si>
    <t>愛知県名古屋市名東区高針　２－１１０３</t>
  </si>
  <si>
    <t>052-702-2281</t>
  </si>
  <si>
    <t>61316</t>
  </si>
  <si>
    <t>愛知県名古屋市名東区西山本通　２－３５</t>
  </si>
  <si>
    <t>052-701-5181</t>
  </si>
  <si>
    <t>61317</t>
  </si>
  <si>
    <t>宮根小学校</t>
  </si>
  <si>
    <t>愛知県名古屋市千種区宮根台　２－１０－１９</t>
  </si>
  <si>
    <t>052-771-7870</t>
  </si>
  <si>
    <t>61318</t>
  </si>
  <si>
    <t>藤が丘小学校</t>
  </si>
  <si>
    <t>愛知県名古屋市名東区藤が丘　５４</t>
  </si>
  <si>
    <t>052-771-4700</t>
  </si>
  <si>
    <t>61319</t>
  </si>
  <si>
    <t>猪子石小学校</t>
  </si>
  <si>
    <t>愛知県名古屋市名東区猪子石　２－１２０１</t>
  </si>
  <si>
    <t>052-773-4361</t>
  </si>
  <si>
    <t>61320</t>
  </si>
  <si>
    <t>名東小学校</t>
  </si>
  <si>
    <t>愛知県名古屋市名東区亀の井　３－１３４</t>
  </si>
  <si>
    <t>052-702-1166</t>
  </si>
  <si>
    <t>61321</t>
  </si>
  <si>
    <t>蓬来小学校</t>
  </si>
  <si>
    <t>愛知県名古屋市名東区よもぎ台　１－５０１</t>
  </si>
  <si>
    <t>052-772-6791</t>
  </si>
  <si>
    <t>61322</t>
  </si>
  <si>
    <t>本郷小学校</t>
  </si>
  <si>
    <t>愛知県名古屋市名東区本郷　１－２３７</t>
  </si>
  <si>
    <t>052-774-4125</t>
  </si>
  <si>
    <t>61323</t>
  </si>
  <si>
    <t>愛知県名古屋市名東区貴船　３－２３０１</t>
  </si>
  <si>
    <t>052-703-3881</t>
  </si>
  <si>
    <t>61324</t>
  </si>
  <si>
    <t>千代田橋小学校</t>
  </si>
  <si>
    <t>愛知県名古屋市千種区千代田橋　２－３－７</t>
  </si>
  <si>
    <t>052-711-2511</t>
  </si>
  <si>
    <t>61325</t>
  </si>
  <si>
    <t>上社小学校</t>
  </si>
  <si>
    <t>愛知県名古屋市名東区上社　５－１００２</t>
  </si>
  <si>
    <t>052-703-5421</t>
  </si>
  <si>
    <t>61326</t>
  </si>
  <si>
    <t>引山小学校</t>
  </si>
  <si>
    <t>愛知県名古屋市名東区引山　１－１１０５</t>
  </si>
  <si>
    <t>052-774-2011</t>
  </si>
  <si>
    <t>61327</t>
  </si>
  <si>
    <t>豊が丘小学校</t>
  </si>
  <si>
    <t>愛知県名古屋市名東区豊が丘　１５０１</t>
  </si>
  <si>
    <t>052-773-8757</t>
  </si>
  <si>
    <t>61328</t>
  </si>
  <si>
    <t>平和が丘小学校</t>
  </si>
  <si>
    <t>愛知県名古屋市名東区平和が丘　１－１</t>
  </si>
  <si>
    <t>052-775-0126</t>
  </si>
  <si>
    <t>61329</t>
  </si>
  <si>
    <t>極楽小学校</t>
  </si>
  <si>
    <t>愛知県名古屋市名東区高針台　３－９０１</t>
  </si>
  <si>
    <t>052-703-5571</t>
  </si>
  <si>
    <t>61330</t>
  </si>
  <si>
    <t>愛知県名古屋市名東区牧の里　２－１５０１</t>
  </si>
  <si>
    <t>052-702-1361</t>
  </si>
  <si>
    <t>61331</t>
  </si>
  <si>
    <t>愛知県名古屋市東区徳川町　１６０１</t>
  </si>
  <si>
    <t>052-936-7291</t>
  </si>
  <si>
    <t>61332</t>
  </si>
  <si>
    <t>筒井小学校</t>
  </si>
  <si>
    <t>愛知県名古屋市東区筒井　１－１５－２８</t>
  </si>
  <si>
    <t>052-935-2931</t>
  </si>
  <si>
    <t>61333</t>
  </si>
  <si>
    <t>東桜小学校</t>
  </si>
  <si>
    <t>愛知県名古屋市東区東桜　１－１３－１</t>
  </si>
  <si>
    <t>052-961-7877</t>
  </si>
  <si>
    <t>61334</t>
  </si>
  <si>
    <t>愛知県名古屋市東区矢田南　４－４－１</t>
  </si>
  <si>
    <t>052-721-2508</t>
  </si>
  <si>
    <t>61335</t>
  </si>
  <si>
    <t>山吹小学校</t>
  </si>
  <si>
    <t>愛知県名古屋市東区橦木町　２－２４</t>
  </si>
  <si>
    <t>052-931-7625</t>
  </si>
  <si>
    <t>61336</t>
  </si>
  <si>
    <t>東白壁小学校</t>
  </si>
  <si>
    <t>愛知県名古屋市東区白壁　５－７</t>
  </si>
  <si>
    <t>052-931-2690</t>
  </si>
  <si>
    <t>61337</t>
  </si>
  <si>
    <t>葵小学校</t>
  </si>
  <si>
    <t>愛知県名古屋市東区葵　１－５－１</t>
  </si>
  <si>
    <t>052-936-0101</t>
  </si>
  <si>
    <t>61338</t>
  </si>
  <si>
    <t>愛知県名古屋市東区出来町　１－８－１</t>
  </si>
  <si>
    <t>052-936-0501</t>
  </si>
  <si>
    <t>61339</t>
  </si>
  <si>
    <t>砂田橋小学校</t>
  </si>
  <si>
    <t>愛知県名古屋市東区砂田橋　３－１－１３</t>
  </si>
  <si>
    <t>052-722-5311</t>
  </si>
  <si>
    <t>61351</t>
  </si>
  <si>
    <t>飯田小学校</t>
  </si>
  <si>
    <t>愛知県名古屋市北区平安　２－７－１４</t>
  </si>
  <si>
    <t>052-911-7351</t>
  </si>
  <si>
    <t>61352</t>
  </si>
  <si>
    <t>大杉小学校</t>
  </si>
  <si>
    <t>愛知県名古屋市北区大杉　３－９－２１</t>
  </si>
  <si>
    <t>052-911-4488</t>
  </si>
  <si>
    <t>61353</t>
  </si>
  <si>
    <t>愛知県名古屋市北区清水　５－３－１</t>
  </si>
  <si>
    <t>052-913-3255</t>
  </si>
  <si>
    <t>61354</t>
  </si>
  <si>
    <t>杉村小学校</t>
  </si>
  <si>
    <t>052-911-9511</t>
  </si>
  <si>
    <t>61355</t>
  </si>
  <si>
    <t>名北小学校</t>
  </si>
  <si>
    <t>愛知県名古屋市北区下飯田町　１－３４</t>
  </si>
  <si>
    <t>052-911-3471</t>
  </si>
  <si>
    <t>61356</t>
  </si>
  <si>
    <t>金城小学校</t>
  </si>
  <si>
    <t>愛知県名古屋市北区金城　３－１１－６</t>
  </si>
  <si>
    <t>052-911-2461</t>
  </si>
  <si>
    <t>61357</t>
  </si>
  <si>
    <t>東志賀小学校</t>
  </si>
  <si>
    <t>愛知県名古屋市北区志賀町　４－６０</t>
  </si>
  <si>
    <t>052-914-0021</t>
  </si>
  <si>
    <t>61358</t>
  </si>
  <si>
    <t>城北小学校</t>
  </si>
  <si>
    <t>愛知県名古屋市北区鳩岡　２－８－４３</t>
  </si>
  <si>
    <t>052-911-5145</t>
  </si>
  <si>
    <t>61359</t>
  </si>
  <si>
    <t>光城小学校</t>
  </si>
  <si>
    <t>愛知県名古屋市北区光音寺町　４－１</t>
  </si>
  <si>
    <t>052-914-0818</t>
  </si>
  <si>
    <t>61360</t>
  </si>
  <si>
    <t>六郷小学校</t>
  </si>
  <si>
    <t>愛知県名古屋市北区大曽根町　３－１５－８２</t>
  </si>
  <si>
    <t>052-911-5526</t>
  </si>
  <si>
    <t>61361</t>
  </si>
  <si>
    <t>楠小学校</t>
  </si>
  <si>
    <t>愛知県名古屋市北区池花町　３０９</t>
  </si>
  <si>
    <t>052-901-3226</t>
  </si>
  <si>
    <t>61362</t>
  </si>
  <si>
    <t>味鋺小学校</t>
  </si>
  <si>
    <t>愛知県名古屋市北区楠味鋺　３－１２６</t>
  </si>
  <si>
    <t>052-901-6840</t>
  </si>
  <si>
    <t>61363</t>
  </si>
  <si>
    <t>西味鋺小学校</t>
  </si>
  <si>
    <t>愛知県名古屋市北区西味鋺　２－５２６</t>
  </si>
  <si>
    <t>052-901-3661</t>
  </si>
  <si>
    <t>61364</t>
  </si>
  <si>
    <t>楠西小学校</t>
  </si>
  <si>
    <t>愛知県名古屋市北区会所町　８９</t>
  </si>
  <si>
    <t>052-901-8177</t>
  </si>
  <si>
    <t>61365</t>
  </si>
  <si>
    <t>如意小学校</t>
  </si>
  <si>
    <t>愛知県名古屋市北区如意　３－１３１</t>
  </si>
  <si>
    <t>052-902-2661</t>
  </si>
  <si>
    <t>61366</t>
  </si>
  <si>
    <t>宮前小学校</t>
  </si>
  <si>
    <t>愛知県名古屋市北区上飯田南町　４－１－２</t>
  </si>
  <si>
    <t>052-915-8501</t>
  </si>
  <si>
    <t>61367</t>
  </si>
  <si>
    <t>川中小学校</t>
  </si>
  <si>
    <t>愛知県名古屋市北区福徳町　５－５２</t>
  </si>
  <si>
    <t>052-915-4455</t>
  </si>
  <si>
    <t>61368</t>
  </si>
  <si>
    <t>六郷北小学校</t>
  </si>
  <si>
    <t>愛知県名古屋市北区山田　４－１４－５６</t>
  </si>
  <si>
    <t>052-981-3624</t>
  </si>
  <si>
    <t>61369</t>
  </si>
  <si>
    <t>辻小学校</t>
  </si>
  <si>
    <t>愛知県名古屋市北区辻町　１－３２－４</t>
  </si>
  <si>
    <t>052-914-1118</t>
  </si>
  <si>
    <t>61381</t>
  </si>
  <si>
    <t>榎小学校</t>
  </si>
  <si>
    <t>愛知県名古屋市西区押切　１－１２－２５</t>
  </si>
  <si>
    <t>052-531-2190</t>
  </si>
  <si>
    <t>61382</t>
  </si>
  <si>
    <t>幅下小学校</t>
  </si>
  <si>
    <t>愛知県名古屋市西区幅下　１－７－１７</t>
  </si>
  <si>
    <t>052-571-8178</t>
  </si>
  <si>
    <t>61383</t>
  </si>
  <si>
    <t>栄生小学校</t>
  </si>
  <si>
    <t>愛知県名古屋市西区栄生　１－２７－２６</t>
  </si>
  <si>
    <t>052-551-3138</t>
  </si>
  <si>
    <t>61384</t>
  </si>
  <si>
    <t>上名古屋小学校</t>
  </si>
  <si>
    <t>愛知県名古屋市西区上名古屋　３－４－１８</t>
  </si>
  <si>
    <t>052-522-7176</t>
  </si>
  <si>
    <t>61385</t>
  </si>
  <si>
    <t>城西小学校</t>
  </si>
  <si>
    <t>愛知県名古屋市西区城西　３－１４－２５</t>
  </si>
  <si>
    <t>052-521-4286</t>
  </si>
  <si>
    <t>61386</t>
  </si>
  <si>
    <t>児玉小学校</t>
  </si>
  <si>
    <t>愛知県名古屋市西区児玉　２－３－３３</t>
  </si>
  <si>
    <t>052-521-2228</t>
  </si>
  <si>
    <t>61387</t>
  </si>
  <si>
    <t>枇杷島小学校</t>
  </si>
  <si>
    <t>愛知県名古屋市西区枇杷島　３－１６－３３</t>
  </si>
  <si>
    <t>052-521-8636</t>
  </si>
  <si>
    <t>61388</t>
  </si>
  <si>
    <t>南押切小学校</t>
  </si>
  <si>
    <t>愛知県名古屋市西区則武新町　２－１４－３</t>
  </si>
  <si>
    <t>052-571-6338</t>
  </si>
  <si>
    <t>61389</t>
  </si>
  <si>
    <t>江西小学校</t>
  </si>
  <si>
    <t>愛知県名古屋市西区菊井　２－１２－３２</t>
  </si>
  <si>
    <t>052-571-3395</t>
  </si>
  <si>
    <t>61390</t>
  </si>
  <si>
    <t>那古野小学校</t>
  </si>
  <si>
    <t>愛知県名古屋市西区那古野　２－１４－１</t>
  </si>
  <si>
    <t>052-571-1534</t>
  </si>
  <si>
    <t>61391</t>
  </si>
  <si>
    <t>庄内小学校</t>
  </si>
  <si>
    <t>愛知県名古屋市西区新福寺町　２－５－１</t>
  </si>
  <si>
    <t>052-522-9981</t>
  </si>
  <si>
    <t>61392</t>
  </si>
  <si>
    <t>稲生小学校</t>
  </si>
  <si>
    <t>愛知県名古屋市西区香呑町　２－８４</t>
  </si>
  <si>
    <t>052-531-4304</t>
  </si>
  <si>
    <t>61393</t>
  </si>
  <si>
    <t>山田小学校</t>
  </si>
  <si>
    <t>愛知県名古屋市西区八筋町　３８１－１</t>
  </si>
  <si>
    <t>052-501-6650</t>
  </si>
  <si>
    <t>61394</t>
  </si>
  <si>
    <t>平田小学校</t>
  </si>
  <si>
    <t>052-502-2017</t>
  </si>
  <si>
    <t>61395</t>
  </si>
  <si>
    <t>比良小学校</t>
  </si>
  <si>
    <t>052-502-1377</t>
  </si>
  <si>
    <t>61396</t>
  </si>
  <si>
    <t>大野木小学校</t>
  </si>
  <si>
    <t>愛知県名古屋市西区大野木　３－１７</t>
  </si>
  <si>
    <t>052-501-8177</t>
  </si>
  <si>
    <t>61397</t>
  </si>
  <si>
    <t>浮野小学校</t>
  </si>
  <si>
    <t>愛知県名古屋市西区浮野町　９８</t>
  </si>
  <si>
    <t>052-502-8675</t>
  </si>
  <si>
    <t>61398</t>
  </si>
  <si>
    <t>比良西小学校</t>
  </si>
  <si>
    <t>愛知県名古屋市西区玉池町　３４７</t>
  </si>
  <si>
    <t>052-503-0231</t>
  </si>
  <si>
    <t>61399</t>
  </si>
  <si>
    <t>中小田井小学校</t>
  </si>
  <si>
    <t>愛知県名古屋市西区中小田井　２－１８９</t>
  </si>
  <si>
    <t>052-502-6661</t>
  </si>
  <si>
    <t>61400</t>
  </si>
  <si>
    <t>なごや小学校</t>
  </si>
  <si>
    <t>61411</t>
  </si>
  <si>
    <t>新明小学校</t>
  </si>
  <si>
    <t>愛知県名古屋市中村区名駅　３－１７－１４</t>
  </si>
  <si>
    <t>052-565-1155</t>
  </si>
  <si>
    <t>61412</t>
  </si>
  <si>
    <t>中村小学校</t>
  </si>
  <si>
    <t>愛知県名古屋市中村区中村町　１－７２</t>
  </si>
  <si>
    <t>052-481-1246</t>
  </si>
  <si>
    <t>61413</t>
  </si>
  <si>
    <t>豊臣小学校</t>
  </si>
  <si>
    <t>愛知県名古屋市中村区森末町　２－１</t>
  </si>
  <si>
    <t>052-481-3166</t>
  </si>
  <si>
    <t>61417</t>
  </si>
  <si>
    <t>牧野小学校</t>
  </si>
  <si>
    <t>愛知県名古屋市中村区竹橋町　３－４</t>
  </si>
  <si>
    <t>052-451-2457</t>
  </si>
  <si>
    <t>61418</t>
  </si>
  <si>
    <t>愛知県名古屋市中村区権現通　１－２８</t>
  </si>
  <si>
    <t>052-451-2970</t>
  </si>
  <si>
    <t>61419</t>
  </si>
  <si>
    <t>日比津小学校</t>
  </si>
  <si>
    <t>愛知県名古屋市中村区高道町　２－１－３０</t>
  </si>
  <si>
    <t>052-471-4527</t>
  </si>
  <si>
    <t>61420</t>
  </si>
  <si>
    <t>諏訪小学校</t>
  </si>
  <si>
    <t>愛知県名古屋市中村区諏訪町　２－６－７</t>
  </si>
  <si>
    <t>052-411-7581</t>
  </si>
  <si>
    <t>61421</t>
  </si>
  <si>
    <t>柳小学校</t>
  </si>
  <si>
    <t>愛知県名古屋市中村区烏森町　２－２５</t>
  </si>
  <si>
    <t>052-471-5115</t>
  </si>
  <si>
    <t>61422</t>
  </si>
  <si>
    <t>稲葉地小学校</t>
  </si>
  <si>
    <t>愛知県名古屋市中村区靖国町　３－２０</t>
  </si>
  <si>
    <t>052-411-7070</t>
  </si>
  <si>
    <t>61423</t>
  </si>
  <si>
    <t>日吉小学校</t>
  </si>
  <si>
    <t>愛知県名古屋市中村区城主町　１－１</t>
  </si>
  <si>
    <t>052-481-6226</t>
  </si>
  <si>
    <t>61424</t>
  </si>
  <si>
    <t>千成小学校</t>
  </si>
  <si>
    <t>愛知県名古屋市中村区日ノ宮町　１－１２０</t>
  </si>
  <si>
    <t>052-471-5111</t>
  </si>
  <si>
    <t>61425</t>
  </si>
  <si>
    <t>岩塚小学校</t>
  </si>
  <si>
    <t>愛知県名古屋市中村区岩塚町　４－１７</t>
  </si>
  <si>
    <t>052-412-3070</t>
  </si>
  <si>
    <t>61426</t>
  </si>
  <si>
    <t>六反小学校</t>
  </si>
  <si>
    <t>愛知県名古屋市中村区名駅南　４－６－３８</t>
  </si>
  <si>
    <t>052-571-7211</t>
  </si>
  <si>
    <t>61427</t>
  </si>
  <si>
    <t>稲西小学校</t>
  </si>
  <si>
    <t>愛知県名古屋市中村区稲西町　８８</t>
  </si>
  <si>
    <t>052-411-6645</t>
  </si>
  <si>
    <t>61428</t>
  </si>
  <si>
    <t>八社小学校</t>
  </si>
  <si>
    <t>愛知県名古屋市中村区八社　１－１９９－２</t>
  </si>
  <si>
    <t>052-411-1601</t>
  </si>
  <si>
    <t>61429</t>
  </si>
  <si>
    <t>ほのか小学校</t>
  </si>
  <si>
    <t>愛知県名古屋市中村区松原町　５－５</t>
  </si>
  <si>
    <t>052-471-2271</t>
  </si>
  <si>
    <t>61430</t>
  </si>
  <si>
    <t>笹島小学校</t>
  </si>
  <si>
    <t>愛知県名古屋市中村区名駅　４－１９－１</t>
  </si>
  <si>
    <t>61441</t>
  </si>
  <si>
    <t>名城小学校</t>
  </si>
  <si>
    <t>愛知県名古屋市中区丸の内　３－３－３５</t>
  </si>
  <si>
    <t>052-962-6661</t>
  </si>
  <si>
    <t>61442</t>
  </si>
  <si>
    <t>御園小学校</t>
  </si>
  <si>
    <t>愛知県名古屋市中区錦　１－９－１</t>
  </si>
  <si>
    <t>052-231-1405</t>
  </si>
  <si>
    <t>61443</t>
  </si>
  <si>
    <t>愛知県名古屋市中区栄　１－２８－１</t>
  </si>
  <si>
    <t>052-221-8678</t>
  </si>
  <si>
    <t>61444</t>
  </si>
  <si>
    <t>愛知県名古屋市中区新栄　３－１５－５１</t>
  </si>
  <si>
    <t>052-262-0608</t>
  </si>
  <si>
    <t>61445</t>
  </si>
  <si>
    <t>愛知県名古屋市中区松原　３－５－３</t>
  </si>
  <si>
    <t>052-331-7296</t>
  </si>
  <si>
    <t>61446</t>
  </si>
  <si>
    <t>橘小学校</t>
  </si>
  <si>
    <t>愛知県名古屋市中区橘　１－１３－１２</t>
  </si>
  <si>
    <t>052-321-0260</t>
  </si>
  <si>
    <t>61447</t>
  </si>
  <si>
    <t>愛知県名古屋市中区平和　１－１４－３</t>
  </si>
  <si>
    <t>052-321-0080</t>
  </si>
  <si>
    <t>61448</t>
  </si>
  <si>
    <t>老松小学校</t>
  </si>
  <si>
    <t>愛知県名古屋市中区千代田　１－９－３６</t>
  </si>
  <si>
    <t>052-241-0035</t>
  </si>
  <si>
    <t>61449</t>
  </si>
  <si>
    <t>千早小学校</t>
  </si>
  <si>
    <t>愛知県名古屋市中区新栄　１－４４－３６</t>
  </si>
  <si>
    <t>052-241-3429</t>
  </si>
  <si>
    <t>61450</t>
  </si>
  <si>
    <t>大須小学校</t>
  </si>
  <si>
    <t>愛知県名古屋市中区大須　１－３１－４</t>
  </si>
  <si>
    <t>052-231-0122</t>
  </si>
  <si>
    <t>61451</t>
  </si>
  <si>
    <t>正木小学校</t>
  </si>
  <si>
    <t>愛知県名古屋市中区正木　１－１７－３３</t>
  </si>
  <si>
    <t>052-322-4751</t>
  </si>
  <si>
    <t>61452</t>
  </si>
  <si>
    <t>丸の内小学校</t>
  </si>
  <si>
    <t>愛知県　名古屋市　中区丸の内　３－３－３５</t>
  </si>
  <si>
    <t>61471</t>
  </si>
  <si>
    <t>鶴舞小学校</t>
  </si>
  <si>
    <t>愛知県名古屋市昭和区鶴舞　１－１－８５</t>
  </si>
  <si>
    <t>052-732-0151</t>
  </si>
  <si>
    <t>61472</t>
  </si>
  <si>
    <t>吹上小学校</t>
  </si>
  <si>
    <t>愛知県名古屋市昭和区吹上町　１－２２</t>
  </si>
  <si>
    <t>052-732-0181</t>
  </si>
  <si>
    <t>61473</t>
  </si>
  <si>
    <t>村雲小学校</t>
  </si>
  <si>
    <t>愛知県名古屋市昭和区村雲町　２６－１６</t>
  </si>
  <si>
    <t>052-871-1488</t>
  </si>
  <si>
    <t>61474</t>
  </si>
  <si>
    <t>松栄小学校</t>
  </si>
  <si>
    <t>愛知県名古屋市昭和区長戸町　２－１</t>
  </si>
  <si>
    <t>052-851-6266</t>
  </si>
  <si>
    <t>61475</t>
  </si>
  <si>
    <t>御器所小学校</t>
  </si>
  <si>
    <t>愛知県名古屋市昭和区明月町　１－３２</t>
  </si>
  <si>
    <t>052-851-6166</t>
  </si>
  <si>
    <t>61476</t>
  </si>
  <si>
    <t>広路小学校</t>
  </si>
  <si>
    <t>愛知県名古屋市昭和区川原通　８－２１－２</t>
  </si>
  <si>
    <t>052-761-9166</t>
  </si>
  <si>
    <t>61477</t>
  </si>
  <si>
    <t>川原小学校</t>
  </si>
  <si>
    <t>愛知県名古屋市昭和区萩原町　２－１</t>
  </si>
  <si>
    <t>052-751-8000</t>
  </si>
  <si>
    <t>61478</t>
  </si>
  <si>
    <t>八事小学校</t>
  </si>
  <si>
    <t>愛知県名古屋市昭和区五軒家町　２５</t>
  </si>
  <si>
    <t>052-831-2280</t>
  </si>
  <si>
    <t>61479</t>
  </si>
  <si>
    <t>滝川小学校</t>
  </si>
  <si>
    <t>愛知県名古屋市昭和区滝川町　１３１</t>
  </si>
  <si>
    <t>052-832-1504</t>
  </si>
  <si>
    <t>61480</t>
  </si>
  <si>
    <t>白金小学校</t>
  </si>
  <si>
    <t>愛知県名古屋市昭和区白金　２－２－５</t>
  </si>
  <si>
    <t>052-881-2188</t>
  </si>
  <si>
    <t>61481</t>
  </si>
  <si>
    <t>天白小学校</t>
  </si>
  <si>
    <t>愛知県名古屋市天白区池場　２－１１０９</t>
  </si>
  <si>
    <t>052-801-5188</t>
  </si>
  <si>
    <t>61482</t>
  </si>
  <si>
    <t>八事東小学校</t>
  </si>
  <si>
    <t>愛知県名古屋市天白区音聞山　１８０１</t>
  </si>
  <si>
    <t>052-831-8402</t>
  </si>
  <si>
    <t>61483</t>
  </si>
  <si>
    <t>平針小学校</t>
  </si>
  <si>
    <t>愛知県名古屋市天白区向が丘　１－６２０</t>
  </si>
  <si>
    <t>052-801-5225</t>
  </si>
  <si>
    <t>61484</t>
  </si>
  <si>
    <t>052-801-0151</t>
  </si>
  <si>
    <t>61485</t>
  </si>
  <si>
    <t>野並小学校</t>
  </si>
  <si>
    <t>愛知県名古屋市天白区野並　１－６０</t>
  </si>
  <si>
    <t>052-896-1310</t>
  </si>
  <si>
    <t>61486</t>
  </si>
  <si>
    <t>高坂小学校</t>
  </si>
  <si>
    <t>愛知県名古屋市天白区高坂町　８９</t>
  </si>
  <si>
    <t>052-801-6188</t>
  </si>
  <si>
    <t>61487</t>
  </si>
  <si>
    <t>しまだ小学校</t>
  </si>
  <si>
    <t>愛知県名古屋市天白区御前場町　３５１</t>
  </si>
  <si>
    <t>052-802-2821</t>
  </si>
  <si>
    <t>61488</t>
  </si>
  <si>
    <t>表山小学校</t>
  </si>
  <si>
    <t>愛知県名古屋市天白区表山　２－７０１</t>
  </si>
  <si>
    <t>052-832-6835</t>
  </si>
  <si>
    <t>61489</t>
  </si>
  <si>
    <t>梅森坂小学校</t>
  </si>
  <si>
    <t>愛知県名古屋市名東区梅森坂　４－２０１</t>
  </si>
  <si>
    <t>052-702-1600</t>
  </si>
  <si>
    <t>61490</t>
  </si>
  <si>
    <t>平針南小学校</t>
  </si>
  <si>
    <t>愛知県名古屋市天白区平針南４－４０２</t>
  </si>
  <si>
    <t>052-803-3259</t>
  </si>
  <si>
    <t>61491</t>
  </si>
  <si>
    <t>伊勝小学校</t>
  </si>
  <si>
    <t>愛知県名古屋市昭和区伊勝町　２－１００</t>
  </si>
  <si>
    <t>052-762-8938</t>
  </si>
  <si>
    <t>61492</t>
  </si>
  <si>
    <t>相生小学校</t>
  </si>
  <si>
    <t>愛知県名古屋市天白区境根町　３６</t>
  </si>
  <si>
    <t>052-803-3501</t>
  </si>
  <si>
    <t>61493</t>
  </si>
  <si>
    <t>大坪小学校</t>
  </si>
  <si>
    <t>愛知県名古屋市天白区大坪　２－１６０１</t>
  </si>
  <si>
    <t>052-833-3231</t>
  </si>
  <si>
    <t>61494</t>
  </si>
  <si>
    <t>山根小学校</t>
  </si>
  <si>
    <t>愛知県名古屋市天白区山根町　１８９</t>
  </si>
  <si>
    <t>052-803-3291</t>
  </si>
  <si>
    <t>61495</t>
  </si>
  <si>
    <t>原小学校</t>
  </si>
  <si>
    <t>愛知県名古屋市天白区原　５－６０１</t>
  </si>
  <si>
    <t>052-802-8551</t>
  </si>
  <si>
    <t>61496</t>
  </si>
  <si>
    <t>植田南小学校</t>
  </si>
  <si>
    <t>愛知県名古屋市天白区植田　３－３０１</t>
  </si>
  <si>
    <t>052-805-5711</t>
  </si>
  <si>
    <t>61497</t>
  </si>
  <si>
    <t>平針北小学校</t>
  </si>
  <si>
    <t>愛知県名古屋市天白区平針　１－５０１</t>
  </si>
  <si>
    <t>052-805-8801</t>
  </si>
  <si>
    <t>61498</t>
  </si>
  <si>
    <t>植田北小学校</t>
  </si>
  <si>
    <t>愛知県名古屋市天白区焼山　２－１３０２</t>
  </si>
  <si>
    <t>052-806-1601</t>
  </si>
  <si>
    <t>61499</t>
  </si>
  <si>
    <t>植田東小学校</t>
  </si>
  <si>
    <t>愛知県名古屋市天白区植田東　３－１００３－１</t>
  </si>
  <si>
    <t>052-808-4501</t>
  </si>
  <si>
    <t>61502</t>
  </si>
  <si>
    <t>弥富小学校</t>
  </si>
  <si>
    <t>愛知県名古屋市瑞穂区日向町　４－２３－１</t>
  </si>
  <si>
    <t>052-831-8134</t>
  </si>
  <si>
    <t>61503</t>
  </si>
  <si>
    <t>御劒小学校</t>
  </si>
  <si>
    <t>愛知県名古屋市瑞穂区亀城町　５－４－１</t>
  </si>
  <si>
    <t>052-881-7105</t>
  </si>
  <si>
    <t>61504</t>
  </si>
  <si>
    <t>堀田小学校</t>
  </si>
  <si>
    <t>愛知県名古屋市瑞穂区新開町　２４－１３</t>
  </si>
  <si>
    <t>052-881-0860</t>
  </si>
  <si>
    <t>61505</t>
  </si>
  <si>
    <t>汐路小学校</t>
  </si>
  <si>
    <t>愛知県名古屋市瑞穂区御莨町　１－２</t>
  </si>
  <si>
    <t>052-841-2518</t>
  </si>
  <si>
    <t>61506</t>
  </si>
  <si>
    <t>高田小学校</t>
  </si>
  <si>
    <t>愛知県名古屋市瑞穂区宝田町　４－１</t>
  </si>
  <si>
    <t>052-881-0271</t>
  </si>
  <si>
    <t>61507</t>
  </si>
  <si>
    <t>瑞穂小学校</t>
  </si>
  <si>
    <t>愛知県名古屋市瑞穂区牧町　２－４６</t>
  </si>
  <si>
    <t>052-851-6261</t>
  </si>
  <si>
    <t>61508</t>
  </si>
  <si>
    <t>井戸田小学校</t>
  </si>
  <si>
    <t>愛知県名古屋市瑞穂区姫宮町　１－４６</t>
  </si>
  <si>
    <t>052-852-6545</t>
  </si>
  <si>
    <t>61509</t>
  </si>
  <si>
    <t>穂波小学校</t>
  </si>
  <si>
    <t>愛知県名古屋市瑞穂区河岸　１－１－３８</t>
  </si>
  <si>
    <t>052-821-8186</t>
  </si>
  <si>
    <t>61510</t>
  </si>
  <si>
    <t>豊岡小学校</t>
  </si>
  <si>
    <t>愛知県名古屋市瑞穂区膳棚町　３－６０</t>
  </si>
  <si>
    <t>052-852-7321</t>
  </si>
  <si>
    <t>61511</t>
  </si>
  <si>
    <t>陽明小学校</t>
  </si>
  <si>
    <t>愛知県名古屋市瑞穂区密柑山町　１－１</t>
  </si>
  <si>
    <t>052-831-7241</t>
  </si>
  <si>
    <t>61512</t>
  </si>
  <si>
    <t>中根小学校</t>
  </si>
  <si>
    <t>愛知県名古屋市瑞穂区井の元町　５０</t>
  </si>
  <si>
    <t>052-831-4100</t>
  </si>
  <si>
    <t>61521</t>
  </si>
  <si>
    <t>高蔵小学校</t>
  </si>
  <si>
    <t>愛知県名古屋市熱田区花町　７－３３</t>
  </si>
  <si>
    <t>052-682-0290</t>
  </si>
  <si>
    <t>61522</t>
  </si>
  <si>
    <t>旗屋小学校</t>
  </si>
  <si>
    <t>愛知県名古屋市熱田区夜寒町　５－１</t>
  </si>
  <si>
    <t>052-681-1026</t>
  </si>
  <si>
    <t>61523</t>
  </si>
  <si>
    <t>千年小学校</t>
  </si>
  <si>
    <t>愛知県名古屋市熱田区千年　２－３８－２６</t>
  </si>
  <si>
    <t>052-651-9177</t>
  </si>
  <si>
    <t>61524</t>
  </si>
  <si>
    <t>船方小学校</t>
  </si>
  <si>
    <t>愛知県名古屋市熱田区四番　２－１０－４３</t>
  </si>
  <si>
    <t>052-652-2288</t>
  </si>
  <si>
    <t>61525</t>
  </si>
  <si>
    <t>愛知県名古屋市熱田区白鳥　２－１３－１２</t>
  </si>
  <si>
    <t>052-681-7501</t>
  </si>
  <si>
    <t>61526</t>
  </si>
  <si>
    <t>野立小学校</t>
  </si>
  <si>
    <t>愛知県名古屋市熱田区青池町　２－２１</t>
  </si>
  <si>
    <t>052-681-1056</t>
  </si>
  <si>
    <t>61527</t>
  </si>
  <si>
    <t>大宝小学校</t>
  </si>
  <si>
    <t>愛知県名古屋市熱田区大宝　３－８－４３</t>
  </si>
  <si>
    <t>052-682-6138</t>
  </si>
  <si>
    <t>61541</t>
  </si>
  <si>
    <t>広見小学校</t>
  </si>
  <si>
    <t>愛知県名古屋市中川区広住町　４－４１</t>
  </si>
  <si>
    <t>052-351-1638</t>
  </si>
  <si>
    <t>61542</t>
  </si>
  <si>
    <t>露橋小学校</t>
  </si>
  <si>
    <t>愛知県名古屋市中川区露橋　１－９－４１</t>
  </si>
  <si>
    <t>052-352-0358</t>
  </si>
  <si>
    <t>61543</t>
  </si>
  <si>
    <t>愛知小学校</t>
  </si>
  <si>
    <t>愛知県名古屋市中川区豊成町　１－３５</t>
  </si>
  <si>
    <t>052-351-5301</t>
  </si>
  <si>
    <t>61544</t>
  </si>
  <si>
    <t>八熊小学校</t>
  </si>
  <si>
    <t>愛知県名古屋市中川区八熊　１－８－３０</t>
  </si>
  <si>
    <t>052-331-0181</t>
  </si>
  <si>
    <t>61545</t>
  </si>
  <si>
    <t>昭和橋小学校</t>
  </si>
  <si>
    <t>愛知県名古屋市中川区中野新町　７－５１－１</t>
  </si>
  <si>
    <t>052-351-4451</t>
  </si>
  <si>
    <t>61546</t>
  </si>
  <si>
    <t>052-361-8547</t>
  </si>
  <si>
    <t>61547</t>
  </si>
  <si>
    <t>愛知県名古屋市中川区八熊通　５－４</t>
  </si>
  <si>
    <t>052-361-6677</t>
  </si>
  <si>
    <t>61548</t>
  </si>
  <si>
    <t>荒子小学校</t>
  </si>
  <si>
    <t>052-352-2358</t>
  </si>
  <si>
    <t>61549</t>
  </si>
  <si>
    <t>正色小学校</t>
  </si>
  <si>
    <t>愛知県名古屋市中川区下之一色町権野　１０７</t>
  </si>
  <si>
    <t>052-301-8040</t>
  </si>
  <si>
    <t>61550</t>
  </si>
  <si>
    <t>愛知県名古屋市中川区丸米町　１－５５</t>
  </si>
  <si>
    <t>052-352-0258</t>
  </si>
  <si>
    <t>61551</t>
  </si>
  <si>
    <t>戸田小学校</t>
  </si>
  <si>
    <t>愛知県名古屋市中川区戸田　２－２１１４</t>
  </si>
  <si>
    <t>052-302-2331</t>
  </si>
  <si>
    <t>61552</t>
  </si>
  <si>
    <t>豊治小学校</t>
  </si>
  <si>
    <t>愛知県名古屋市中川区かの里　１－２５０１</t>
  </si>
  <si>
    <t>052-302-2031</t>
  </si>
  <si>
    <t>61553</t>
  </si>
  <si>
    <t>千音寺小学校</t>
  </si>
  <si>
    <t>愛知県名古屋市中川区富田町千音寺三の坪　４６６６</t>
  </si>
  <si>
    <t>052-431-7063</t>
  </si>
  <si>
    <t>61554</t>
  </si>
  <si>
    <t>長須賀小学校</t>
  </si>
  <si>
    <t>愛知県名古屋市中川区前田西町　１－１００１</t>
  </si>
  <si>
    <t>052-301-8318</t>
  </si>
  <si>
    <t>61555</t>
  </si>
  <si>
    <t>万場小学校</t>
  </si>
  <si>
    <t>愛知県名古屋市中川区万場　４－１１０６</t>
  </si>
  <si>
    <t>052-431-1348</t>
  </si>
  <si>
    <t>61556</t>
  </si>
  <si>
    <t>愛知県名古屋市中川区野田　１－５４５</t>
  </si>
  <si>
    <t>052-351-6727</t>
  </si>
  <si>
    <t>61557</t>
  </si>
  <si>
    <t>明正小学校</t>
  </si>
  <si>
    <t>愛知県名古屋市中川区戸田明正　３－１００１</t>
  </si>
  <si>
    <t>052-431-5600</t>
  </si>
  <si>
    <t>61558</t>
  </si>
  <si>
    <t>愛知県名古屋市中川区中島新町　２－４０１</t>
  </si>
  <si>
    <t>052-361-7343</t>
  </si>
  <si>
    <t>61559</t>
  </si>
  <si>
    <t>愛知県名古屋市中川区玉川町　２－１</t>
  </si>
  <si>
    <t>052-653-2595</t>
  </si>
  <si>
    <t>61560</t>
  </si>
  <si>
    <t>赤星小学校</t>
  </si>
  <si>
    <t>愛知県名古屋市中川区富田町千音寺西五反田　１５６０</t>
  </si>
  <si>
    <t>052-431-0300</t>
  </si>
  <si>
    <t>61561</t>
  </si>
  <si>
    <t>西中島小学校</t>
  </si>
  <si>
    <t>愛知県名古屋市中川区西中島　２－３０１</t>
  </si>
  <si>
    <t>052-382-2265</t>
  </si>
  <si>
    <t>61562</t>
  </si>
  <si>
    <t>五反田小学校</t>
  </si>
  <si>
    <t>愛知県名古屋市中川区一色新町　１－６０１</t>
  </si>
  <si>
    <t>052-301-0061</t>
  </si>
  <si>
    <t>61563</t>
  </si>
  <si>
    <t>春田小学校</t>
  </si>
  <si>
    <t>愛知県名古屋市中川区東春田　２－２４３</t>
  </si>
  <si>
    <t>052-301-0075</t>
  </si>
  <si>
    <t>61564</t>
  </si>
  <si>
    <t>西前田小学校</t>
  </si>
  <si>
    <t>愛知県名古屋市中川区前田西町　３－１００１</t>
  </si>
  <si>
    <t>052-301-3866</t>
  </si>
  <si>
    <t>61571</t>
  </si>
  <si>
    <t>東築地小学校</t>
  </si>
  <si>
    <t>愛知県名古屋市港区東築地町　２６</t>
  </si>
  <si>
    <t>052-691-0111</t>
  </si>
  <si>
    <t>61572</t>
  </si>
  <si>
    <t>中川小学校</t>
  </si>
  <si>
    <t>愛知県名古屋市港区辰巳町　３７－６</t>
  </si>
  <si>
    <t>052-661-9341</t>
  </si>
  <si>
    <t>61573</t>
  </si>
  <si>
    <t>愛知県名古屋市港区大手町　３－２８</t>
  </si>
  <si>
    <t>052-652-6441</t>
  </si>
  <si>
    <t>61574</t>
  </si>
  <si>
    <t>港西小学校</t>
  </si>
  <si>
    <t>愛知県名古屋市港区十一屋　３－５５</t>
  </si>
  <si>
    <t>052-381-2530</t>
  </si>
  <si>
    <t>61575</t>
  </si>
  <si>
    <t>小碓小学校</t>
  </si>
  <si>
    <t>愛知県名古屋市港区土古町　４－５９</t>
  </si>
  <si>
    <t>052-381-0171</t>
  </si>
  <si>
    <t>61576</t>
  </si>
  <si>
    <t>西築地小学校</t>
  </si>
  <si>
    <t>愛知県名古屋市港区浜　１－２－３３</t>
  </si>
  <si>
    <t>052-661-2590</t>
  </si>
  <si>
    <t>61577</t>
  </si>
  <si>
    <t>高木小学校</t>
  </si>
  <si>
    <t>愛知県名古屋市港区高木町　３－２０</t>
  </si>
  <si>
    <t>052-381-1250</t>
  </si>
  <si>
    <t>61578</t>
  </si>
  <si>
    <t>南陽小学校</t>
  </si>
  <si>
    <t>愛知県名古屋市港区東茶屋　２－３２８</t>
  </si>
  <si>
    <t>052-302-3618</t>
  </si>
  <si>
    <t>61579</t>
  </si>
  <si>
    <t>港楽小学校</t>
  </si>
  <si>
    <t>愛知県名古屋市港区港楽　２－３－３６</t>
  </si>
  <si>
    <t>052-652-1276</t>
  </si>
  <si>
    <t>61580</t>
  </si>
  <si>
    <t>成章小学校</t>
  </si>
  <si>
    <t>愛知県名古屋市港区東土古町　１－３</t>
  </si>
  <si>
    <t>052-651-0400</t>
  </si>
  <si>
    <t>61581</t>
  </si>
  <si>
    <t>明徳小学校</t>
  </si>
  <si>
    <t>愛知県名古屋市港区小碓　３－２５９</t>
  </si>
  <si>
    <t>052-381-4753</t>
  </si>
  <si>
    <t>61582</t>
  </si>
  <si>
    <t>稲永小学校</t>
  </si>
  <si>
    <t>愛知県名古屋市港区稲永　４－６－３５</t>
  </si>
  <si>
    <t>052-381-2577</t>
  </si>
  <si>
    <t>61583</t>
  </si>
  <si>
    <t>東海小学校</t>
  </si>
  <si>
    <t>愛知県名古屋市港区九番町　１－１－３</t>
  </si>
  <si>
    <t>052-653-8141</t>
  </si>
  <si>
    <t>61584</t>
  </si>
  <si>
    <t>野跡小学校</t>
  </si>
  <si>
    <t>愛知県名古屋市港区野跡　１－４－１１</t>
  </si>
  <si>
    <t>052-382-5422</t>
  </si>
  <si>
    <t>61585</t>
  </si>
  <si>
    <t>当知小学校</t>
  </si>
  <si>
    <t>愛知県名古屋市港区当知　３－２４０１</t>
  </si>
  <si>
    <t>052-382-5118</t>
  </si>
  <si>
    <t>61586</t>
  </si>
  <si>
    <t>正保小学校</t>
  </si>
  <si>
    <t>愛知県名古屋市港区正保町　５－２２</t>
  </si>
  <si>
    <t>052-653-3121</t>
  </si>
  <si>
    <t>61587</t>
  </si>
  <si>
    <t>神宮寺小学校</t>
  </si>
  <si>
    <t>愛知県名古屋市港区神宮寺　２－５０１</t>
  </si>
  <si>
    <t>052-382-8291</t>
  </si>
  <si>
    <t>61588</t>
  </si>
  <si>
    <t>西福田小学校</t>
  </si>
  <si>
    <t>愛知県名古屋市港区西福田　５－１６０１</t>
  </si>
  <si>
    <t>052-301-1121</t>
  </si>
  <si>
    <t>61589</t>
  </si>
  <si>
    <t>福田小学校</t>
  </si>
  <si>
    <t>愛知県名古屋市港区七反野　１－１２０７</t>
  </si>
  <si>
    <t>052-301-2600</t>
  </si>
  <si>
    <t>61590</t>
  </si>
  <si>
    <t>福春小学校</t>
  </si>
  <si>
    <t>愛知県名古屋市港区春田野　１－２９０１</t>
  </si>
  <si>
    <t>052-301-2911</t>
  </si>
  <si>
    <t>61591</t>
  </si>
  <si>
    <t>豊田小学校</t>
  </si>
  <si>
    <t>愛知県名古屋市南区豊田　１－１９－２３</t>
  </si>
  <si>
    <t>052-691-3004</t>
  </si>
  <si>
    <t>61592</t>
  </si>
  <si>
    <t>明治小学校</t>
  </si>
  <si>
    <t>愛知県名古屋市南区明治　２－３－５０</t>
  </si>
  <si>
    <t>052-691-0888</t>
  </si>
  <si>
    <t>61593</t>
  </si>
  <si>
    <t>伝馬小学校</t>
  </si>
  <si>
    <t>愛知県名古屋市南区豊　２－３８－９</t>
  </si>
  <si>
    <t>052-691-2505</t>
  </si>
  <si>
    <t>61594</t>
  </si>
  <si>
    <t>呼続小学校</t>
  </si>
  <si>
    <t>愛知県名古屋市南区呼続　４－１７－１０</t>
  </si>
  <si>
    <t>052-821-6358</t>
  </si>
  <si>
    <t>61595</t>
  </si>
  <si>
    <t>白水小学校</t>
  </si>
  <si>
    <t>愛知県名古屋市南区松下町　２－１</t>
  </si>
  <si>
    <t>052-612-3123</t>
  </si>
  <si>
    <t>61596</t>
  </si>
  <si>
    <t>柴田小学校</t>
  </si>
  <si>
    <t>愛知県名古屋市南区白水町　１９</t>
  </si>
  <si>
    <t>052-611-0723</t>
  </si>
  <si>
    <t>61597</t>
  </si>
  <si>
    <t>愛知県名古屋市南区桜台　２－１３－３８</t>
  </si>
  <si>
    <t>052-821-1188</t>
  </si>
  <si>
    <t>61598</t>
  </si>
  <si>
    <t>菊住小学校</t>
  </si>
  <si>
    <t>愛知県名古屋市南区駈上　１－１２－３７</t>
  </si>
  <si>
    <t>052-822-4848</t>
  </si>
  <si>
    <t>61599</t>
  </si>
  <si>
    <t>道徳小学校</t>
  </si>
  <si>
    <t>愛知県名古屋市南区道徳新町　５－４３</t>
  </si>
  <si>
    <t>052-691-0830</t>
  </si>
  <si>
    <t>61600</t>
  </si>
  <si>
    <t>笠寺小学校</t>
  </si>
  <si>
    <t>愛知県名古屋市南区本星崎町本城　７６５</t>
  </si>
  <si>
    <t>052-821-5188</t>
  </si>
  <si>
    <t>61602</t>
  </si>
  <si>
    <t>大生小学校</t>
  </si>
  <si>
    <t>愛知県名古屋市南区西又兵ヱ町　３－７６</t>
  </si>
  <si>
    <t>052-611-3795</t>
  </si>
  <si>
    <t>61603</t>
  </si>
  <si>
    <t>愛知県名古屋市南区中割町　２－５</t>
  </si>
  <si>
    <t>052-611-3777</t>
  </si>
  <si>
    <t>61604</t>
  </si>
  <si>
    <t>大磯小学校</t>
  </si>
  <si>
    <t>愛知県名古屋市南区北内町　５－１</t>
  </si>
  <si>
    <t>052-821-8871</t>
  </si>
  <si>
    <t>61605</t>
  </si>
  <si>
    <t>千鳥小学校</t>
  </si>
  <si>
    <t>愛知県名古屋市南区三吉町　６－１</t>
  </si>
  <si>
    <t>052-611-2874</t>
  </si>
  <si>
    <t>61606</t>
  </si>
  <si>
    <t>星崎小学校</t>
  </si>
  <si>
    <t>愛知県名古屋市南区南野　３－１６３</t>
  </si>
  <si>
    <t>052-611-4494</t>
  </si>
  <si>
    <t>61607</t>
  </si>
  <si>
    <t>春日野小学校</t>
  </si>
  <si>
    <t>愛知県名古屋市南区春日野町　９－１</t>
  </si>
  <si>
    <t>052-822-8139</t>
  </si>
  <si>
    <t>61608</t>
  </si>
  <si>
    <t>笠東小学校</t>
  </si>
  <si>
    <t>愛知県名古屋市南区芝町　１１３</t>
  </si>
  <si>
    <t>052-823-0841</t>
  </si>
  <si>
    <t>61609</t>
  </si>
  <si>
    <t>宝南小学校</t>
  </si>
  <si>
    <t>愛知県名古屋市南区堤起町　３－４８</t>
  </si>
  <si>
    <t>052-614-0300</t>
  </si>
  <si>
    <t>61621</t>
  </si>
  <si>
    <t>守山小学校</t>
  </si>
  <si>
    <t>愛知県名古屋市守山区西島町　６－２７</t>
  </si>
  <si>
    <t>052-793-6263</t>
  </si>
  <si>
    <t>61622</t>
  </si>
  <si>
    <t>小幡小学校</t>
  </si>
  <si>
    <t>愛知県名古屋市守山区小幡　１－３－４</t>
  </si>
  <si>
    <t>052-793-2269</t>
  </si>
  <si>
    <t>61623</t>
  </si>
  <si>
    <t>廿軒家小学校</t>
  </si>
  <si>
    <t>愛知県名古屋市守山区守山更屋敷　１６－１６</t>
  </si>
  <si>
    <t>052-791-6241</t>
  </si>
  <si>
    <t>61624</t>
  </si>
  <si>
    <t>大森小学校</t>
  </si>
  <si>
    <t>愛知県名古屋市守山区大森　４－４０１</t>
  </si>
  <si>
    <t>052-798-0012</t>
  </si>
  <si>
    <t>61625</t>
  </si>
  <si>
    <t>瀬古小学校</t>
  </si>
  <si>
    <t>愛知県名古屋市守山区瀬古東　３－１３０３</t>
  </si>
  <si>
    <t>052-793-7225</t>
  </si>
  <si>
    <t>61626</t>
  </si>
  <si>
    <t>鳥羽見小学校</t>
  </si>
  <si>
    <t>愛知県名古屋市守山区鳥羽見　２－１７－６</t>
  </si>
  <si>
    <t>052-793-0077</t>
  </si>
  <si>
    <t>61627</t>
  </si>
  <si>
    <t>志段味東小学校</t>
  </si>
  <si>
    <t>愛知県名古屋市守山区上志段味道光　３０６</t>
  </si>
  <si>
    <t>052-736-1115</t>
  </si>
  <si>
    <t>61628</t>
  </si>
  <si>
    <t>志段味西小学校</t>
  </si>
  <si>
    <t>愛知県名古屋市守山区深沢　２－１７７</t>
  </si>
  <si>
    <t>052-736-9715</t>
  </si>
  <si>
    <t>61630</t>
  </si>
  <si>
    <t>白沢小学校</t>
  </si>
  <si>
    <t>愛知県名古屋市守山区白沢町　２３３</t>
  </si>
  <si>
    <t>052-794-1123</t>
  </si>
  <si>
    <t>61631</t>
  </si>
  <si>
    <t>苗代小学校</t>
  </si>
  <si>
    <t>愛知県名古屋市守山区苗代　２－１０－６</t>
  </si>
  <si>
    <t>052-793-9171</t>
  </si>
  <si>
    <t>61632</t>
  </si>
  <si>
    <t>本地丘小学校</t>
  </si>
  <si>
    <t>愛知県名古屋市守山区本地が丘　９０８</t>
  </si>
  <si>
    <t>052-772-4791</t>
  </si>
  <si>
    <t>61633</t>
  </si>
  <si>
    <t>天子田小学校</t>
  </si>
  <si>
    <t>愛知県名古屋市守山区天子田　２－１５０１</t>
  </si>
  <si>
    <t>052-772-6555</t>
  </si>
  <si>
    <t>61634</t>
  </si>
  <si>
    <t>二城小学校</t>
  </si>
  <si>
    <t>052-794-7500</t>
  </si>
  <si>
    <t>61635</t>
  </si>
  <si>
    <t>森孝東小学校</t>
  </si>
  <si>
    <t>愛知県名古屋市守山区森孝東　１－４４２</t>
  </si>
  <si>
    <t>052-774-2872</t>
  </si>
  <si>
    <t>61636</t>
  </si>
  <si>
    <t>森孝西小学校</t>
  </si>
  <si>
    <t>愛知県名古屋市守山区森孝　１－１１０８</t>
  </si>
  <si>
    <t>052-774-7681</t>
  </si>
  <si>
    <t>61637</t>
  </si>
  <si>
    <t>西城小学校</t>
  </si>
  <si>
    <t>愛知県名古屋市守山区西城　２－１４－３</t>
  </si>
  <si>
    <t>052-793-1135</t>
  </si>
  <si>
    <t>61638</t>
  </si>
  <si>
    <t>小幡北小学校</t>
  </si>
  <si>
    <t>愛知県名古屋市守山区小幡北　１８０１</t>
  </si>
  <si>
    <t>052-791-2227</t>
  </si>
  <si>
    <t>61639</t>
  </si>
  <si>
    <t>大森北小学校</t>
  </si>
  <si>
    <t>愛知県名古屋市守山区御前洞　３２１</t>
  </si>
  <si>
    <t>052-798-2088</t>
  </si>
  <si>
    <t>61640</t>
  </si>
  <si>
    <t>吉根小学校</t>
  </si>
  <si>
    <t>愛知県名古屋市守山区吉根　１－１６０１</t>
  </si>
  <si>
    <t>052-736-8590</t>
  </si>
  <si>
    <t>61641</t>
  </si>
  <si>
    <t>鳴海小学校</t>
  </si>
  <si>
    <t>愛知県名古屋市緑区鳴海町矢切　９８</t>
  </si>
  <si>
    <t>052-623-0070</t>
  </si>
  <si>
    <t>61642</t>
  </si>
  <si>
    <t>鳴海東部小学校</t>
  </si>
  <si>
    <t>愛知県名古屋市緑区平手北　２－９０１</t>
  </si>
  <si>
    <t>052-876-0320</t>
  </si>
  <si>
    <t>61643</t>
  </si>
  <si>
    <t>東丘小学校</t>
  </si>
  <si>
    <t>愛知県名古屋市緑区鳴海町有松裏　９</t>
  </si>
  <si>
    <t>052-621-7181</t>
  </si>
  <si>
    <t>61644</t>
  </si>
  <si>
    <t>平子小学校</t>
  </si>
  <si>
    <t>愛知県名古屋市緑区平子ケ丘　２３６</t>
  </si>
  <si>
    <t>052-622-1331</t>
  </si>
  <si>
    <t>61645</t>
  </si>
  <si>
    <t>鳴子小学校</t>
  </si>
  <si>
    <t>愛知県名古屋市緑区鳴子町　２－６９</t>
  </si>
  <si>
    <t>052-892-3201</t>
  </si>
  <si>
    <t>61646</t>
  </si>
  <si>
    <t>大高小学校</t>
  </si>
  <si>
    <t>愛知県名古屋市緑区大高台　３－２６０１</t>
  </si>
  <si>
    <t>052-623-3151</t>
  </si>
  <si>
    <t>61647</t>
  </si>
  <si>
    <t>有松小学校</t>
  </si>
  <si>
    <t>愛知県　名古屋市　緑区有松２８０３番地</t>
  </si>
  <si>
    <t>052-621-1071</t>
  </si>
  <si>
    <t>61648</t>
  </si>
  <si>
    <t>緑小学校</t>
  </si>
  <si>
    <t>愛知県名古屋市緑区鳴海町前之輪　２４</t>
  </si>
  <si>
    <t>052-623-1881</t>
  </si>
  <si>
    <t>61649</t>
  </si>
  <si>
    <t>片平小学校</t>
  </si>
  <si>
    <t>愛知県名古屋市緑区鳴海町片平　１８</t>
  </si>
  <si>
    <t>052-891-4552</t>
  </si>
  <si>
    <t>61650</t>
  </si>
  <si>
    <t>戸笠小学校</t>
  </si>
  <si>
    <t>愛知県名古屋市緑区相川　３－６０</t>
  </si>
  <si>
    <t>052-876-2294</t>
  </si>
  <si>
    <t>61651</t>
  </si>
  <si>
    <t>太子小学校</t>
  </si>
  <si>
    <t>愛知県名古屋市緑区太子　２－２４２</t>
  </si>
  <si>
    <t>052-623-2775</t>
  </si>
  <si>
    <t>61652</t>
  </si>
  <si>
    <t>浦里小学校</t>
  </si>
  <si>
    <t>052-892-7610</t>
  </si>
  <si>
    <t>61653</t>
  </si>
  <si>
    <t>旭出小学校</t>
  </si>
  <si>
    <t>愛知県名古屋市緑区旭出　１－１０１</t>
  </si>
  <si>
    <t>052-895-2105</t>
  </si>
  <si>
    <t>61654</t>
  </si>
  <si>
    <t>黒石小学校</t>
  </si>
  <si>
    <t>愛知県名古屋市緑区黒沢台　２－１５３３</t>
  </si>
  <si>
    <t>052-876-5131</t>
  </si>
  <si>
    <t>61655</t>
  </si>
  <si>
    <t>神の倉小学校</t>
  </si>
  <si>
    <t>愛知県名古屋市緑区神の倉　２－１９８</t>
  </si>
  <si>
    <t>052-876-5453</t>
  </si>
  <si>
    <t>61656</t>
  </si>
  <si>
    <t>長根台小学校</t>
  </si>
  <si>
    <t>愛知県名古屋市緑区古鳴海　２－１６１－１</t>
  </si>
  <si>
    <t>052-891-8801</t>
  </si>
  <si>
    <t>61657</t>
  </si>
  <si>
    <t>桶狭間小学校</t>
  </si>
  <si>
    <t>愛知県名古屋市緑区有松町桶狭間巻山　３０</t>
  </si>
  <si>
    <t>052-623-3689</t>
  </si>
  <si>
    <t>61658</t>
  </si>
  <si>
    <t>相原小学校</t>
  </si>
  <si>
    <t>愛知県名古屋市緑区若田　１－３０１</t>
  </si>
  <si>
    <t>052-621-1321</t>
  </si>
  <si>
    <t>61659</t>
  </si>
  <si>
    <t>桃山小学校</t>
  </si>
  <si>
    <t>愛知県名古屋市緑区桃山　４－３２７</t>
  </si>
  <si>
    <t>052-876-7811</t>
  </si>
  <si>
    <t>61660</t>
  </si>
  <si>
    <t>南陵小学校</t>
  </si>
  <si>
    <t>愛知県　名古屋市　緑区桶狭間森前　１３４８</t>
  </si>
  <si>
    <t>052-623-6381</t>
  </si>
  <si>
    <t>61661</t>
  </si>
  <si>
    <t>大高北小学校</t>
  </si>
  <si>
    <t>愛知県名古屋市緑区大高町町屋川　１</t>
  </si>
  <si>
    <t>052-621-6241</t>
  </si>
  <si>
    <t>61662</t>
  </si>
  <si>
    <t>大高南小学校</t>
  </si>
  <si>
    <t>愛知県名古屋市緑区南大高　１－１００４</t>
  </si>
  <si>
    <t>052-622-2770</t>
  </si>
  <si>
    <t>61663</t>
  </si>
  <si>
    <t>徳重小学校</t>
  </si>
  <si>
    <t>愛知県名古屋市緑区徳重　２－８０１</t>
  </si>
  <si>
    <t>052-877-3885</t>
  </si>
  <si>
    <t>61664</t>
  </si>
  <si>
    <t>滝ノ水小学校</t>
  </si>
  <si>
    <t>愛知県名古屋市緑区滝ノ水　１－１９０１</t>
  </si>
  <si>
    <t>052-891-5002</t>
  </si>
  <si>
    <t>61665</t>
  </si>
  <si>
    <t>愛知県名古屋市緑区大清水西　９０１</t>
  </si>
  <si>
    <t>052-877-5491</t>
  </si>
  <si>
    <t>61666</t>
  </si>
  <si>
    <t>常安小学校</t>
  </si>
  <si>
    <t>愛知県名古屋市緑区乗鞍　１－２１０１</t>
  </si>
  <si>
    <t>052-878-5281</t>
  </si>
  <si>
    <t>61667</t>
  </si>
  <si>
    <t>小坂小学校</t>
  </si>
  <si>
    <t>愛知県名古屋市緑区小坂　１－１００１－２</t>
  </si>
  <si>
    <t>052-878-7990</t>
  </si>
  <si>
    <t>61668</t>
  </si>
  <si>
    <t>熊の前小学校</t>
  </si>
  <si>
    <t>愛知県名古屋市緑区亀が洞　１－９０１</t>
  </si>
  <si>
    <t>052-878-1600</t>
  </si>
  <si>
    <t>61701</t>
  </si>
  <si>
    <t>見付小学校</t>
  </si>
  <si>
    <t>愛知県名古屋市千種区見附町　３－１－３</t>
  </si>
  <si>
    <t>052-781-8891</t>
  </si>
  <si>
    <t>61702</t>
  </si>
  <si>
    <t>北一社小学校</t>
  </si>
  <si>
    <t>愛知県名古屋市名東区上管　１－１０１</t>
  </si>
  <si>
    <t>052-776-8801</t>
  </si>
  <si>
    <t>61703</t>
  </si>
  <si>
    <t>牧の原小学校</t>
  </si>
  <si>
    <t>愛知県名古屋市名東区牧の原　３－４０１</t>
  </si>
  <si>
    <t>052-702-2100</t>
  </si>
  <si>
    <t>61704</t>
  </si>
  <si>
    <t>下志段味小学校</t>
  </si>
  <si>
    <t>愛知県　名古屋市　守山区桜坂一丁目　１５０２番地</t>
  </si>
  <si>
    <t>052-736-9814</t>
  </si>
  <si>
    <t>61705</t>
  </si>
  <si>
    <t>上志段味小学校</t>
  </si>
  <si>
    <t>愛知県名古屋市守山区上志段味大塚　１２２０－２</t>
  </si>
  <si>
    <t>052-736-1717</t>
  </si>
  <si>
    <t>62001</t>
  </si>
  <si>
    <t>豊明中学校</t>
  </si>
  <si>
    <t>愛知県豊明市西川町横井　４－１</t>
  </si>
  <si>
    <t>0562-92-1321</t>
  </si>
  <si>
    <t>62002</t>
  </si>
  <si>
    <t>栄中学校</t>
  </si>
  <si>
    <t>愛知県豊明市栄町殿ノ山　５０</t>
  </si>
  <si>
    <t>0562-97-2648</t>
  </si>
  <si>
    <t>62003</t>
  </si>
  <si>
    <t>沓掛中学校</t>
  </si>
  <si>
    <t>愛知県豊明市沓掛町下山　１</t>
  </si>
  <si>
    <t>0562-93-3232</t>
  </si>
  <si>
    <t>62004</t>
  </si>
  <si>
    <t>東郷中学校</t>
  </si>
  <si>
    <t>愛知県愛知郡東郷町諸輪北山　１２６</t>
  </si>
  <si>
    <t>0561-39-0152</t>
  </si>
  <si>
    <t>62005</t>
  </si>
  <si>
    <t>春木中学校</t>
  </si>
  <si>
    <t>愛知県愛知郡東郷町春木新池　１</t>
  </si>
  <si>
    <t>0561-38-4856</t>
  </si>
  <si>
    <t>62006</t>
  </si>
  <si>
    <t>諸輪中学校</t>
  </si>
  <si>
    <t>愛知県愛知郡東郷町諸輪後山　６０－６５</t>
  </si>
  <si>
    <t>0561-38-4333</t>
  </si>
  <si>
    <t>62007</t>
  </si>
  <si>
    <t>日進中学校</t>
  </si>
  <si>
    <t>愛知県日進市本郷町西原中通　９８０</t>
  </si>
  <si>
    <t>0561-72-0020</t>
  </si>
  <si>
    <t>62008</t>
  </si>
  <si>
    <t>日進西中学校</t>
  </si>
  <si>
    <t>愛知県日進市梅森町向江　１５９７</t>
  </si>
  <si>
    <t>052-803-4178</t>
  </si>
  <si>
    <t>62009</t>
  </si>
  <si>
    <t>日進東中学校</t>
  </si>
  <si>
    <t>愛知県日進市藤島町相山　７７</t>
  </si>
  <si>
    <t>0561-73-1196</t>
  </si>
  <si>
    <t>62010</t>
  </si>
  <si>
    <t>長久手中学校</t>
  </si>
  <si>
    <t>愛知県長久手市岩作平子　３８</t>
  </si>
  <si>
    <t>0561-62-0009</t>
  </si>
  <si>
    <t>62011</t>
  </si>
  <si>
    <t>長久手南中学校</t>
  </si>
  <si>
    <t>愛知県長久手市長配　２－１９０１</t>
  </si>
  <si>
    <t>0561-62-9191</t>
  </si>
  <si>
    <t>62012</t>
  </si>
  <si>
    <t>長久手北中学校</t>
  </si>
  <si>
    <t>愛知県長久手市東原　８０－１</t>
  </si>
  <si>
    <t>0561-64-2366</t>
  </si>
  <si>
    <t>62014</t>
  </si>
  <si>
    <t>日進北中学校</t>
  </si>
  <si>
    <t>0561-75-5335</t>
  </si>
  <si>
    <t>62021</t>
  </si>
  <si>
    <t>旭中学校</t>
  </si>
  <si>
    <t>愛知県尾張旭市向町　２－４－２</t>
  </si>
  <si>
    <t>0561-53-2910</t>
  </si>
  <si>
    <t>62022</t>
  </si>
  <si>
    <t>尾張旭東中学校</t>
  </si>
  <si>
    <t>愛知県尾張旭市下井町前の上　１６０２</t>
  </si>
  <si>
    <t>0561-54-6511</t>
  </si>
  <si>
    <t>62023</t>
  </si>
  <si>
    <t>尾張旭西中学校</t>
  </si>
  <si>
    <t>愛知県尾張旭市渋川町　３－２－９</t>
  </si>
  <si>
    <t>0561-54-1191</t>
  </si>
  <si>
    <t>62031</t>
  </si>
  <si>
    <t>西枇杷島中学校</t>
  </si>
  <si>
    <t>愛知県清須市西枇杷島町七畝割　３－１</t>
  </si>
  <si>
    <t>052-501-1405</t>
  </si>
  <si>
    <t>62034</t>
  </si>
  <si>
    <t>豊山中学校</t>
  </si>
  <si>
    <t>愛知県西春日井郡豊山町豊場前池　３９</t>
  </si>
  <si>
    <t>0568-28-0021</t>
  </si>
  <si>
    <t>62036</t>
  </si>
  <si>
    <t>師勝中学校</t>
  </si>
  <si>
    <t>愛知県北名古屋市井瀬木　３７０</t>
  </si>
  <si>
    <t>0568-21-0107</t>
  </si>
  <si>
    <t>62037</t>
  </si>
  <si>
    <t>訓原中学校</t>
  </si>
  <si>
    <t>愛知県北名古屋市井瀬木狭場　５０</t>
  </si>
  <si>
    <t>0568-23-5413</t>
  </si>
  <si>
    <t>62038</t>
  </si>
  <si>
    <t>熊野中学校</t>
  </si>
  <si>
    <t>愛知県北名古屋市熊之庄細長　１２５</t>
  </si>
  <si>
    <t>0568-22-5221</t>
  </si>
  <si>
    <t>62039</t>
  </si>
  <si>
    <t>西春中学校</t>
  </si>
  <si>
    <t>愛知県北名古屋市西之保八龍　５０</t>
  </si>
  <si>
    <t>0568-21-0130</t>
  </si>
  <si>
    <t>62040</t>
  </si>
  <si>
    <t>白木中学校</t>
  </si>
  <si>
    <t>愛知県北名古屋市沖村井島　３１</t>
  </si>
  <si>
    <t>0568-22-7454</t>
  </si>
  <si>
    <t>62041</t>
  </si>
  <si>
    <t>天神中学校</t>
  </si>
  <si>
    <t>愛知県北名古屋市法成寺丸瀬町　８８</t>
  </si>
  <si>
    <t>0568-23-4311</t>
  </si>
  <si>
    <t>62042</t>
  </si>
  <si>
    <t>春日中学校</t>
  </si>
  <si>
    <t>愛知県清須市春日振形　１２６</t>
  </si>
  <si>
    <t>052-400-3174</t>
  </si>
  <si>
    <t>62045</t>
  </si>
  <si>
    <t>清洲中学校</t>
  </si>
  <si>
    <t>愛知県清須市一場　６９５</t>
  </si>
  <si>
    <t>052-400-2961</t>
  </si>
  <si>
    <t>62048</t>
  </si>
  <si>
    <t>新川中学校</t>
  </si>
  <si>
    <t>愛知県清須市須ケ口　７５０</t>
  </si>
  <si>
    <t>052-400-0531</t>
  </si>
  <si>
    <t>62051</t>
  </si>
  <si>
    <t>小牧中学校</t>
  </si>
  <si>
    <t>愛知県小牧市堀の内　４－３０</t>
  </si>
  <si>
    <t>0568-77-6321</t>
  </si>
  <si>
    <t>62052</t>
  </si>
  <si>
    <t>味岡中学校</t>
  </si>
  <si>
    <t>愛知県小牧市小松寺　４－１</t>
  </si>
  <si>
    <t>0568-77-8245</t>
  </si>
  <si>
    <t>62053</t>
  </si>
  <si>
    <t>篠岡中学校</t>
  </si>
  <si>
    <t>愛知県小牧市篠岡　２－２２４</t>
  </si>
  <si>
    <t>0568-79-8027</t>
  </si>
  <si>
    <t>62054</t>
  </si>
  <si>
    <t>北里中学校</t>
  </si>
  <si>
    <t>愛知県小牧市下小針中島　２－１７０</t>
  </si>
  <si>
    <t>0568-73-3171</t>
  </si>
  <si>
    <t>62055</t>
  </si>
  <si>
    <t>応時中学校</t>
  </si>
  <si>
    <t>愛知県小牧市応時　１－１３０</t>
  </si>
  <si>
    <t>0568-72-5207</t>
  </si>
  <si>
    <t>62056</t>
  </si>
  <si>
    <t>岩崎中学校</t>
  </si>
  <si>
    <t>愛知県小牧市岩崎　２５８８</t>
  </si>
  <si>
    <t>0568-75-2081</t>
  </si>
  <si>
    <t>62057</t>
  </si>
  <si>
    <t>桃陵中学校</t>
  </si>
  <si>
    <t>愛知県小牧市桃ケ丘　２－１</t>
  </si>
  <si>
    <t>0568-79-8987</t>
  </si>
  <si>
    <t>62058</t>
  </si>
  <si>
    <t>小牧西中学校</t>
  </si>
  <si>
    <t>愛知県小牧市西之島　２２００</t>
  </si>
  <si>
    <t>0568-75-1451</t>
  </si>
  <si>
    <t>62059</t>
  </si>
  <si>
    <t>光ケ丘中学校</t>
  </si>
  <si>
    <t>愛知県小牧市光ケ丘　３－５２</t>
  </si>
  <si>
    <t>0568-79-7377</t>
  </si>
  <si>
    <t>62071</t>
  </si>
  <si>
    <t>春日井東部中学校</t>
  </si>
  <si>
    <t>愛知県春日井市篠木町　６－１３１５－１</t>
  </si>
  <si>
    <t>0568-81-2664</t>
  </si>
  <si>
    <t>62072</t>
  </si>
  <si>
    <t>春日井中部中学校</t>
  </si>
  <si>
    <t>愛知県春日井市王子町　４</t>
  </si>
  <si>
    <t>0568-81-2263</t>
  </si>
  <si>
    <t>62073</t>
  </si>
  <si>
    <t>春日井西部中学校</t>
  </si>
  <si>
    <t>愛知県春日井市宮町宮町　１７５</t>
  </si>
  <si>
    <t>0568-31-3227</t>
  </si>
  <si>
    <t>62074</t>
  </si>
  <si>
    <t>坂下中学校</t>
  </si>
  <si>
    <t>愛知県春日井市神屋町　４０８</t>
  </si>
  <si>
    <t>0568-88-0019</t>
  </si>
  <si>
    <t>62075</t>
  </si>
  <si>
    <t>高蔵寺中学校</t>
  </si>
  <si>
    <t>愛知県春日井市高蔵寺町北　２－５９６</t>
  </si>
  <si>
    <t>0568-51-0074</t>
  </si>
  <si>
    <t>62076</t>
  </si>
  <si>
    <t>藤山台中学校</t>
  </si>
  <si>
    <t>愛知県春日井市藤山台　１－２</t>
  </si>
  <si>
    <t>0568-91-3192</t>
  </si>
  <si>
    <t>62077</t>
  </si>
  <si>
    <t>知多中学校</t>
  </si>
  <si>
    <t>愛知県春日井市知多町　４－６４</t>
  </si>
  <si>
    <t>0568-32-1727</t>
  </si>
  <si>
    <t>62078</t>
  </si>
  <si>
    <t>鷹来中学校</t>
  </si>
  <si>
    <t>愛知県春日井市鷹来町　３３１６</t>
  </si>
  <si>
    <t>0568-83-9897</t>
  </si>
  <si>
    <t>62079</t>
  </si>
  <si>
    <t>松原中学校</t>
  </si>
  <si>
    <t>愛知県春日井市西山町　３－８－８</t>
  </si>
  <si>
    <t>0568-83-9892</t>
  </si>
  <si>
    <t>62080</t>
  </si>
  <si>
    <t>高森台中学校</t>
  </si>
  <si>
    <t>愛知県春日井市高森台　８－６</t>
  </si>
  <si>
    <t>0568-92-5050</t>
  </si>
  <si>
    <t>62081</t>
  </si>
  <si>
    <t>柏原中学校</t>
  </si>
  <si>
    <t>愛知県春日井市柏原町　５－３７５</t>
  </si>
  <si>
    <t>0568-84-6921</t>
  </si>
  <si>
    <t>62082</t>
  </si>
  <si>
    <t>味美中学校</t>
  </si>
  <si>
    <t>愛知県春日井市西本町　２－１</t>
  </si>
  <si>
    <t>0568-33-6800</t>
  </si>
  <si>
    <t>62083</t>
  </si>
  <si>
    <t>南城中学校</t>
  </si>
  <si>
    <t>愛知県春日井市下市場町　１－２－３</t>
  </si>
  <si>
    <t>0568-81-4885</t>
  </si>
  <si>
    <t>62084</t>
  </si>
  <si>
    <t>石尾台中学校</t>
  </si>
  <si>
    <t>愛知県春日井市石尾台　６－２２</t>
  </si>
  <si>
    <t>0568-92-2400</t>
  </si>
  <si>
    <t>62085</t>
  </si>
  <si>
    <t>岩成台中学校</t>
  </si>
  <si>
    <t>愛知県春日井市岩成台　８－２</t>
  </si>
  <si>
    <t>0568-92-3331</t>
  </si>
  <si>
    <t>62086</t>
  </si>
  <si>
    <t>尾東中学校</t>
  </si>
  <si>
    <t>愛知県　春日井市神屋町７１３－１</t>
  </si>
  <si>
    <t>62091</t>
  </si>
  <si>
    <t>水無瀬中学校</t>
  </si>
  <si>
    <t>愛知県瀬戸市原山町　１</t>
  </si>
  <si>
    <t>0561-82-3098</t>
  </si>
  <si>
    <t>62092</t>
  </si>
  <si>
    <t>祖東中学校</t>
  </si>
  <si>
    <t>愛知県瀬戸市中山町　１</t>
  </si>
  <si>
    <t>0561-82-2244</t>
  </si>
  <si>
    <t>62093</t>
  </si>
  <si>
    <t>南山中学校</t>
  </si>
  <si>
    <t>愛知県瀬戸市ひまわり台　５－１</t>
  </si>
  <si>
    <t>0561-48-1212</t>
  </si>
  <si>
    <t>62094</t>
  </si>
  <si>
    <t>本山中学校</t>
  </si>
  <si>
    <t>愛知県瀬戸市道泉町　７６－１</t>
  </si>
  <si>
    <t>0561-82-2363</t>
  </si>
  <si>
    <t>62095</t>
  </si>
  <si>
    <t>幡山中学校</t>
  </si>
  <si>
    <t>愛知県瀬戸市幡中町　１０６</t>
  </si>
  <si>
    <t>0561-82-4393</t>
  </si>
  <si>
    <t>62096</t>
  </si>
  <si>
    <t>品野中学校</t>
  </si>
  <si>
    <t>愛知県瀬戸市広之田町　２－５</t>
  </si>
  <si>
    <t>0561-41-0019</t>
  </si>
  <si>
    <t>62097</t>
  </si>
  <si>
    <t>光陵中学校</t>
  </si>
  <si>
    <t>愛知県瀬戸市萩山台　９－２４４</t>
  </si>
  <si>
    <t>0561-21-4660</t>
  </si>
  <si>
    <t>62098</t>
  </si>
  <si>
    <t>水野中学校</t>
  </si>
  <si>
    <t>愛知県瀬戸市日の出町　３４</t>
  </si>
  <si>
    <t>0561-48-4698</t>
  </si>
  <si>
    <t>62099</t>
  </si>
  <si>
    <t>にじの丘中学校</t>
  </si>
  <si>
    <t>愛知県瀬戸市中山町１－５７</t>
  </si>
  <si>
    <t>0561-56-7716</t>
  </si>
  <si>
    <t>62111</t>
  </si>
  <si>
    <t>大口中学校</t>
  </si>
  <si>
    <t>愛知県丹羽郡大口町丸　１－３８</t>
  </si>
  <si>
    <t>0587-95-3242</t>
  </si>
  <si>
    <t>62112</t>
  </si>
  <si>
    <t>大口北部中学校</t>
  </si>
  <si>
    <t>0587-95-6144</t>
  </si>
  <si>
    <t>62114</t>
  </si>
  <si>
    <t>扶桑中学校</t>
  </si>
  <si>
    <t>愛知県丹羽郡扶桑町柏森辻田　６７０</t>
  </si>
  <si>
    <t>0587-93-2569</t>
  </si>
  <si>
    <t>62115</t>
  </si>
  <si>
    <t>扶桑北中学校</t>
  </si>
  <si>
    <t>愛知県丹羽郡扶桑町高雄福塚　１０</t>
  </si>
  <si>
    <t>0587-93-6452</t>
  </si>
  <si>
    <t>62117</t>
  </si>
  <si>
    <t>岩倉中学校</t>
  </si>
  <si>
    <t>愛知県岩倉市西市町竹之宮　２４</t>
  </si>
  <si>
    <t>0587-37-1208</t>
  </si>
  <si>
    <t>62118</t>
  </si>
  <si>
    <t>岩倉南部中学校</t>
  </si>
  <si>
    <t>愛知県岩倉市曽野町江毛　１</t>
  </si>
  <si>
    <t>0587-66-3181</t>
  </si>
  <si>
    <t>62121</t>
  </si>
  <si>
    <t>木曽川中学校</t>
  </si>
  <si>
    <t>愛知県一宮市木曽川町里小牧北青木　２５</t>
  </si>
  <si>
    <t>0586-28-8769</t>
  </si>
  <si>
    <t>62131</t>
  </si>
  <si>
    <t>布袋中学校</t>
  </si>
  <si>
    <t>愛知県江南市北山町西　７</t>
  </si>
  <si>
    <t>0587-56-3063</t>
  </si>
  <si>
    <t>62132</t>
  </si>
  <si>
    <t>古知野中学校</t>
  </si>
  <si>
    <t>愛知県江南市高屋町遠場　１４８</t>
  </si>
  <si>
    <t>0587-56-2369</t>
  </si>
  <si>
    <t>62133</t>
  </si>
  <si>
    <t>江南北部中学校</t>
  </si>
  <si>
    <t>愛知県江南市村久野町平松　２４５</t>
  </si>
  <si>
    <t>0587-59-8347</t>
  </si>
  <si>
    <t>62134</t>
  </si>
  <si>
    <t>宮田中学校</t>
  </si>
  <si>
    <t>愛知県江南市後飛保前町前川　２１０</t>
  </si>
  <si>
    <t>0587-55-1373</t>
  </si>
  <si>
    <t>62135</t>
  </si>
  <si>
    <t>江南西部中学校</t>
  </si>
  <si>
    <t>愛知県江南市上奈良観音寺　６０</t>
  </si>
  <si>
    <t>0587-55-8501</t>
  </si>
  <si>
    <t>62151</t>
  </si>
  <si>
    <t>犬山中学校</t>
  </si>
  <si>
    <t>愛知県犬山市木津宮前　１５</t>
  </si>
  <si>
    <t>0568-61-2409</t>
  </si>
  <si>
    <t>62152</t>
  </si>
  <si>
    <t>城東中学校</t>
  </si>
  <si>
    <t>愛知県犬山市塔野地田口洞　３９－１０１</t>
  </si>
  <si>
    <t>0568-61-0501</t>
  </si>
  <si>
    <t>62153</t>
  </si>
  <si>
    <t>犬山南部中学校</t>
  </si>
  <si>
    <t>愛知県犬山市羽黒新田畑田　１</t>
  </si>
  <si>
    <t>0568-67-0030</t>
  </si>
  <si>
    <t>62154</t>
  </si>
  <si>
    <t>犬山東部中学校</t>
  </si>
  <si>
    <t>愛知県犬山市羽黒朝日　６－１</t>
  </si>
  <si>
    <t>0568-67-7401</t>
  </si>
  <si>
    <t>62171</t>
  </si>
  <si>
    <t>稲沢中学校</t>
  </si>
  <si>
    <t>愛知県稲沢市正明寺　２－１－１</t>
  </si>
  <si>
    <t>0587-32-2168</t>
  </si>
  <si>
    <t>62172</t>
  </si>
  <si>
    <t>大里中学校</t>
  </si>
  <si>
    <t>愛知県稲沢市奥田寺切町　６９</t>
  </si>
  <si>
    <t>0587-32-2036</t>
  </si>
  <si>
    <t>62173</t>
  </si>
  <si>
    <t>千代田中学校</t>
  </si>
  <si>
    <t>愛知県稲沢市福島町比舎田　１７</t>
  </si>
  <si>
    <t>0587-36-2202</t>
  </si>
  <si>
    <t>62174</t>
  </si>
  <si>
    <t>明治中学校</t>
  </si>
  <si>
    <t>愛知県稲沢市片原一色町小山　１</t>
  </si>
  <si>
    <t>0587-36-1323</t>
  </si>
  <si>
    <t>62175</t>
  </si>
  <si>
    <t>治郎丸中学校</t>
  </si>
  <si>
    <t>愛知県稲沢市治郎丸柳町　１－１</t>
  </si>
  <si>
    <t>0587-21-4233</t>
  </si>
  <si>
    <t>62176</t>
  </si>
  <si>
    <t>稲沢西中学校</t>
  </si>
  <si>
    <t>愛知県稲沢市稲沢町前田　３６５－１０</t>
  </si>
  <si>
    <t>0587-23-1311</t>
  </si>
  <si>
    <t>62177</t>
  </si>
  <si>
    <t>大里東中学校</t>
  </si>
  <si>
    <t>愛知県稲沢市日下部北町　３－６８</t>
  </si>
  <si>
    <t>0587-23-2021</t>
  </si>
  <si>
    <t>62191</t>
  </si>
  <si>
    <t>祖父江中学校</t>
  </si>
  <si>
    <t>愛知県稲沢市祖父江町上牧下川田　４５６</t>
  </si>
  <si>
    <t>0587-97-0149</t>
  </si>
  <si>
    <t>62194</t>
  </si>
  <si>
    <t>平和中学校</t>
  </si>
  <si>
    <t>愛知県稲沢市平和町平池七反田　５３</t>
  </si>
  <si>
    <t>0567-46-0524</t>
  </si>
  <si>
    <t>62202</t>
  </si>
  <si>
    <t>尾西第一中学校</t>
  </si>
  <si>
    <t>愛知県一宮市三条宮西　５０</t>
  </si>
  <si>
    <t>0586-28-8766</t>
  </si>
  <si>
    <t>62203</t>
  </si>
  <si>
    <t>尾西第二中学校</t>
  </si>
  <si>
    <t>愛知県一宮市明地油屋前　３０</t>
  </si>
  <si>
    <t>0586-28-8767</t>
  </si>
  <si>
    <t>62204</t>
  </si>
  <si>
    <t>尾西第三中学校</t>
  </si>
  <si>
    <t>愛知県一宮市開明村上　５４</t>
  </si>
  <si>
    <t>0586-28-8768</t>
  </si>
  <si>
    <t>62221</t>
  </si>
  <si>
    <t>一宮北部中学校</t>
  </si>
  <si>
    <t>愛知県一宮市貴船　１－６－１０</t>
  </si>
  <si>
    <t>0586-28-8751</t>
  </si>
  <si>
    <t>62222</t>
  </si>
  <si>
    <t>一宮中部中学校</t>
  </si>
  <si>
    <t>愛知県一宮市八幡　４－１－１１１</t>
  </si>
  <si>
    <t>0586-28-8752</t>
  </si>
  <si>
    <t>62223</t>
  </si>
  <si>
    <t>一宮南部中学校</t>
  </si>
  <si>
    <t>愛知県一宮市浅野土井の内　１－１</t>
  </si>
  <si>
    <t>0586-28-8753</t>
  </si>
  <si>
    <t>62224</t>
  </si>
  <si>
    <t>葉栗中学校</t>
  </si>
  <si>
    <t>愛知県一宮市高田清水　１００</t>
  </si>
  <si>
    <t>0586-28-8754</t>
  </si>
  <si>
    <t>62225</t>
  </si>
  <si>
    <t>西成中学校</t>
  </si>
  <si>
    <t>愛知県一宮市西大海道柏木　１５</t>
  </si>
  <si>
    <t>0586-28-8755</t>
  </si>
  <si>
    <t>62226</t>
  </si>
  <si>
    <t>丹陽中学校</t>
  </si>
  <si>
    <t>愛知県一宮市丹陽町三ツ井鬼ケ島　６</t>
  </si>
  <si>
    <t>0586-28-8756</t>
  </si>
  <si>
    <t>62227</t>
  </si>
  <si>
    <t>浅井中学校</t>
  </si>
  <si>
    <t>愛知県一宮市浅井町前野郷西　１４５</t>
  </si>
  <si>
    <t>0586-28-8757</t>
  </si>
  <si>
    <t>62228</t>
  </si>
  <si>
    <t>北方中学校</t>
  </si>
  <si>
    <t>愛知県一宮市北方町北方宮浦　４２</t>
  </si>
  <si>
    <t>0586-28-8758</t>
  </si>
  <si>
    <t>62229</t>
  </si>
  <si>
    <t>大和中学校</t>
  </si>
  <si>
    <t>愛知県一宮市大和町苅安賀上東出　８０</t>
  </si>
  <si>
    <t>0586-28-8759</t>
  </si>
  <si>
    <t>62230</t>
  </si>
  <si>
    <t>今伊勢中学校</t>
  </si>
  <si>
    <t>愛知県一宮市今伊勢町宮後郷中茶原５２</t>
  </si>
  <si>
    <t>0586-28-8760</t>
  </si>
  <si>
    <t>62231</t>
  </si>
  <si>
    <t>奥中学校</t>
  </si>
  <si>
    <t>愛知県一宮市奥町上平池　５５</t>
  </si>
  <si>
    <t>0586-28-8761</t>
  </si>
  <si>
    <t>62232</t>
  </si>
  <si>
    <t>萩原中学校</t>
  </si>
  <si>
    <t>愛知県一宮市萩原町串作河室浦　１</t>
  </si>
  <si>
    <t>0586-28-8762</t>
  </si>
  <si>
    <t>62233</t>
  </si>
  <si>
    <t>千秋中学校</t>
  </si>
  <si>
    <t>愛知県一宮市千秋町佐野高須　２９８２</t>
  </si>
  <si>
    <t>0586-28-8763</t>
  </si>
  <si>
    <t>62234</t>
  </si>
  <si>
    <t>西成東部中学校</t>
  </si>
  <si>
    <t>愛知県一宮市定水寺五反田　１０</t>
  </si>
  <si>
    <t>0586-28-8764</t>
  </si>
  <si>
    <t>62235</t>
  </si>
  <si>
    <t>大和南中学校</t>
  </si>
  <si>
    <t>愛知県一宮市大和町南高井字蓮原　２－１</t>
  </si>
  <si>
    <t>0586-28-8765</t>
  </si>
  <si>
    <t>62301</t>
  </si>
  <si>
    <t>七宝中学校</t>
  </si>
  <si>
    <t>愛知県あま市七宝町川部山王　４</t>
  </si>
  <si>
    <t>052-444-2051</t>
  </si>
  <si>
    <t>62302</t>
  </si>
  <si>
    <t>七宝北中学校</t>
  </si>
  <si>
    <t>愛知県あま市七宝町遠島十坪　１１７</t>
  </si>
  <si>
    <t>052-441-7700</t>
  </si>
  <si>
    <t>62304</t>
  </si>
  <si>
    <t>美和中学校</t>
  </si>
  <si>
    <t>愛知県あま市木田丁子ノ口　１</t>
  </si>
  <si>
    <t>052-444-1026</t>
  </si>
  <si>
    <t>62307</t>
  </si>
  <si>
    <t>大治中学校</t>
  </si>
  <si>
    <t>愛知県海部郡大治町堀之内半之返　７９１</t>
  </si>
  <si>
    <t>052-444-2026</t>
  </si>
  <si>
    <t>62310</t>
  </si>
  <si>
    <t>永和中学校</t>
  </si>
  <si>
    <t>愛知県愛西市善太新田町七草平　１１１－１</t>
  </si>
  <si>
    <t>0567-31-0015</t>
  </si>
  <si>
    <t>62311</t>
  </si>
  <si>
    <t>佐屋中学校</t>
  </si>
  <si>
    <t>愛知県愛西市須依町東田面　２</t>
  </si>
  <si>
    <t>0567-28-3388</t>
  </si>
  <si>
    <t>62314</t>
  </si>
  <si>
    <t>立田中学校</t>
  </si>
  <si>
    <t>愛知県愛西市石田町宮東　１</t>
  </si>
  <si>
    <t>0567-25-2661</t>
  </si>
  <si>
    <t>62317</t>
  </si>
  <si>
    <t>八開中学校</t>
  </si>
  <si>
    <t>愛知県愛西市江西町川原　１１</t>
  </si>
  <si>
    <t>0567-37-0684</t>
  </si>
  <si>
    <t>62320</t>
  </si>
  <si>
    <t>佐織中学校</t>
  </si>
  <si>
    <t>愛知県愛西市諏訪町郷東　１６７</t>
  </si>
  <si>
    <t>0567-28-2543</t>
  </si>
  <si>
    <t>62321</t>
  </si>
  <si>
    <t>佐織西中学校</t>
  </si>
  <si>
    <t>愛知県愛西市草平町阿原　８６</t>
  </si>
  <si>
    <t>0567-37-2030</t>
  </si>
  <si>
    <t>62323</t>
  </si>
  <si>
    <t>蟹江中学校</t>
  </si>
  <si>
    <t>愛知県海部郡蟹江町宝　３－２０</t>
  </si>
  <si>
    <t>0567-95-2057</t>
  </si>
  <si>
    <t>62324</t>
  </si>
  <si>
    <t>蟹江北中学校</t>
  </si>
  <si>
    <t>愛知県海部郡蟹江町須成西　９－５５－１</t>
  </si>
  <si>
    <t>0567-96-1145</t>
  </si>
  <si>
    <t>62326</t>
  </si>
  <si>
    <t>飛島中学校</t>
  </si>
  <si>
    <t>62327</t>
  </si>
  <si>
    <t>62329</t>
  </si>
  <si>
    <t>十四山中学校</t>
  </si>
  <si>
    <t>愛知県弥富市鳥ケ地　１－１７６</t>
  </si>
  <si>
    <t>0567-52-0062</t>
  </si>
  <si>
    <t>62332</t>
  </si>
  <si>
    <t>弥富中学校</t>
  </si>
  <si>
    <t>愛知県弥富市鎌島　７－５２－２</t>
  </si>
  <si>
    <t>0567-67-0319</t>
  </si>
  <si>
    <t>62333</t>
  </si>
  <si>
    <t>弥富北中学校</t>
  </si>
  <si>
    <t>愛知県弥富市鎌倉町　６２</t>
  </si>
  <si>
    <t>0567-65-4151</t>
  </si>
  <si>
    <t>62335</t>
  </si>
  <si>
    <t>甚目寺中学校</t>
  </si>
  <si>
    <t>愛知県あま市甚目寺二伴田　７６</t>
  </si>
  <si>
    <t>052-444-0074</t>
  </si>
  <si>
    <t>62336</t>
  </si>
  <si>
    <t>甚目寺南中学校</t>
  </si>
  <si>
    <t>愛知県あま市本郷八尻　６</t>
  </si>
  <si>
    <t>052-443-1511</t>
  </si>
  <si>
    <t>62351</t>
  </si>
  <si>
    <t>天王中学校</t>
  </si>
  <si>
    <t>愛知県津島市宮川町　２－４５</t>
  </si>
  <si>
    <t>0567-28-2654</t>
  </si>
  <si>
    <t>62352</t>
  </si>
  <si>
    <t>藤浪中学校</t>
  </si>
  <si>
    <t>愛知県津島市西柳原町　４－４５</t>
  </si>
  <si>
    <t>0567-26-2961</t>
  </si>
  <si>
    <t>62353</t>
  </si>
  <si>
    <t>神守中学校</t>
  </si>
  <si>
    <t>愛知県津島市百島町観音坊　３２－１</t>
  </si>
  <si>
    <t>0567-28-4054</t>
  </si>
  <si>
    <t>62354</t>
  </si>
  <si>
    <t>暁中学校</t>
  </si>
  <si>
    <t>愛知県津島市唐臼町囲外　１</t>
  </si>
  <si>
    <t>0567-31-3911</t>
  </si>
  <si>
    <t>62401</t>
  </si>
  <si>
    <t>阿久比中学校</t>
  </si>
  <si>
    <t>愛知県知多郡阿久比町卯坂半田ケ峰　１</t>
  </si>
  <si>
    <t>0569-48-0050</t>
  </si>
  <si>
    <t>62404</t>
  </si>
  <si>
    <t>東浦中学校</t>
  </si>
  <si>
    <t>愛知県知多郡東浦町石浜障戸　１９</t>
  </si>
  <si>
    <t>0562-83-2101</t>
  </si>
  <si>
    <t>62405</t>
  </si>
  <si>
    <t>東浦北部中学校</t>
  </si>
  <si>
    <t>愛知県知多郡東浦町緒川寿二区　８０</t>
  </si>
  <si>
    <t>0562-83-7000</t>
  </si>
  <si>
    <t>62406</t>
  </si>
  <si>
    <t>東浦西部中学校</t>
  </si>
  <si>
    <t>愛知県知多郡東浦町緒川西高根　１－５</t>
  </si>
  <si>
    <t>0562-83-1710</t>
  </si>
  <si>
    <t>62407</t>
  </si>
  <si>
    <t>武豊中学校</t>
  </si>
  <si>
    <t>愛知県知多郡武豊町中根　４－５</t>
  </si>
  <si>
    <t>0569-72-1283</t>
  </si>
  <si>
    <t>62408</t>
  </si>
  <si>
    <t>富貴中学校</t>
  </si>
  <si>
    <t>愛知県知多郡武豊町東大高熊野西　８</t>
  </si>
  <si>
    <t>0569-72-0271</t>
  </si>
  <si>
    <t>62411</t>
  </si>
  <si>
    <t>大府中学校</t>
  </si>
  <si>
    <t>愛知県大府市桃山町　３－２１６</t>
  </si>
  <si>
    <t>0562-46-5301</t>
  </si>
  <si>
    <t>62412</t>
  </si>
  <si>
    <t>大府西中学校</t>
  </si>
  <si>
    <t>愛知県大府市長草町車池　１１</t>
  </si>
  <si>
    <t>0562-47-0687</t>
  </si>
  <si>
    <t>62413</t>
  </si>
  <si>
    <t>大府北中学校</t>
  </si>
  <si>
    <t>愛知県大府市東新町　３－３－１</t>
  </si>
  <si>
    <t>0562-47-3611</t>
  </si>
  <si>
    <t>62414</t>
  </si>
  <si>
    <t>上野中学校</t>
  </si>
  <si>
    <t>愛知県東海市名和町奥平戸　２８</t>
  </si>
  <si>
    <t>052-603-1248</t>
  </si>
  <si>
    <t>62415</t>
  </si>
  <si>
    <t>富木島中学校</t>
  </si>
  <si>
    <t>愛知県東海市富木島町向イ　２７</t>
  </si>
  <si>
    <t>052-603-2355</t>
  </si>
  <si>
    <t>62417</t>
  </si>
  <si>
    <t>横須賀中学校</t>
  </si>
  <si>
    <t>愛知県東海市高横須賀町北猫狭間　２</t>
  </si>
  <si>
    <t>0562-32-2241</t>
  </si>
  <si>
    <t>62418</t>
  </si>
  <si>
    <t>加木屋中学校</t>
  </si>
  <si>
    <t>愛知県東海市加木屋町西御嶽　１８－１</t>
  </si>
  <si>
    <t>0562-34-3405</t>
  </si>
  <si>
    <t>62419</t>
  </si>
  <si>
    <t>名和中学校</t>
  </si>
  <si>
    <t>愛知県東海市名和町中首羅　１－１</t>
  </si>
  <si>
    <t>052-601-2240</t>
  </si>
  <si>
    <t>62420</t>
  </si>
  <si>
    <t>平洲中学校</t>
  </si>
  <si>
    <t>愛知県東海市富貴ノ台　５－１８１</t>
  </si>
  <si>
    <t>052-601-2740</t>
  </si>
  <si>
    <t>62421</t>
  </si>
  <si>
    <t>八幡中学校</t>
  </si>
  <si>
    <t>愛知県知多市八幡左り脇　１３５</t>
  </si>
  <si>
    <t>0562-33-1323</t>
  </si>
  <si>
    <t>62422</t>
  </si>
  <si>
    <t>愛知県知多市日長原山　１６０</t>
  </si>
  <si>
    <t>0562-55-3449</t>
  </si>
  <si>
    <t>62423</t>
  </si>
  <si>
    <t>旭南中学校</t>
  </si>
  <si>
    <t>愛知県知多市金沢中向山　１３２</t>
  </si>
  <si>
    <t>0569-43-4121</t>
  </si>
  <si>
    <t>62424</t>
  </si>
  <si>
    <t>知多東部中学校</t>
  </si>
  <si>
    <t>愛知県知多市八幡池下　７７</t>
  </si>
  <si>
    <t>0562-34-3770</t>
  </si>
  <si>
    <t>62425</t>
  </si>
  <si>
    <t>内海中学校</t>
  </si>
  <si>
    <t>愛知県知多郡南知多町内海先苅　２４８</t>
  </si>
  <si>
    <t>0569-62-0204</t>
  </si>
  <si>
    <t>62426</t>
  </si>
  <si>
    <t>豊浜中学校</t>
  </si>
  <si>
    <t>愛知県知多郡南知多町豊浜薬師堂　４５</t>
  </si>
  <si>
    <t>0569-65-0124</t>
  </si>
  <si>
    <t>62427</t>
  </si>
  <si>
    <t>師崎中学校</t>
  </si>
  <si>
    <t>愛知県知多郡南知多町片名長谷　２</t>
  </si>
  <si>
    <t>0569-63-0200</t>
  </si>
  <si>
    <t>62428</t>
  </si>
  <si>
    <t>篠島中学校</t>
  </si>
  <si>
    <t>愛知県知多郡南知多町篠島汐味　１－５</t>
  </si>
  <si>
    <t>0569-67-2046</t>
  </si>
  <si>
    <t>62429</t>
  </si>
  <si>
    <t>日間賀中学校</t>
  </si>
  <si>
    <t>愛知県知多郡南知多町日間賀島永峯　２０－１</t>
  </si>
  <si>
    <t>0569-68-2214</t>
  </si>
  <si>
    <t>62430</t>
  </si>
  <si>
    <t>南知多中学校</t>
  </si>
  <si>
    <t>愛知県　知多郡　南知多町内海先苅　２４８</t>
  </si>
  <si>
    <t>62433</t>
  </si>
  <si>
    <t>野間中学校</t>
  </si>
  <si>
    <t>愛知県知多郡美浜町野間大坪　５９</t>
  </si>
  <si>
    <t>0569-87-0121</t>
  </si>
  <si>
    <t>62434</t>
  </si>
  <si>
    <t>河和中学校</t>
  </si>
  <si>
    <t>愛知県知多郡美浜町河和六反田　１３０</t>
  </si>
  <si>
    <t>0569-82-0063</t>
  </si>
  <si>
    <t>62451</t>
  </si>
  <si>
    <t>青海中学校</t>
  </si>
  <si>
    <t>愛知県常滑市金山南平井　１３－１</t>
  </si>
  <si>
    <t>0569-42-0331</t>
  </si>
  <si>
    <t>62452</t>
  </si>
  <si>
    <t>鬼崎中学校</t>
  </si>
  <si>
    <t>愛知県常滑市港町　３－１</t>
  </si>
  <si>
    <t>0569-42-0221</t>
  </si>
  <si>
    <t>62453</t>
  </si>
  <si>
    <t>常滑中学校</t>
  </si>
  <si>
    <t>愛知県常滑市二ノ田　１６－１４</t>
  </si>
  <si>
    <t>0569-35-2375</t>
  </si>
  <si>
    <t>62454</t>
  </si>
  <si>
    <t>南陵中学校</t>
  </si>
  <si>
    <t>愛知県常滑市苅屋町　５－５０</t>
  </si>
  <si>
    <t>0569-35-4005</t>
  </si>
  <si>
    <t>62471</t>
  </si>
  <si>
    <t>半田中学校</t>
  </si>
  <si>
    <t>愛知県半田市岩滑東町　５－８０</t>
  </si>
  <si>
    <t>0569-21-0872</t>
  </si>
  <si>
    <t>62472</t>
  </si>
  <si>
    <t>乙川中学校</t>
  </si>
  <si>
    <t>愛知県半田市大池町　３－１</t>
  </si>
  <si>
    <t>0569-28-0717</t>
  </si>
  <si>
    <t>62473</t>
  </si>
  <si>
    <t>亀崎中学校</t>
  </si>
  <si>
    <t>愛知県半田市亀崎高根町　５－４０</t>
  </si>
  <si>
    <t>0569-28-0313</t>
  </si>
  <si>
    <t>62474</t>
  </si>
  <si>
    <t>成岩中学校</t>
  </si>
  <si>
    <t>愛知県半田市昭和町　３－８</t>
  </si>
  <si>
    <t>0569-21-0530</t>
  </si>
  <si>
    <t>62475</t>
  </si>
  <si>
    <t>青山中学校</t>
  </si>
  <si>
    <t>愛知県半田市青山　５－６－１</t>
  </si>
  <si>
    <t>0569-23-3080</t>
  </si>
  <si>
    <t>62476</t>
  </si>
  <si>
    <t>知多中部中学校</t>
  </si>
  <si>
    <t>愛知県知多市新知東町３－２８－１</t>
  </si>
  <si>
    <t>0562-55-3900</t>
  </si>
  <si>
    <t>62477</t>
  </si>
  <si>
    <t>大府南中学校</t>
  </si>
  <si>
    <t>愛知県大府市馬池町　３－２１</t>
  </si>
  <si>
    <t>0562-48-7758</t>
  </si>
  <si>
    <t>62501</t>
  </si>
  <si>
    <t>幸田中学校</t>
  </si>
  <si>
    <t>愛知県額田郡幸田町菱池黒方　１９</t>
  </si>
  <si>
    <t>0564-62-0043</t>
  </si>
  <si>
    <t>62502</t>
  </si>
  <si>
    <t>幸田南部中学校</t>
  </si>
  <si>
    <t>愛知県額田郡幸田町深溝舟山　５－５</t>
  </si>
  <si>
    <t>0564-62-6811</t>
  </si>
  <si>
    <t>62503</t>
  </si>
  <si>
    <t>額田中学校</t>
  </si>
  <si>
    <t>愛知県岡崎市樫山町原新田　８８</t>
  </si>
  <si>
    <t>0564-82-3160</t>
  </si>
  <si>
    <t>62507</t>
  </si>
  <si>
    <t>幸田北部中学校</t>
  </si>
  <si>
    <t>愛知県額田郡幸田町相見越丸３６</t>
  </si>
  <si>
    <t>0564-62-9451</t>
  </si>
  <si>
    <t>62511</t>
  </si>
  <si>
    <t>甲山中学校</t>
  </si>
  <si>
    <t>愛知県岡崎市中町北野東　２０－１</t>
  </si>
  <si>
    <t>0564-22-2664</t>
  </si>
  <si>
    <t>62512</t>
  </si>
  <si>
    <t>美川中学校</t>
  </si>
  <si>
    <t>愛知県岡崎市丸山町ハサマ　４－１</t>
  </si>
  <si>
    <t>0564-21-1898</t>
  </si>
  <si>
    <t>62513</t>
  </si>
  <si>
    <t>岡崎南中学校</t>
  </si>
  <si>
    <t>愛知県岡崎市戸崎町野畔　８－１</t>
  </si>
  <si>
    <t>0564-51-4664</t>
  </si>
  <si>
    <t>62514</t>
  </si>
  <si>
    <t>竜海中学校</t>
  </si>
  <si>
    <t>愛知県岡崎市明大寺町栗林　４８－１</t>
  </si>
  <si>
    <t>0564-51-4538</t>
  </si>
  <si>
    <t>62515</t>
  </si>
  <si>
    <t>葵中学校</t>
  </si>
  <si>
    <t>愛知県岡崎市伊賀新町　３１－１</t>
  </si>
  <si>
    <t>0564-21-0171</t>
  </si>
  <si>
    <t>62516</t>
  </si>
  <si>
    <t>城北中学校</t>
  </si>
  <si>
    <t>愛知県岡崎市城北町　３－１</t>
  </si>
  <si>
    <t>0564-21-8103</t>
  </si>
  <si>
    <t>62517</t>
  </si>
  <si>
    <t>福岡中学校</t>
  </si>
  <si>
    <t>愛知県岡崎市福岡町井杭　３</t>
  </si>
  <si>
    <t>0564-51-9057</t>
  </si>
  <si>
    <t>62518</t>
  </si>
  <si>
    <t>東海中学校</t>
  </si>
  <si>
    <t>愛知県岡崎市山綱町中柴　５１</t>
  </si>
  <si>
    <t>0564-48-2821</t>
  </si>
  <si>
    <t>62519</t>
  </si>
  <si>
    <t>河合中学校</t>
  </si>
  <si>
    <t>愛知県岡崎市芽原沢町上平　７</t>
  </si>
  <si>
    <t>0564-47-2012</t>
  </si>
  <si>
    <t>62520</t>
  </si>
  <si>
    <t>常磐中学校</t>
  </si>
  <si>
    <t>愛知県岡崎市滝町山籠　１０９</t>
  </si>
  <si>
    <t>0564-46-2028</t>
  </si>
  <si>
    <t>62521</t>
  </si>
  <si>
    <t>新香山中学校</t>
  </si>
  <si>
    <t>愛知県岡崎市桑原町大沢　２０－８６</t>
  </si>
  <si>
    <t>0564-45-2026</t>
  </si>
  <si>
    <t>62522</t>
  </si>
  <si>
    <t>岩津中学校</t>
  </si>
  <si>
    <t>愛知県岡崎市東蔵前　２－３６</t>
  </si>
  <si>
    <t>0564-45-2022</t>
  </si>
  <si>
    <t>62523</t>
  </si>
  <si>
    <t>矢作中学校</t>
  </si>
  <si>
    <t>愛知県岡崎市暮戸町蓮代　１８</t>
  </si>
  <si>
    <t>0564-31-3808</t>
  </si>
  <si>
    <t>62524</t>
  </si>
  <si>
    <t>六ツ美中学校</t>
  </si>
  <si>
    <t>愛知県岡崎市下青野町井戸尻　７２</t>
  </si>
  <si>
    <t>0564-43-2071</t>
  </si>
  <si>
    <t>62525</t>
  </si>
  <si>
    <t>矢作北中学校</t>
  </si>
  <si>
    <t>愛知県岡崎市東大友町筆屋　４３－１</t>
  </si>
  <si>
    <t>0564-31-3611</t>
  </si>
  <si>
    <t>62526</t>
  </si>
  <si>
    <t>竜南中学校</t>
  </si>
  <si>
    <t>愛知県岡崎市緑丘　２－１７</t>
  </si>
  <si>
    <t>0564-54-4400</t>
  </si>
  <si>
    <t>62527</t>
  </si>
  <si>
    <t>岡崎北中学校</t>
  </si>
  <si>
    <t>愛知県岡崎市上里　１－１０</t>
  </si>
  <si>
    <t>0564-22-8740</t>
  </si>
  <si>
    <t>62528</t>
  </si>
  <si>
    <t>六ツ美北中学校</t>
  </si>
  <si>
    <t>愛知県岡崎市井内町六反　２</t>
  </si>
  <si>
    <t>0564-54-2431</t>
  </si>
  <si>
    <t>62529</t>
  </si>
  <si>
    <t>翔南中学校</t>
  </si>
  <si>
    <t>愛知県岡崎市針崎町春咲　１－２</t>
  </si>
  <si>
    <t>0564-71-1122</t>
  </si>
  <si>
    <t>62541</t>
  </si>
  <si>
    <t>愛知県碧南市新川町　１－１</t>
  </si>
  <si>
    <t>0566-41-0997</t>
  </si>
  <si>
    <t>62542</t>
  </si>
  <si>
    <t>碧南南中学校</t>
  </si>
  <si>
    <t>愛知県碧南市春日町　１－１</t>
  </si>
  <si>
    <t>0566-41-0991</t>
  </si>
  <si>
    <t>62543</t>
  </si>
  <si>
    <t>碧南東中学校</t>
  </si>
  <si>
    <t>愛知県碧南市天神町　３－８８</t>
  </si>
  <si>
    <t>0566-41-0994</t>
  </si>
  <si>
    <t>62544</t>
  </si>
  <si>
    <t>西端中学校</t>
  </si>
  <si>
    <t>愛知県碧南市神田町　３－１０</t>
  </si>
  <si>
    <t>0566-48-0981</t>
  </si>
  <si>
    <t>62545</t>
  </si>
  <si>
    <t>碧南中央中学校</t>
  </si>
  <si>
    <t>愛知県碧南市植出町　５－２</t>
  </si>
  <si>
    <t>0566-42-3223</t>
  </si>
  <si>
    <t>62561</t>
  </si>
  <si>
    <t>刈谷南中学校</t>
  </si>
  <si>
    <t>愛知県刈谷市住吉町　２－１</t>
  </si>
  <si>
    <t>0566-21-0025</t>
  </si>
  <si>
    <t>62562</t>
  </si>
  <si>
    <t>刈谷東中学校</t>
  </si>
  <si>
    <t>愛知県刈谷市山池町　１－２０１</t>
  </si>
  <si>
    <t>0566-21-0533</t>
  </si>
  <si>
    <t>62563</t>
  </si>
  <si>
    <t>富士松中学校</t>
  </si>
  <si>
    <t>愛知県刈谷市今川町花岡　１１４</t>
  </si>
  <si>
    <t>0566-36-0402</t>
  </si>
  <si>
    <t>62564</t>
  </si>
  <si>
    <t>依佐美中学校</t>
  </si>
  <si>
    <t>愛知県刈谷市小垣江町上沢渡　５－１</t>
  </si>
  <si>
    <t>0566-21-0487</t>
  </si>
  <si>
    <t>62565</t>
  </si>
  <si>
    <t>雁が音中学校</t>
  </si>
  <si>
    <t>愛知県刈谷市築地町　３－９－１</t>
  </si>
  <si>
    <t>0566-24-1038</t>
  </si>
  <si>
    <t>62566</t>
  </si>
  <si>
    <t>朝日中学校</t>
  </si>
  <si>
    <t>愛知県刈谷市野田町陣戸池　１５２</t>
  </si>
  <si>
    <t>0566-23-9282</t>
  </si>
  <si>
    <t>62580</t>
  </si>
  <si>
    <t>高浜南中学校</t>
  </si>
  <si>
    <t>愛知県高浜市ニ池町　３－３－２</t>
  </si>
  <si>
    <t>0566-52-4831</t>
  </si>
  <si>
    <t>62581</t>
  </si>
  <si>
    <t>高浜中学校</t>
  </si>
  <si>
    <t>愛知県高浜市湯山町　７－１－１</t>
  </si>
  <si>
    <t>0566-53-0279</t>
  </si>
  <si>
    <t>62584</t>
  </si>
  <si>
    <t>桜井中学校</t>
  </si>
  <si>
    <t>愛知県安城市小川町的場丘　１－１</t>
  </si>
  <si>
    <t>0566-99-0028</t>
  </si>
  <si>
    <t>62590</t>
  </si>
  <si>
    <t>知立中学校</t>
  </si>
  <si>
    <t>愛知県知立市広見　２－４</t>
  </si>
  <si>
    <t>0566-81-1370</t>
  </si>
  <si>
    <t>62591</t>
  </si>
  <si>
    <t>竜北中学校</t>
  </si>
  <si>
    <t>愛知県知立市山屋敷町東山　２－２</t>
  </si>
  <si>
    <t>0566-82-8131</t>
  </si>
  <si>
    <t>62592</t>
  </si>
  <si>
    <t>知立南中学校</t>
  </si>
  <si>
    <t>愛知県知立市新林町本林　２０－１</t>
  </si>
  <si>
    <t>0566-82-5155</t>
  </si>
  <si>
    <t>62602</t>
  </si>
  <si>
    <t>安城南中学校</t>
  </si>
  <si>
    <t>愛知県安城市城南町　２－７－２</t>
  </si>
  <si>
    <t>0566-75-3531</t>
  </si>
  <si>
    <t>62603</t>
  </si>
  <si>
    <t>安城北中学校</t>
  </si>
  <si>
    <t>愛知県安城市新田町小山西　１８</t>
  </si>
  <si>
    <t>0566-75-3525</t>
  </si>
  <si>
    <t>62604</t>
  </si>
  <si>
    <t>安城西中学校</t>
  </si>
  <si>
    <t>愛知県安城市福釜町中根　４３</t>
  </si>
  <si>
    <t>0566-76-2320</t>
  </si>
  <si>
    <t>62605</t>
  </si>
  <si>
    <t>明祥中学校</t>
  </si>
  <si>
    <t>愛知県安城市東端町住吉　１－１２</t>
  </si>
  <si>
    <t>0566-92-0019</t>
  </si>
  <si>
    <t>62606</t>
  </si>
  <si>
    <t>東山中学校</t>
  </si>
  <si>
    <t>愛知県安城市里町東山　１</t>
  </si>
  <si>
    <t>0566-98-1531</t>
  </si>
  <si>
    <t>62607</t>
  </si>
  <si>
    <t>安祥中学校</t>
  </si>
  <si>
    <t>愛知県安城市安城町天草　２３</t>
  </si>
  <si>
    <t>0566-76-7811</t>
  </si>
  <si>
    <t>62608</t>
  </si>
  <si>
    <t>篠目中学校</t>
  </si>
  <si>
    <t>愛知県安城市篠目町竜田　１５１</t>
  </si>
  <si>
    <t>0566-76-1777</t>
  </si>
  <si>
    <t>62621</t>
  </si>
  <si>
    <t>西尾中学校</t>
  </si>
  <si>
    <t>愛知県西尾市今川町土井堀　１</t>
  </si>
  <si>
    <t>0563-57-4108</t>
  </si>
  <si>
    <t>62622</t>
  </si>
  <si>
    <t>鶴城中学校</t>
  </si>
  <si>
    <t>愛知県西尾市鶴城町上道天　１－２</t>
  </si>
  <si>
    <t>0563-56-2258</t>
  </si>
  <si>
    <t>62623</t>
  </si>
  <si>
    <t>平坂中学校</t>
  </si>
  <si>
    <t>愛知県西尾市平坂町吉山　１－１</t>
  </si>
  <si>
    <t>0563-59-6135</t>
  </si>
  <si>
    <t>62624</t>
  </si>
  <si>
    <t>寺津中学校</t>
  </si>
  <si>
    <t>愛知県西尾市巨海町若宮西　５</t>
  </si>
  <si>
    <t>0563-59-6521</t>
  </si>
  <si>
    <t>62625</t>
  </si>
  <si>
    <t>福地中学校</t>
  </si>
  <si>
    <t>愛知県西尾市上道目記町上新田　３</t>
  </si>
  <si>
    <t>0563-56-2466</t>
  </si>
  <si>
    <t>62626</t>
  </si>
  <si>
    <t>西尾東部中学校</t>
  </si>
  <si>
    <t>愛知県西尾市下永良町西後落　２０</t>
  </si>
  <si>
    <t>0563-52-1067</t>
  </si>
  <si>
    <t>62641</t>
  </si>
  <si>
    <t>一色中学校</t>
  </si>
  <si>
    <t>愛知県西尾市一色町坂田新田沖向　９５</t>
  </si>
  <si>
    <t>0563-72-8240</t>
  </si>
  <si>
    <t>62642</t>
  </si>
  <si>
    <t>佐久島中学校</t>
  </si>
  <si>
    <t>0563-79-1014</t>
  </si>
  <si>
    <t>62643</t>
  </si>
  <si>
    <t>62647</t>
  </si>
  <si>
    <t>吉良中学校</t>
  </si>
  <si>
    <t>愛知県西尾市吉良町富田油田　８</t>
  </si>
  <si>
    <t>0563-35-0350</t>
  </si>
  <si>
    <t>62650</t>
  </si>
  <si>
    <t>幡豆中学校</t>
  </si>
  <si>
    <t>愛知県西尾市西幡豆町京田　３３</t>
  </si>
  <si>
    <t>0563-62-2451</t>
  </si>
  <si>
    <t>62701</t>
  </si>
  <si>
    <t>崇化館中学校</t>
  </si>
  <si>
    <t>愛知県豊田市栄町　２－６</t>
  </si>
  <si>
    <t>0565-31-0197</t>
  </si>
  <si>
    <t>62702</t>
  </si>
  <si>
    <t>朝日丘中学校</t>
  </si>
  <si>
    <t>愛知県豊田市朝日ケ丘　５－３４</t>
  </si>
  <si>
    <t>0565-32-0198</t>
  </si>
  <si>
    <t>62703</t>
  </si>
  <si>
    <t>豊南中学校</t>
  </si>
  <si>
    <t>愛知県豊田市水源町　１－１７</t>
  </si>
  <si>
    <t>0565-28-0947</t>
  </si>
  <si>
    <t>62704</t>
  </si>
  <si>
    <t>高橋中学校</t>
  </si>
  <si>
    <t>愛知県豊田市高橋町　４－７０</t>
  </si>
  <si>
    <t>0565-80-0412</t>
  </si>
  <si>
    <t>62705</t>
  </si>
  <si>
    <t>上郷中学校</t>
  </si>
  <si>
    <t>愛知県豊田市上郷町　４－５－１</t>
  </si>
  <si>
    <t>0565-21-0035</t>
  </si>
  <si>
    <t>62706</t>
  </si>
  <si>
    <t>高岡中学校</t>
  </si>
  <si>
    <t>愛知県豊田市若林西町広崎　８２</t>
  </si>
  <si>
    <t>0565-52-1830</t>
  </si>
  <si>
    <t>62731</t>
  </si>
  <si>
    <t>三好中学校</t>
  </si>
  <si>
    <t>愛知県みよし市三好町宮ノ越　４２</t>
  </si>
  <si>
    <t>0561-32-1043</t>
  </si>
  <si>
    <t>62732</t>
  </si>
  <si>
    <t>みよし北中学校</t>
  </si>
  <si>
    <t>愛知県みよし市三好丘桜　１－１－１</t>
  </si>
  <si>
    <t>0561-36-4565</t>
  </si>
  <si>
    <t>62733</t>
  </si>
  <si>
    <t>みよし南中学校</t>
  </si>
  <si>
    <t>愛知県みよし市打越町三百目　３</t>
  </si>
  <si>
    <t>0561-34-1232</t>
  </si>
  <si>
    <t>62734</t>
  </si>
  <si>
    <t>保見中学校</t>
  </si>
  <si>
    <t>愛知県豊田市保見町北山　１８</t>
  </si>
  <si>
    <t>0565-48-8026</t>
  </si>
  <si>
    <t>62735</t>
  </si>
  <si>
    <t>猿投中学校</t>
  </si>
  <si>
    <t>愛知県豊田市加納町東股　１５</t>
  </si>
  <si>
    <t>0565-45-0264</t>
  </si>
  <si>
    <t>62736</t>
  </si>
  <si>
    <t>猿投台中学校</t>
  </si>
  <si>
    <t>愛知県豊田市青木町　３－８０</t>
  </si>
  <si>
    <t>0565-45-5454</t>
  </si>
  <si>
    <t>62737</t>
  </si>
  <si>
    <t>石野中学校</t>
  </si>
  <si>
    <t>愛知県豊田市力石町井ノ上　６００－１</t>
  </si>
  <si>
    <t>0565-41-2016</t>
  </si>
  <si>
    <t>62738</t>
  </si>
  <si>
    <t>三好丘中学校</t>
  </si>
  <si>
    <t>愛知県みよし市三好丘　２－１４－１０</t>
  </si>
  <si>
    <t>0561-31-0781</t>
  </si>
  <si>
    <t>62741</t>
  </si>
  <si>
    <t>藤岡中学校</t>
  </si>
  <si>
    <t>愛知県豊田市木瀬町稽古屋　１１６３－３</t>
  </si>
  <si>
    <t>0565-76-2521</t>
  </si>
  <si>
    <t>62742</t>
  </si>
  <si>
    <t>藤岡南中学校</t>
  </si>
  <si>
    <t>愛知県豊田市西中山町蔵屋敷　８６－１</t>
  </si>
  <si>
    <t>0565-76-2410</t>
  </si>
  <si>
    <t>62745</t>
  </si>
  <si>
    <t>小原中学校</t>
  </si>
  <si>
    <t>愛知県豊田市永太郎町馬場　５９</t>
  </si>
  <si>
    <t>0565-65-3011</t>
  </si>
  <si>
    <t>62746</t>
  </si>
  <si>
    <t>松平中学校</t>
  </si>
  <si>
    <t>愛知県豊田市九久平町河原畑　３７</t>
  </si>
  <si>
    <t>0565-58-0026</t>
  </si>
  <si>
    <t>62747</t>
  </si>
  <si>
    <t>竜神中学校</t>
  </si>
  <si>
    <t>愛知県豊田市竜神町竜神　１６</t>
  </si>
  <si>
    <t>0565-28-6600</t>
  </si>
  <si>
    <t>62748</t>
  </si>
  <si>
    <t>美里中学校</t>
  </si>
  <si>
    <t>愛知県豊田市美里　４－５－１</t>
  </si>
  <si>
    <t>0565-89-1731</t>
  </si>
  <si>
    <t>62749</t>
  </si>
  <si>
    <t>逢妻中学校</t>
  </si>
  <si>
    <t>愛知県豊田市新町　１－４６－５</t>
  </si>
  <si>
    <t>0565-33-7881</t>
  </si>
  <si>
    <t>62750</t>
  </si>
  <si>
    <t>若園中学校</t>
  </si>
  <si>
    <t>愛知県豊田市花園町脇ノ田　１３－３</t>
  </si>
  <si>
    <t>0565-52-2233</t>
  </si>
  <si>
    <t>62751</t>
  </si>
  <si>
    <t>梅坪台中学校</t>
  </si>
  <si>
    <t>愛知県豊田市西山町　１－２１－１</t>
  </si>
  <si>
    <t>0565-31-2131</t>
  </si>
  <si>
    <t>62752</t>
  </si>
  <si>
    <t>前林中学校</t>
  </si>
  <si>
    <t>愛知県豊田市前林町行田　６０</t>
  </si>
  <si>
    <t>0565-52-1353</t>
  </si>
  <si>
    <t>62753</t>
  </si>
  <si>
    <t>益富中学校</t>
  </si>
  <si>
    <t>愛知県豊田市志賀町浜居場　６２５</t>
  </si>
  <si>
    <t>0565-80-4161</t>
  </si>
  <si>
    <t>62754</t>
  </si>
  <si>
    <t>末野原中学校</t>
  </si>
  <si>
    <t>愛知県豊田市豊栄町　１１－１－１</t>
  </si>
  <si>
    <t>0565-27-9800</t>
  </si>
  <si>
    <t>62755</t>
  </si>
  <si>
    <t>井郷中学校</t>
  </si>
  <si>
    <t>愛知県豊田市井上町　１－１０－１</t>
  </si>
  <si>
    <t>0565-45-8222</t>
  </si>
  <si>
    <t>62756</t>
  </si>
  <si>
    <t>浄水中学校</t>
  </si>
  <si>
    <t>愛知県豊田市大清水町大清水　１２－１</t>
  </si>
  <si>
    <t>0565-42-8400</t>
  </si>
  <si>
    <t>62801</t>
  </si>
  <si>
    <t>足助中学校</t>
  </si>
  <si>
    <t>愛知県豊田市足助町梶平　５８</t>
  </si>
  <si>
    <t>0565-62-0227</t>
  </si>
  <si>
    <t>62818</t>
  </si>
  <si>
    <t>下山中学校</t>
  </si>
  <si>
    <t>0565-90-2140</t>
  </si>
  <si>
    <t>62821</t>
  </si>
  <si>
    <t>愛知県豊田市杉本町羽根　１－１</t>
  </si>
  <si>
    <t>0565-68-2131</t>
  </si>
  <si>
    <t>62831</t>
  </si>
  <si>
    <t>稲武中学校</t>
  </si>
  <si>
    <t>愛知県豊田市桑原町鐘鋳場　２７０</t>
  </si>
  <si>
    <t>0565-82-2084</t>
  </si>
  <si>
    <t>62901</t>
  </si>
  <si>
    <t>設楽中学校</t>
  </si>
  <si>
    <t>愛知県北設楽郡設楽町田口大西　８－１</t>
  </si>
  <si>
    <t>0536-63-0123</t>
  </si>
  <si>
    <t>62911</t>
  </si>
  <si>
    <t>東栄中学校</t>
  </si>
  <si>
    <t>愛知県北設楽郡東栄町本郷宮平　１－１</t>
  </si>
  <si>
    <t>0536-76-0071</t>
  </si>
  <si>
    <t>62923</t>
  </si>
  <si>
    <t>豊根中学校</t>
  </si>
  <si>
    <t>0536-85-1344</t>
  </si>
  <si>
    <t>62931</t>
  </si>
  <si>
    <t>富山中学校</t>
  </si>
  <si>
    <t>62936</t>
  </si>
  <si>
    <t>津具中学校</t>
  </si>
  <si>
    <t>愛知県北設楽郡設楽町津具見出　２９</t>
  </si>
  <si>
    <t>0536-83-2029</t>
  </si>
  <si>
    <t>63001</t>
  </si>
  <si>
    <t>新城中学校</t>
  </si>
  <si>
    <t>愛知県新城市滝ノ上　１</t>
  </si>
  <si>
    <t>0536-22-0257</t>
  </si>
  <si>
    <t>63002</t>
  </si>
  <si>
    <t>千郷中学校</t>
  </si>
  <si>
    <t>愛知県新城市杉山道目記　２４</t>
  </si>
  <si>
    <t>0536-22-0362</t>
  </si>
  <si>
    <t>63003</t>
  </si>
  <si>
    <t>愛知県新城市竹広宮川　１６２－２</t>
  </si>
  <si>
    <t>0536-22-0757</t>
  </si>
  <si>
    <t>63004</t>
  </si>
  <si>
    <t>八名中学校</t>
  </si>
  <si>
    <t>愛知県新城市富岡萩平野　３</t>
  </si>
  <si>
    <t>0536-26-0002</t>
  </si>
  <si>
    <t>63031</t>
  </si>
  <si>
    <t>鳳来中学校</t>
  </si>
  <si>
    <t>愛知県新城市長篠仲野　１</t>
  </si>
  <si>
    <t>0536-32-0012</t>
  </si>
  <si>
    <t>63041</t>
  </si>
  <si>
    <t>作手中学校</t>
  </si>
  <si>
    <t>愛知県新城市作手高里ブック田　５</t>
  </si>
  <si>
    <t>0536-38-1214</t>
  </si>
  <si>
    <t>63101</t>
  </si>
  <si>
    <t>豊岡中学校</t>
  </si>
  <si>
    <t>愛知県豊橋市中岩田　１－５－２</t>
  </si>
  <si>
    <t>0532-61-3278</t>
  </si>
  <si>
    <t>63102</t>
  </si>
  <si>
    <t>豊橋中部中学校</t>
  </si>
  <si>
    <t>愛知県豊橋市舟原町　１５４</t>
  </si>
  <si>
    <t>0532-54-8108</t>
  </si>
  <si>
    <t>63103</t>
  </si>
  <si>
    <t>豊城中学校</t>
  </si>
  <si>
    <t>愛知県豊橋市今橋町　２－１</t>
  </si>
  <si>
    <t>0532-54-1275</t>
  </si>
  <si>
    <t>63104</t>
  </si>
  <si>
    <t>青陵中学校</t>
  </si>
  <si>
    <t>愛知県豊橋市牛川町洗島　１０８－１</t>
  </si>
  <si>
    <t>0532-54-2165</t>
  </si>
  <si>
    <t>63105</t>
  </si>
  <si>
    <t>羽田中学校</t>
  </si>
  <si>
    <t>愛知県豊橋市西羽田町　４３－１</t>
  </si>
  <si>
    <t>0532-31-3145</t>
  </si>
  <si>
    <t>63106</t>
  </si>
  <si>
    <t>牟呂中学校</t>
  </si>
  <si>
    <t>愛知県豊橋市神野新田町イノ割　１－３</t>
  </si>
  <si>
    <t>0532-31-2550</t>
  </si>
  <si>
    <t>63107</t>
  </si>
  <si>
    <t>吉田方中学校</t>
  </si>
  <si>
    <t>愛知県豊橋市高洲町長弦　７３－１</t>
  </si>
  <si>
    <t>0532-31-4887</t>
  </si>
  <si>
    <t>63108</t>
  </si>
  <si>
    <t>豊橋南部中学校</t>
  </si>
  <si>
    <t>愛知県豊橋市北山町東浦　１－４</t>
  </si>
  <si>
    <t>0532-45-1228</t>
  </si>
  <si>
    <t>63109</t>
  </si>
  <si>
    <t>南稜中学校</t>
  </si>
  <si>
    <t>愛知県豊橋市植田町的場　５０</t>
  </si>
  <si>
    <t>0532-25-1318</t>
  </si>
  <si>
    <t>63110</t>
  </si>
  <si>
    <t>豊橋北部中学校</t>
  </si>
  <si>
    <t>愛知県豊橋市下地町長池　１</t>
  </si>
  <si>
    <t>0532-52-3108</t>
  </si>
  <si>
    <t>63111</t>
  </si>
  <si>
    <t>前芝中学校</t>
  </si>
  <si>
    <t>愛知県豊橋市前芝町塩見　１</t>
  </si>
  <si>
    <t>0532-31-0507</t>
  </si>
  <si>
    <t>63112</t>
  </si>
  <si>
    <t>石巻中学校</t>
  </si>
  <si>
    <t>愛知県豊橋市石巻本町出口　１</t>
  </si>
  <si>
    <t>0532-88-0006</t>
  </si>
  <si>
    <t>63113</t>
  </si>
  <si>
    <t>二川中学校</t>
  </si>
  <si>
    <t>愛知県豊橋市二川町西向山　４１－１０</t>
  </si>
  <si>
    <t>0532-41-0702</t>
  </si>
  <si>
    <t>63114</t>
  </si>
  <si>
    <t>五並中学校</t>
  </si>
  <si>
    <t>愛知県豊橋市細谷町北芋ケ谷　３０－４４</t>
  </si>
  <si>
    <t>0532-21-1149</t>
  </si>
  <si>
    <t>63115</t>
  </si>
  <si>
    <t>高豊中学校</t>
  </si>
  <si>
    <t>愛知県豊橋市伊古部町原　２４－１</t>
  </si>
  <si>
    <t>0532-21-2101</t>
  </si>
  <si>
    <t>63116</t>
  </si>
  <si>
    <t>章南中学校</t>
  </si>
  <si>
    <t>愛知県豊橋市老津町宮脇　１５－２</t>
  </si>
  <si>
    <t>0532-23-1328</t>
  </si>
  <si>
    <t>63117</t>
  </si>
  <si>
    <t>高師台中学校</t>
  </si>
  <si>
    <t>愛知県豊橋市西幸町浜池　３２８</t>
  </si>
  <si>
    <t>0532-46-4310</t>
  </si>
  <si>
    <t>63118</t>
  </si>
  <si>
    <t>豊橋東部中学校</t>
  </si>
  <si>
    <t>愛知県豊橋市飯村町北　４－１－２</t>
  </si>
  <si>
    <t>0532-63-1355</t>
  </si>
  <si>
    <t>63119</t>
  </si>
  <si>
    <t>南陽中学校</t>
  </si>
  <si>
    <t>愛知県豊橋市駒形町南欠下　１－１</t>
  </si>
  <si>
    <t>0532-48-5620</t>
  </si>
  <si>
    <t>63120</t>
  </si>
  <si>
    <t>本郷中学校</t>
  </si>
  <si>
    <t>愛知県豊橋市高師本郷町竹ノ内　９０－１</t>
  </si>
  <si>
    <t>0532-48-3116</t>
  </si>
  <si>
    <t>63121</t>
  </si>
  <si>
    <t>東陽中学校</t>
  </si>
  <si>
    <t>愛知県豊橋市岩崎町野田　１－２</t>
  </si>
  <si>
    <t>0532-62-8116</t>
  </si>
  <si>
    <t>63122</t>
  </si>
  <si>
    <t>東陵中学校</t>
  </si>
  <si>
    <t>愛知県豊橋市牛川町乗小路　３２－３５</t>
  </si>
  <si>
    <t>0532-66-2671</t>
  </si>
  <si>
    <t>63141</t>
  </si>
  <si>
    <t>豊川東部中学校</t>
  </si>
  <si>
    <t>愛知県豊川市西豊町　２－１９１</t>
  </si>
  <si>
    <t>0533-85-1717</t>
  </si>
  <si>
    <t>63142</t>
  </si>
  <si>
    <t>豊川南部中学校</t>
  </si>
  <si>
    <t>愛知県豊川市光明町　２－４２</t>
  </si>
  <si>
    <t>0533-86-4746</t>
  </si>
  <si>
    <t>63143</t>
  </si>
  <si>
    <t>豊川中部中学校</t>
  </si>
  <si>
    <t>愛知県豊川市市田町西浦　４１</t>
  </si>
  <si>
    <t>0533-86-4846</t>
  </si>
  <si>
    <t>63144</t>
  </si>
  <si>
    <t>豊川西部中学校</t>
  </si>
  <si>
    <t>愛知県豊川市国府町岡本　２４－２</t>
  </si>
  <si>
    <t>0533-87-3105</t>
  </si>
  <si>
    <t>63145</t>
  </si>
  <si>
    <t>代田中学校</t>
  </si>
  <si>
    <t>愛知県豊川市代田町　１－２０－１</t>
  </si>
  <si>
    <t>0533-86-4921</t>
  </si>
  <si>
    <t>63146</t>
  </si>
  <si>
    <t>金屋中学校</t>
  </si>
  <si>
    <t>愛知県豊川市金屋西町　１－２</t>
  </si>
  <si>
    <t>0533-84-5661</t>
  </si>
  <si>
    <t>63161</t>
  </si>
  <si>
    <t>蒲郡中学校</t>
  </si>
  <si>
    <t>愛知県蒲郡市新井町　南１１１番地</t>
  </si>
  <si>
    <t>0533-68-6166</t>
  </si>
  <si>
    <t>63162</t>
  </si>
  <si>
    <t>三谷中学校</t>
  </si>
  <si>
    <t>愛知県蒲郡市三谷町原山　１－４０</t>
  </si>
  <si>
    <t>0533-68-2365</t>
  </si>
  <si>
    <t>63163</t>
  </si>
  <si>
    <t>塩津中学校</t>
  </si>
  <si>
    <t>愛知県蒲郡市竹谷町上の山　２</t>
  </si>
  <si>
    <t>0533-68-2510</t>
  </si>
  <si>
    <t>63164</t>
  </si>
  <si>
    <t>大塚中学校</t>
  </si>
  <si>
    <t>愛知県蒲郡市大塚町南向山　１５－３</t>
  </si>
  <si>
    <t>0533-59-8040</t>
  </si>
  <si>
    <t>63165</t>
  </si>
  <si>
    <t>形原中学校</t>
  </si>
  <si>
    <t>愛知県蒲郡市形原町佃　２０－１</t>
  </si>
  <si>
    <t>0533-57-5185</t>
  </si>
  <si>
    <t>63166</t>
  </si>
  <si>
    <t>西浦中学校</t>
  </si>
  <si>
    <t>愛知県蒲郡市西浦町原山　１－２４</t>
  </si>
  <si>
    <t>0533-57-5245</t>
  </si>
  <si>
    <t>63167</t>
  </si>
  <si>
    <t>蒲郡中部中学校</t>
  </si>
  <si>
    <t>愛知県蒲郡市水竹町下川原　１１－１</t>
  </si>
  <si>
    <t>0533-68-1538</t>
  </si>
  <si>
    <t>63181</t>
  </si>
  <si>
    <t>一宮中学校</t>
  </si>
  <si>
    <t>愛知県豊川市一宮町上新切　３３－２４７</t>
  </si>
  <si>
    <t>0533-93-2026</t>
  </si>
  <si>
    <t>63186</t>
  </si>
  <si>
    <t>小坂井中学校</t>
  </si>
  <si>
    <t>愛知県豊川市伊奈町古当　１０３</t>
  </si>
  <si>
    <t>0533-78-3322</t>
  </si>
  <si>
    <t>63192</t>
  </si>
  <si>
    <t>音羽中学校</t>
  </si>
  <si>
    <t>愛知県豊川市赤坂町西縄手　６６</t>
  </si>
  <si>
    <t>0533-88-3208</t>
  </si>
  <si>
    <t>63196</t>
  </si>
  <si>
    <t>御津中学校</t>
  </si>
  <si>
    <t>愛知県豊川市御津町泙野山下　２０</t>
  </si>
  <si>
    <t>0533-75-2541</t>
  </si>
  <si>
    <t>63202</t>
  </si>
  <si>
    <t>田原東部中学校</t>
  </si>
  <si>
    <t>愛知県田原市神戸町中尾　１６－１</t>
  </si>
  <si>
    <t>0531-22-0407</t>
  </si>
  <si>
    <t>63203</t>
  </si>
  <si>
    <t>田原中学校</t>
  </si>
  <si>
    <t>愛知県田原市田原町椿　１－１</t>
  </si>
  <si>
    <t>0531-22-1218</t>
  </si>
  <si>
    <t>63204</t>
  </si>
  <si>
    <t>野田中学校</t>
  </si>
  <si>
    <t>愛知県田原市野田町籠田　３</t>
  </si>
  <si>
    <t>0531-25-0029</t>
  </si>
  <si>
    <t>63211</t>
  </si>
  <si>
    <t>赤羽根中学校</t>
  </si>
  <si>
    <t>愛知県田原市赤羽根町出口　１０７</t>
  </si>
  <si>
    <t>0531-45-2057</t>
  </si>
  <si>
    <t>63221</t>
  </si>
  <si>
    <t>伊良湖岬中学校</t>
  </si>
  <si>
    <t>愛知県田原市小塩津町宮構　２－７</t>
  </si>
  <si>
    <t>0531-38-0201</t>
  </si>
  <si>
    <t>63222</t>
  </si>
  <si>
    <t>福江中学校</t>
  </si>
  <si>
    <t>愛知県田原市中山町北松渕　４</t>
  </si>
  <si>
    <t>0531-32-0112</t>
  </si>
  <si>
    <t>63223</t>
  </si>
  <si>
    <t>泉中学校</t>
  </si>
  <si>
    <t>愛知県田原市江比間町女郎川　１５－２</t>
  </si>
  <si>
    <t>0531-37-0028</t>
  </si>
  <si>
    <t>63301</t>
  </si>
  <si>
    <t>今池中学校</t>
  </si>
  <si>
    <t>愛知県名古屋市千種区今池　３－１９－１</t>
  </si>
  <si>
    <t>052-732-5231</t>
  </si>
  <si>
    <t>63302</t>
  </si>
  <si>
    <t>城山中学校</t>
  </si>
  <si>
    <t>愛知県名古屋市千種区西崎町　１－４２</t>
  </si>
  <si>
    <t>052-751-1571</t>
  </si>
  <si>
    <t>63303</t>
  </si>
  <si>
    <t>千種台中学校</t>
  </si>
  <si>
    <t>愛知県名古屋市千種区自由ケ丘　３－３－５５</t>
  </si>
  <si>
    <t>052-762-1300</t>
  </si>
  <si>
    <t>63304</t>
  </si>
  <si>
    <t>振甫中学校</t>
  </si>
  <si>
    <t>愛知県名古屋市千種区北千種　１－７－１</t>
  </si>
  <si>
    <t>052-711-6561</t>
  </si>
  <si>
    <t>63305</t>
  </si>
  <si>
    <t>若水中学校</t>
  </si>
  <si>
    <t>愛知県名古屋市千種区若水　２－６－１</t>
  </si>
  <si>
    <t>052-721-3336</t>
  </si>
  <si>
    <t>63306</t>
  </si>
  <si>
    <t>猪高中学校</t>
  </si>
  <si>
    <t>052-771-0023</t>
  </si>
  <si>
    <t>63307</t>
  </si>
  <si>
    <t>神丘中学校</t>
  </si>
  <si>
    <t>愛知県名古屋市名東区神丘町　１－１８</t>
  </si>
  <si>
    <t>052-701-1268</t>
  </si>
  <si>
    <t>63308</t>
  </si>
  <si>
    <t>高針台中学校</t>
  </si>
  <si>
    <t>愛知県名古屋市名東区勢子坊　３－８０１</t>
  </si>
  <si>
    <t>052-703-5121</t>
  </si>
  <si>
    <t>63309</t>
  </si>
  <si>
    <t>猪子石中学校</t>
  </si>
  <si>
    <t>愛知県名古屋市千種区千代が丘　２－５</t>
  </si>
  <si>
    <t>052-773-8881</t>
  </si>
  <si>
    <t>63310</t>
  </si>
  <si>
    <t>千種中学校</t>
  </si>
  <si>
    <t>愛知県名古屋市千種区千代田橋　１－１－１２</t>
  </si>
  <si>
    <t>052-722-5552</t>
  </si>
  <si>
    <t>63311</t>
  </si>
  <si>
    <t>藤森中学校</t>
  </si>
  <si>
    <t>愛知県名古屋市名東区小池町　６６</t>
  </si>
  <si>
    <t>052-774-2861</t>
  </si>
  <si>
    <t>63312</t>
  </si>
  <si>
    <t>牧の池中学校</t>
  </si>
  <si>
    <t>愛知県名古屋市名東区梅森坂　１－２５０４</t>
  </si>
  <si>
    <t>052-704-2051</t>
  </si>
  <si>
    <t>63313</t>
  </si>
  <si>
    <t>上社中学校</t>
  </si>
  <si>
    <t>愛知県名古屋市名東区社が丘　４－３０１</t>
  </si>
  <si>
    <t>052-704-2235</t>
  </si>
  <si>
    <t>63314</t>
  </si>
  <si>
    <t>香流中学校</t>
  </si>
  <si>
    <t>愛知県名古屋市名東区猪子石原　２－１３０１</t>
  </si>
  <si>
    <t>052-776-8711</t>
  </si>
  <si>
    <t>63315</t>
  </si>
  <si>
    <t>東星中学校</t>
  </si>
  <si>
    <t>愛知県名古屋市千種区星が丘山手　１０５</t>
  </si>
  <si>
    <t>052-783-1188</t>
  </si>
  <si>
    <t>63321</t>
  </si>
  <si>
    <t>あずま中学校</t>
  </si>
  <si>
    <t>愛知県名古屋市東区筒井　１－１－１</t>
  </si>
  <si>
    <t>052-935-8963</t>
  </si>
  <si>
    <t>63322</t>
  </si>
  <si>
    <t>冨士中学校</t>
  </si>
  <si>
    <t>愛知県名古屋市東区東桜　１－７－１</t>
  </si>
  <si>
    <t>052-961-0435</t>
  </si>
  <si>
    <t>63323</t>
  </si>
  <si>
    <t>桜丘中学校</t>
  </si>
  <si>
    <t>愛知県名古屋市東区東大曽根町　１１－１</t>
  </si>
  <si>
    <t>052-935-1368</t>
  </si>
  <si>
    <t>63324</t>
  </si>
  <si>
    <t>矢田中学校</t>
  </si>
  <si>
    <t>愛知県名古屋市東区大幸南　１－１－２３</t>
  </si>
  <si>
    <t>052-722-5281</t>
  </si>
  <si>
    <t>63331</t>
  </si>
  <si>
    <t>若葉中学校</t>
  </si>
  <si>
    <t>愛知県名古屋市北区石園町　２－１６</t>
  </si>
  <si>
    <t>052-913-2345</t>
  </si>
  <si>
    <t>63332</t>
  </si>
  <si>
    <t>志賀中学校</t>
  </si>
  <si>
    <t>愛知県名古屋市北区中丸町　３－２－１</t>
  </si>
  <si>
    <t>052-914-0024</t>
  </si>
  <si>
    <t>63333</t>
  </si>
  <si>
    <t>北陵中学校</t>
  </si>
  <si>
    <t>愛知県名古屋市北区志賀町　２－１２</t>
  </si>
  <si>
    <t>052-913-2336</t>
  </si>
  <si>
    <t>63334</t>
  </si>
  <si>
    <t>大曽根中学校</t>
  </si>
  <si>
    <t>愛知県名古屋市北区上飯田東町　２－１００</t>
  </si>
  <si>
    <t>052-913-2266</t>
  </si>
  <si>
    <t>63335</t>
  </si>
  <si>
    <t>八王子中学校</t>
  </si>
  <si>
    <t>愛知県名古屋市北区清水　４－４－１</t>
  </si>
  <si>
    <t>052-911-6605</t>
  </si>
  <si>
    <t>63336</t>
  </si>
  <si>
    <t>楠中学校</t>
  </si>
  <si>
    <t>愛知県名古屋市北区楠町　２－９５７</t>
  </si>
  <si>
    <t>052-901-8575</t>
  </si>
  <si>
    <t>63337</t>
  </si>
  <si>
    <t>北中学校</t>
  </si>
  <si>
    <t>愛知県名古屋市北区中味鋺　２－６５６</t>
  </si>
  <si>
    <t>052-902-3200</t>
  </si>
  <si>
    <t>63351</t>
  </si>
  <si>
    <t>浄心中学校</t>
  </si>
  <si>
    <t>愛知県名古屋市西区児玉　１－１５－１２</t>
  </si>
  <si>
    <t>052-531-1600</t>
  </si>
  <si>
    <t>63352</t>
  </si>
  <si>
    <t>菊井中学校</t>
  </si>
  <si>
    <t>愛知県名古屋市西区新道　１－６－３３</t>
  </si>
  <si>
    <t>052-571-1588</t>
  </si>
  <si>
    <t>63353</t>
  </si>
  <si>
    <t>名塚中学校</t>
  </si>
  <si>
    <t>愛知県名古屋市西区新福寺町　２－１－２</t>
  </si>
  <si>
    <t>052-523-1265</t>
  </si>
  <si>
    <t>63354</t>
  </si>
  <si>
    <t>天神山中学校</t>
  </si>
  <si>
    <t>愛知県名古屋市西区天神山町　４－１２</t>
  </si>
  <si>
    <t>052-521-4271</t>
  </si>
  <si>
    <t>63355</t>
  </si>
  <si>
    <t>山田中学校</t>
  </si>
  <si>
    <t>愛知県名古屋市西区八筋町　３６３－１</t>
  </si>
  <si>
    <t>052-501-5591</t>
  </si>
  <si>
    <t>63356</t>
  </si>
  <si>
    <t>山田東中学校</t>
  </si>
  <si>
    <t>愛知県名古屋市西区宝地町　１０</t>
  </si>
  <si>
    <t>052-502-8676</t>
  </si>
  <si>
    <t>63357</t>
  </si>
  <si>
    <t>平田中学校</t>
  </si>
  <si>
    <t>愛知県名古屋市西区山木　１－１</t>
  </si>
  <si>
    <t>052-502-0888</t>
  </si>
  <si>
    <t>63371</t>
  </si>
  <si>
    <t>豊国中学校</t>
  </si>
  <si>
    <t>愛知県名古屋市中村区北畑町　１－８</t>
  </si>
  <si>
    <t>052-481-4191</t>
  </si>
  <si>
    <t>63372</t>
  </si>
  <si>
    <t>笹島中学校</t>
  </si>
  <si>
    <t>052-582-4725</t>
  </si>
  <si>
    <t>63373</t>
  </si>
  <si>
    <t>笈瀬中学校</t>
  </si>
  <si>
    <t>愛知県名古屋市中村区佐古前町　５－４</t>
  </si>
  <si>
    <t>052-461-3211</t>
  </si>
  <si>
    <t>63374</t>
  </si>
  <si>
    <t>御田中学校</t>
  </si>
  <si>
    <t>愛知県名古屋市中村区岩塚町　２－１０</t>
  </si>
  <si>
    <t>052-412-3552</t>
  </si>
  <si>
    <t>63375</t>
  </si>
  <si>
    <t>豊正中学校</t>
  </si>
  <si>
    <t>愛知県名古屋市中村区稲葉地町　７－１</t>
  </si>
  <si>
    <t>052-412-3176</t>
  </si>
  <si>
    <t>63376</t>
  </si>
  <si>
    <t>黄金中学校</t>
  </si>
  <si>
    <t>愛知県名古屋市中村区権現通　４－２８</t>
  </si>
  <si>
    <t>052-481-9451</t>
  </si>
  <si>
    <t>63377</t>
  </si>
  <si>
    <t>日比津中学校</t>
  </si>
  <si>
    <t>愛知県名古屋市中村区高道町　２－２－３６</t>
  </si>
  <si>
    <t>052-481-8335</t>
  </si>
  <si>
    <t>63402</t>
  </si>
  <si>
    <t>前津中学校</t>
  </si>
  <si>
    <t>愛知県名古屋市中区大須　４－８－８８</t>
  </si>
  <si>
    <t>052-262-7676</t>
  </si>
  <si>
    <t>63403</t>
  </si>
  <si>
    <t>丸の内中学校</t>
  </si>
  <si>
    <t>愛知県名古屋市中区三の丸　１－９－２</t>
  </si>
  <si>
    <t>052-211-3251</t>
  </si>
  <si>
    <t>63404</t>
  </si>
  <si>
    <t>伊勢山中学校</t>
  </si>
  <si>
    <t>愛知県名古屋市中区正木　３－２－２１</t>
  </si>
  <si>
    <t>052-331-9568</t>
  </si>
  <si>
    <t>63405</t>
  </si>
  <si>
    <t>白山中学校</t>
  </si>
  <si>
    <t>愛知県名古屋市中区新栄町　１－１５－５６</t>
  </si>
  <si>
    <t>052-262-0588</t>
  </si>
  <si>
    <t>63421</t>
  </si>
  <si>
    <t>桜山中学校</t>
  </si>
  <si>
    <t>愛知県名古屋市昭和区池端町　１－１５</t>
  </si>
  <si>
    <t>052-841-8196</t>
  </si>
  <si>
    <t>63422</t>
  </si>
  <si>
    <t>北山中学校</t>
  </si>
  <si>
    <t>愛知県名古屋市昭和区鶴舞　３－９－２３</t>
  </si>
  <si>
    <t>052-741-0174</t>
  </si>
  <si>
    <t>63423</t>
  </si>
  <si>
    <t>川名中学校</t>
  </si>
  <si>
    <t>愛知県名古屋市昭和区楽園町　９３</t>
  </si>
  <si>
    <t>052-832-2230</t>
  </si>
  <si>
    <t>63424</t>
  </si>
  <si>
    <t>円上中学校</t>
  </si>
  <si>
    <t>愛知県名古屋市昭和区滝子町　１７－１８</t>
  </si>
  <si>
    <t>052-871-0507</t>
  </si>
  <si>
    <t>63425</t>
  </si>
  <si>
    <t>天白中学校</t>
  </si>
  <si>
    <t>愛知県名古屋市天白区池場　５－１０１４</t>
  </si>
  <si>
    <t>052-801-5141</t>
  </si>
  <si>
    <t>63426</t>
  </si>
  <si>
    <t>駒方中学校</t>
  </si>
  <si>
    <t>愛知県名古屋市昭和区駒方町　３－２３</t>
  </si>
  <si>
    <t>052-832-2100</t>
  </si>
  <si>
    <t>63427</t>
  </si>
  <si>
    <t>御幸山中学校</t>
  </si>
  <si>
    <t>愛知県名古屋市天白区御幸山　１００１</t>
  </si>
  <si>
    <t>052-832-9622</t>
  </si>
  <si>
    <t>63428</t>
  </si>
  <si>
    <t>久方中学校</t>
  </si>
  <si>
    <t>愛知県名古屋市天白区久方　３－１６３</t>
  </si>
  <si>
    <t>052-803-2016</t>
  </si>
  <si>
    <t>63429</t>
  </si>
  <si>
    <t>平針中学校</t>
  </si>
  <si>
    <t>愛知県名古屋市天白区中平　４－７０１</t>
  </si>
  <si>
    <t>052-803-3505</t>
  </si>
  <si>
    <t>63430</t>
  </si>
  <si>
    <t>南天白中学校</t>
  </si>
  <si>
    <t>愛知県名古屋市天白区笹原町　１０１</t>
  </si>
  <si>
    <t>052-895-1521</t>
  </si>
  <si>
    <t>63431</t>
  </si>
  <si>
    <t>植田中学校</t>
  </si>
  <si>
    <t>愛知県名古屋市天白区植田本町　１－７０２</t>
  </si>
  <si>
    <t>052-801-1171</t>
  </si>
  <si>
    <t>63432</t>
  </si>
  <si>
    <t>原中学校</t>
  </si>
  <si>
    <t>愛知県名古屋市天白区原　４－１９０２－１</t>
  </si>
  <si>
    <t>052-806-0860</t>
  </si>
  <si>
    <t>63441</t>
  </si>
  <si>
    <t>田光中学校</t>
  </si>
  <si>
    <t>愛知県名古屋市瑞穂区内浜町　５－１６</t>
  </si>
  <si>
    <t>052-821-8201</t>
  </si>
  <si>
    <t>63442</t>
  </si>
  <si>
    <t>瑞穂ケ丘中学校</t>
  </si>
  <si>
    <t>愛知県名古屋市瑞穂区高田町　３－２８</t>
  </si>
  <si>
    <t>052-851-6381</t>
  </si>
  <si>
    <t>63443</t>
  </si>
  <si>
    <t>萩山中学校</t>
  </si>
  <si>
    <t>愛知県名古屋市瑞穂区市丘町　１－４８</t>
  </si>
  <si>
    <t>052-831-6341</t>
  </si>
  <si>
    <t>63444</t>
  </si>
  <si>
    <t>汐路中学校</t>
  </si>
  <si>
    <t>愛知県名古屋市瑞穂区御莨町　４－１６</t>
  </si>
  <si>
    <t>052-851-7366</t>
  </si>
  <si>
    <t>63445</t>
  </si>
  <si>
    <t>津賀田中学校</t>
  </si>
  <si>
    <t>愛知県名古屋市瑞穂区津賀田町　１－３８</t>
  </si>
  <si>
    <t>052-841-1595</t>
  </si>
  <si>
    <t>63461</t>
  </si>
  <si>
    <t>沢上中学校</t>
  </si>
  <si>
    <t>愛知県名古屋市熱田区五本松町　４－４</t>
  </si>
  <si>
    <t>052-681-1001</t>
  </si>
  <si>
    <t>63462</t>
  </si>
  <si>
    <t>宮中学校</t>
  </si>
  <si>
    <t>愛知県名古屋市熱田区白鳥　１－３－４６</t>
  </si>
  <si>
    <t>052-681-7531</t>
  </si>
  <si>
    <t>63463</t>
  </si>
  <si>
    <t>日比野中学校</t>
  </si>
  <si>
    <t>愛知県名古屋市熱田区大宝　４－２－４５</t>
  </si>
  <si>
    <t>052-681-0341</t>
  </si>
  <si>
    <t>63481</t>
  </si>
  <si>
    <t>愛知県名古屋市中川区一色新町　１－７０１</t>
  </si>
  <si>
    <t>052-301-0730</t>
  </si>
  <si>
    <t>63482</t>
  </si>
  <si>
    <t>長良中学校</t>
  </si>
  <si>
    <t>愛知県名古屋市中川区大畑町　１－３－１</t>
  </si>
  <si>
    <t>052-351-8341</t>
  </si>
  <si>
    <t>63483</t>
  </si>
  <si>
    <t>山王中学校</t>
  </si>
  <si>
    <t>愛知県名古屋市中川区山王　３－７－３</t>
  </si>
  <si>
    <t>052-322-3884</t>
  </si>
  <si>
    <t>63484</t>
  </si>
  <si>
    <t>一柳中学校</t>
  </si>
  <si>
    <t>愛知県名古屋市中川区中郷　４－２３５</t>
  </si>
  <si>
    <t>052-352-0151</t>
  </si>
  <si>
    <t>63485</t>
  </si>
  <si>
    <t>愛知県名古屋市中川区元中野町　２－１１</t>
  </si>
  <si>
    <t>052-352-0355</t>
  </si>
  <si>
    <t>63486</t>
  </si>
  <si>
    <t>昭和橋中学校</t>
  </si>
  <si>
    <t>愛知県名古屋市中川区八剱町　１－９</t>
  </si>
  <si>
    <t>052-351-5361</t>
  </si>
  <si>
    <t>63487</t>
  </si>
  <si>
    <t>富田中学校</t>
  </si>
  <si>
    <t>愛知県名古屋市中川区東春田　２－７２</t>
  </si>
  <si>
    <t>052-301-6171</t>
  </si>
  <si>
    <t>63488</t>
  </si>
  <si>
    <t>はとり中学校</t>
  </si>
  <si>
    <t>愛知県名古屋市中川区服部　２－１７０１</t>
  </si>
  <si>
    <t>052-431-0080</t>
  </si>
  <si>
    <t>63489</t>
  </si>
  <si>
    <t>助光中学校</t>
  </si>
  <si>
    <t>愛知県名古屋市中川区助光　３－２０１</t>
  </si>
  <si>
    <t>052-301-0067</t>
  </si>
  <si>
    <t>63490</t>
  </si>
  <si>
    <t>供米田中学校</t>
  </si>
  <si>
    <t>愛知県名古屋市中川区供米田　２－８０２</t>
  </si>
  <si>
    <t>052-301-4881</t>
  </si>
  <si>
    <t>63491</t>
  </si>
  <si>
    <t>高杉中学校</t>
  </si>
  <si>
    <t>愛知県名古屋市中川区高杉町　１３３</t>
  </si>
  <si>
    <t>052-352-0281</t>
  </si>
  <si>
    <t>63502</t>
  </si>
  <si>
    <t>港南中学校</t>
  </si>
  <si>
    <t>愛知県名古屋市港区稲永　１－４－３９</t>
  </si>
  <si>
    <t>052-381-9337</t>
  </si>
  <si>
    <t>63503</t>
  </si>
  <si>
    <t>港北中学校</t>
  </si>
  <si>
    <t>愛知県名古屋市港区港北町　２－１</t>
  </si>
  <si>
    <t>052-381-0121</t>
  </si>
  <si>
    <t>63504</t>
  </si>
  <si>
    <t>東港中学校</t>
  </si>
  <si>
    <t>愛知県名古屋市港区港楽　１－７－１６</t>
  </si>
  <si>
    <t>052-652-2305</t>
  </si>
  <si>
    <t>63505</t>
  </si>
  <si>
    <t>愛知県名古屋市港区春田野　３－１２１</t>
  </si>
  <si>
    <t>052-301-8981</t>
  </si>
  <si>
    <t>63506</t>
  </si>
  <si>
    <t>宝神中学校</t>
  </si>
  <si>
    <t>愛知県名古屋市港区宝神　１－７７</t>
  </si>
  <si>
    <t>052-383-1504</t>
  </si>
  <si>
    <t>63507</t>
  </si>
  <si>
    <t>当知中学校</t>
  </si>
  <si>
    <t>愛知県名古屋市港区当知　１－６０８</t>
  </si>
  <si>
    <t>052-381-9881</t>
  </si>
  <si>
    <t>63508</t>
  </si>
  <si>
    <t>港明中学校</t>
  </si>
  <si>
    <t>愛知県名古屋市港区港明　１－１－３８</t>
  </si>
  <si>
    <t>052-654-2361</t>
  </si>
  <si>
    <t>63509</t>
  </si>
  <si>
    <t>南陽東中学校</t>
  </si>
  <si>
    <t>愛知県名古屋市港区西茶屋　１－３５－２</t>
  </si>
  <si>
    <t>052-301-2271</t>
  </si>
  <si>
    <t>63521</t>
  </si>
  <si>
    <t>本城中学校</t>
  </si>
  <si>
    <t>愛知県名古屋市南区鳥山町　３－１</t>
  </si>
  <si>
    <t>052-822-0120</t>
  </si>
  <si>
    <t>63522</t>
  </si>
  <si>
    <t>新郊中学校</t>
  </si>
  <si>
    <t>愛知県名古屋市南区呼続　４－４－８</t>
  </si>
  <si>
    <t>052-821-8661</t>
  </si>
  <si>
    <t>63523</t>
  </si>
  <si>
    <t>桜田中学校</t>
  </si>
  <si>
    <t>愛知県名古屋市南区中江　１－４－５２</t>
  </si>
  <si>
    <t>052-811-9306</t>
  </si>
  <si>
    <t>63524</t>
  </si>
  <si>
    <t>大江中学校</t>
  </si>
  <si>
    <t>愛知県名古屋市南区道徳新町　５－４８</t>
  </si>
  <si>
    <t>052-692-1717</t>
  </si>
  <si>
    <t>63525</t>
  </si>
  <si>
    <t>明豊中学校</t>
  </si>
  <si>
    <t>愛知県名古屋市南区豊　２－３９－３</t>
  </si>
  <si>
    <t>052-692-1616</t>
  </si>
  <si>
    <t>63526</t>
  </si>
  <si>
    <t>名南中学校</t>
  </si>
  <si>
    <t>愛知県名古屋市南区三吉町　５－４３</t>
  </si>
  <si>
    <t>052-611-2641</t>
  </si>
  <si>
    <t>63527</t>
  </si>
  <si>
    <t>南光中学校</t>
  </si>
  <si>
    <t>愛知県名古屋市南区浜田町　４－１１９</t>
  </si>
  <si>
    <t>052-611-5308</t>
  </si>
  <si>
    <t>63541</t>
  </si>
  <si>
    <t>守山中学校</t>
  </si>
  <si>
    <t>愛知県名古屋市守山区大屋敷　１３－６３</t>
  </si>
  <si>
    <t>052-791-7141</t>
  </si>
  <si>
    <t>63542</t>
  </si>
  <si>
    <t>守山東中学校</t>
  </si>
  <si>
    <t>愛知県名古屋市守山区小幡　５－７－３</t>
  </si>
  <si>
    <t>052-791-6348</t>
  </si>
  <si>
    <t>63543</t>
  </si>
  <si>
    <t>守山西中学校</t>
  </si>
  <si>
    <t>愛知県名古屋市守山区新守町　５８</t>
  </si>
  <si>
    <t>052-793-6161</t>
  </si>
  <si>
    <t>63544</t>
  </si>
  <si>
    <t>志段味中学校</t>
  </si>
  <si>
    <t>愛知県名古屋市守山区下志段味一丁目　１３０９</t>
  </si>
  <si>
    <t>052-736-0237</t>
  </si>
  <si>
    <t>63546</t>
  </si>
  <si>
    <t>大森中学校</t>
  </si>
  <si>
    <t>愛知県名古屋市守山区大森　１－２６０１</t>
  </si>
  <si>
    <t>052-798-2900</t>
  </si>
  <si>
    <t>63547</t>
  </si>
  <si>
    <t>守山北中学校</t>
  </si>
  <si>
    <t>愛知県名古屋市守山区松坂町　１１６－１</t>
  </si>
  <si>
    <t>052-793-9696</t>
  </si>
  <si>
    <t>63548</t>
  </si>
  <si>
    <t>森孝中学校</t>
  </si>
  <si>
    <t>愛知県名古屋市守山区四軒家　２－４０５</t>
  </si>
  <si>
    <t>052-775-5608</t>
  </si>
  <si>
    <t>63549</t>
  </si>
  <si>
    <t>吉根中学校</t>
  </si>
  <si>
    <t>愛知県名古屋市守山区笹ヶ根　２－１０２</t>
  </si>
  <si>
    <t>052-736-0432</t>
  </si>
  <si>
    <t>63561</t>
  </si>
  <si>
    <t>鳴海中学校</t>
  </si>
  <si>
    <t>愛知県名古屋市緑区六田　２－９６</t>
  </si>
  <si>
    <t>052-621-5371</t>
  </si>
  <si>
    <t>63562</t>
  </si>
  <si>
    <t>大高中学校</t>
  </si>
  <si>
    <t>052-623-1557</t>
  </si>
  <si>
    <t>63563</t>
  </si>
  <si>
    <t>有松中学校</t>
  </si>
  <si>
    <t>愛知県名古屋市緑区有松町桶狭間高根　３９－８３</t>
  </si>
  <si>
    <t>052-623-2727</t>
  </si>
  <si>
    <t>63564</t>
  </si>
  <si>
    <t>鳴子台中学校</t>
  </si>
  <si>
    <t>愛知県名古屋市緑区鳴子町　３－４０</t>
  </si>
  <si>
    <t>052-896-7225</t>
  </si>
  <si>
    <t>63565</t>
  </si>
  <si>
    <t>愛知県名古屋市緑区鳴海町細根　１００－１</t>
  </si>
  <si>
    <t>052-623-9777</t>
  </si>
  <si>
    <t>63566</t>
  </si>
  <si>
    <t>千鳥丘中学校</t>
  </si>
  <si>
    <t>愛知県名古屋市緑区鳴海町山ノ神　１０８</t>
  </si>
  <si>
    <t>052-891-8601</t>
  </si>
  <si>
    <t>63567</t>
  </si>
  <si>
    <t>神沢中学校</t>
  </si>
  <si>
    <t>愛知県名古屋市緑区神沢　２－１２０１</t>
  </si>
  <si>
    <t>052-876-0830</t>
  </si>
  <si>
    <t>63568</t>
  </si>
  <si>
    <t>扇台中学校</t>
  </si>
  <si>
    <t>愛知県名古屋市緑区徳重　１－１２０１</t>
  </si>
  <si>
    <t>052-876-6201</t>
  </si>
  <si>
    <t>63569</t>
  </si>
  <si>
    <t>滝ノ水中学校</t>
  </si>
  <si>
    <t>愛知県名古屋市緑区鳴海町滝ノ水　３－６０２</t>
  </si>
  <si>
    <t>052-895-7001</t>
  </si>
  <si>
    <t>63570</t>
  </si>
  <si>
    <t>左京山中学校</t>
  </si>
  <si>
    <t>愛知県名古屋市緑区左京山　１４０７</t>
  </si>
  <si>
    <t>052-621-2818</t>
  </si>
  <si>
    <t>63571</t>
  </si>
  <si>
    <t>鎌倉台中学校</t>
  </si>
  <si>
    <t>愛知県名古屋市緑区鎌倉台　２－４０２</t>
  </si>
  <si>
    <t>052-625-0321</t>
  </si>
  <si>
    <t>63572</t>
  </si>
  <si>
    <t>神の倉中学校</t>
  </si>
  <si>
    <t>愛知県名古屋市緑区白土　１２０１</t>
  </si>
  <si>
    <t>052-878-6007</t>
  </si>
  <si>
    <t>64001</t>
  </si>
  <si>
    <t>明和高等学校</t>
  </si>
  <si>
    <t>愛知県名古屋市東区白壁　２－３２－６</t>
  </si>
  <si>
    <t>052-961-2551</t>
  </si>
  <si>
    <t>64002</t>
  </si>
  <si>
    <t>旭丘高等学校</t>
  </si>
  <si>
    <t>愛知県名古屋市東区出来町　３－６－１５</t>
  </si>
  <si>
    <t>052-721-5351</t>
  </si>
  <si>
    <t>64003</t>
  </si>
  <si>
    <t>名古屋西高等学校</t>
  </si>
  <si>
    <t>愛知県名古屋市西区天神山町　４－７</t>
  </si>
  <si>
    <t>052-522-2451</t>
  </si>
  <si>
    <t>64004</t>
  </si>
  <si>
    <t>中村高等学校</t>
  </si>
  <si>
    <t>愛知県名古屋市中村区菊水町　１－２－１８</t>
  </si>
  <si>
    <t>052-411-7760</t>
  </si>
  <si>
    <t>64005</t>
  </si>
  <si>
    <t>松蔭高等学校</t>
  </si>
  <si>
    <t>愛知県名古屋市中村区烏森町　２－２</t>
  </si>
  <si>
    <t>052-481-9471</t>
  </si>
  <si>
    <t>64006</t>
  </si>
  <si>
    <t>惟信高等学校</t>
  </si>
  <si>
    <t>愛知県名古屋市港区惟信町　２－２６２</t>
  </si>
  <si>
    <t>052-382-1355</t>
  </si>
  <si>
    <t>64007</t>
  </si>
  <si>
    <t>熱田高等学校</t>
  </si>
  <si>
    <t>愛知県名古屋市熱田区千年　１－１７－７１</t>
  </si>
  <si>
    <t>052-652-5858</t>
  </si>
  <si>
    <t>64008</t>
  </si>
  <si>
    <t>瑞陵高等学校</t>
  </si>
  <si>
    <t>愛知県名古屋市瑞穂区北原町　２－１</t>
  </si>
  <si>
    <t>052-851-7141</t>
  </si>
  <si>
    <t>64009</t>
  </si>
  <si>
    <t>昭和高等学校</t>
  </si>
  <si>
    <t>愛知県名古屋市瑞穂区玉水町　１－１８</t>
  </si>
  <si>
    <t>052-831-6326</t>
  </si>
  <si>
    <t>64010</t>
  </si>
  <si>
    <t>千種高等学校</t>
  </si>
  <si>
    <t>愛知県名古屋市名東区社台　２－２０６</t>
  </si>
  <si>
    <t>052-771-2121</t>
  </si>
  <si>
    <t>64011</t>
  </si>
  <si>
    <t>愛知商業高等学校</t>
  </si>
  <si>
    <t>愛知県名古屋市東区徳川町　１－１２－１</t>
  </si>
  <si>
    <t>052-935-3480</t>
  </si>
  <si>
    <t>64012</t>
  </si>
  <si>
    <t>中川青和高等学校</t>
  </si>
  <si>
    <t>愛知県名古屋市中川区野田　３－２８０</t>
  </si>
  <si>
    <t>052-361-7457</t>
  </si>
  <si>
    <t>64013</t>
  </si>
  <si>
    <t>緑丘高等学校</t>
  </si>
  <si>
    <t>愛知県名古屋市守山区緑ヶ丘　１００８</t>
  </si>
  <si>
    <t>052-791-8226</t>
  </si>
  <si>
    <t>64014</t>
  </si>
  <si>
    <t>愛知工業高等学校</t>
  </si>
  <si>
    <t>愛知県名古屋市北区福徳町広瀬島　３５０－４</t>
  </si>
  <si>
    <t>052-911-4421</t>
  </si>
  <si>
    <t>64015</t>
  </si>
  <si>
    <t>東山工業高等学校</t>
  </si>
  <si>
    <t>愛知県名古屋市千種区星が丘山手１０７</t>
  </si>
  <si>
    <t>052-781-1126</t>
  </si>
  <si>
    <t>64016</t>
  </si>
  <si>
    <t>名古屋工科高等学校</t>
  </si>
  <si>
    <t>愛知県名古屋市南区阿原町　１</t>
  </si>
  <si>
    <t>052-822-0242</t>
  </si>
  <si>
    <t>64017</t>
  </si>
  <si>
    <t>旭陵高等学校</t>
  </si>
  <si>
    <t>愛知県名古屋市東区出来町　３－６－２３</t>
  </si>
  <si>
    <t>052-721-5371</t>
  </si>
  <si>
    <t>64021</t>
  </si>
  <si>
    <t>瀬戸高等学校</t>
  </si>
  <si>
    <t>愛知県瀬戸市東山町　１－５</t>
  </si>
  <si>
    <t>0561-82-7710</t>
  </si>
  <si>
    <t>64022</t>
  </si>
  <si>
    <t>瀬戸工科高等学校</t>
  </si>
  <si>
    <t>愛知県瀬戸市東権現町　２２－１</t>
  </si>
  <si>
    <t>0561-82-2003</t>
  </si>
  <si>
    <t>64023</t>
  </si>
  <si>
    <t>春日井高等学校</t>
  </si>
  <si>
    <t>愛知県春日井市鳥居松町　１－５５</t>
  </si>
  <si>
    <t>0568-81-2251</t>
  </si>
  <si>
    <t>64024</t>
  </si>
  <si>
    <t>長久手高等学校</t>
  </si>
  <si>
    <t>愛知県長久手市岩作高山　３８</t>
  </si>
  <si>
    <t>0561-62-0016</t>
  </si>
  <si>
    <t>64025</t>
  </si>
  <si>
    <t>東郷高等学校</t>
  </si>
  <si>
    <t>愛知県愛知郡東郷町春木狐塚　３８０１－２</t>
  </si>
  <si>
    <t>0561-39-1515</t>
  </si>
  <si>
    <t>64026</t>
  </si>
  <si>
    <t>春日井泉高等学校</t>
  </si>
  <si>
    <t>愛知県春日井市大泉寺町　１０５９－１</t>
  </si>
  <si>
    <t>0568-81-1885</t>
  </si>
  <si>
    <t>64027</t>
  </si>
  <si>
    <t>旭野高等学校</t>
  </si>
  <si>
    <t>愛知県尾張旭市東印場町　３－４－１</t>
  </si>
  <si>
    <t>0561-53-5200</t>
  </si>
  <si>
    <t>64028</t>
  </si>
  <si>
    <t>南陽高等学校</t>
  </si>
  <si>
    <t>愛知県名古屋市港区大西　２－９９</t>
  </si>
  <si>
    <t>052-301-1973</t>
  </si>
  <si>
    <t>64029</t>
  </si>
  <si>
    <t>守山高等学校</t>
  </si>
  <si>
    <t>愛知県名古屋市守山区中志段味元屋敷　１２６７</t>
  </si>
  <si>
    <t>052-736-3500</t>
  </si>
  <si>
    <t>64031</t>
  </si>
  <si>
    <t>春日井西高等学校</t>
  </si>
  <si>
    <t>愛知県春日井市田楽町　１３２０</t>
  </si>
  <si>
    <t>0568-32-9631</t>
  </si>
  <si>
    <t>64032</t>
  </si>
  <si>
    <t>鳴海高等学校</t>
  </si>
  <si>
    <t>愛知県名古屋市緑区左京山　８０１</t>
  </si>
  <si>
    <t>052-623-3001</t>
  </si>
  <si>
    <t>64033</t>
  </si>
  <si>
    <t>豊明高等学校</t>
  </si>
  <si>
    <t>愛知県豊明市沓掛町海老池　１０</t>
  </si>
  <si>
    <t>0562-93-1166</t>
  </si>
  <si>
    <t>64034</t>
  </si>
  <si>
    <t>天白高等学校</t>
  </si>
  <si>
    <t>愛知県名古屋市天白区植田東　１－６０１</t>
  </si>
  <si>
    <t>052-801-1145</t>
  </si>
  <si>
    <t>64035</t>
  </si>
  <si>
    <t>瀬戸西高等学校</t>
  </si>
  <si>
    <t>愛知県瀬戸市緑町　１－１４０</t>
  </si>
  <si>
    <t>0561-84-7400</t>
  </si>
  <si>
    <t>64036</t>
  </si>
  <si>
    <t>春日井東高等学校</t>
  </si>
  <si>
    <t>愛知県春日井市廻間町神屋洞　７０３－７３</t>
  </si>
  <si>
    <t>0568-88-4801</t>
  </si>
  <si>
    <t>64037</t>
  </si>
  <si>
    <t>日進高等学校</t>
  </si>
  <si>
    <t>愛知県日進市米野木町三ケ峯　４－１８</t>
  </si>
  <si>
    <t>0561-73-6221</t>
  </si>
  <si>
    <t>64038</t>
  </si>
  <si>
    <t>高蔵寺高等学校</t>
  </si>
  <si>
    <t>愛知県春日井市藤山台　１－３－２</t>
  </si>
  <si>
    <t>0568-92-9000</t>
  </si>
  <si>
    <t>64039</t>
  </si>
  <si>
    <t>春日井工科高等学校</t>
  </si>
  <si>
    <t>愛知県春日井市熊野町五反田　１１８０－１</t>
  </si>
  <si>
    <t>0568-84-1115</t>
  </si>
  <si>
    <t>64040</t>
  </si>
  <si>
    <t>日進西高等学校</t>
  </si>
  <si>
    <t>愛知県日進市浅田町上小深田　８－４</t>
  </si>
  <si>
    <t>052-804-2131</t>
  </si>
  <si>
    <t>64041</t>
  </si>
  <si>
    <t>名古屋南高等学校</t>
  </si>
  <si>
    <t>愛知県名古屋市南区東又兵ヱ町　５－１－１１</t>
  </si>
  <si>
    <t>052-613-0001</t>
  </si>
  <si>
    <t>64042</t>
  </si>
  <si>
    <t>瀬戸北総合高等学校</t>
  </si>
  <si>
    <t>愛知県瀬戸市本郷町　２６０</t>
  </si>
  <si>
    <t>0561-48-1500</t>
  </si>
  <si>
    <t>64043</t>
  </si>
  <si>
    <t>春日井南高等学校</t>
  </si>
  <si>
    <t>愛知県春日井市如意申町　３－５－１</t>
  </si>
  <si>
    <t>0568-32-7688</t>
  </si>
  <si>
    <t>64044</t>
  </si>
  <si>
    <t>愛知総合工科高等学校</t>
  </si>
  <si>
    <t>052-788-2020</t>
  </si>
  <si>
    <t>64045</t>
  </si>
  <si>
    <t>城北つばさ高等学校</t>
  </si>
  <si>
    <t>愛知県名古屋市北区福徳町広瀬島３５０－４</t>
  </si>
  <si>
    <t>64101</t>
  </si>
  <si>
    <t>小牧高等学校</t>
  </si>
  <si>
    <t>愛知県小牧市小牧　１－３２１</t>
  </si>
  <si>
    <t>0568-77-1231</t>
  </si>
  <si>
    <t>64102</t>
  </si>
  <si>
    <t>尾北高等学校</t>
  </si>
  <si>
    <t>愛知県江南市北山町西　４</t>
  </si>
  <si>
    <t>0587-56-3038</t>
  </si>
  <si>
    <t>64103</t>
  </si>
  <si>
    <t>古知野高等学校</t>
  </si>
  <si>
    <t>愛知県江南市古知野町高瀬　１</t>
  </si>
  <si>
    <t>0587-56-2508</t>
  </si>
  <si>
    <t>64104</t>
  </si>
  <si>
    <t>犬山高等学校</t>
  </si>
  <si>
    <t>愛知県犬山市犬山北首塚　２</t>
  </si>
  <si>
    <t>0568-61-0236</t>
  </si>
  <si>
    <t>64105</t>
  </si>
  <si>
    <t>小牧工科高等学校</t>
  </si>
  <si>
    <t>愛知県小牧市久保一色　３７３７－１</t>
  </si>
  <si>
    <t>0568-77-6275</t>
  </si>
  <si>
    <t>64106</t>
  </si>
  <si>
    <t>岩倉総合高等学校</t>
  </si>
  <si>
    <t>愛知県岩倉市北島町川田　１</t>
  </si>
  <si>
    <t>0587-37-4141</t>
  </si>
  <si>
    <t>64107</t>
  </si>
  <si>
    <t>丹羽高等学校</t>
  </si>
  <si>
    <t>愛知県丹羽郡扶桑町高雄柳前　９５</t>
  </si>
  <si>
    <t>0587-93-7575</t>
  </si>
  <si>
    <t>64108</t>
  </si>
  <si>
    <t>犬山総合高等学校</t>
  </si>
  <si>
    <t>愛知県犬山市蓮池　２－２１</t>
  </si>
  <si>
    <t>0568-67-5211</t>
  </si>
  <si>
    <t>64109</t>
  </si>
  <si>
    <t>江南高等学校</t>
  </si>
  <si>
    <t>愛知県江南市北野町川石　２５－２</t>
  </si>
  <si>
    <t>0587-56-3511</t>
  </si>
  <si>
    <t>64110</t>
  </si>
  <si>
    <t>小牧南高等学校</t>
  </si>
  <si>
    <t>愛知県小牧市小木東　２－１８３</t>
  </si>
  <si>
    <t>0568-73-1911</t>
  </si>
  <si>
    <t>64111</t>
  </si>
  <si>
    <t>一宮高等学校</t>
  </si>
  <si>
    <t>愛知県一宮市北園通　６－９</t>
  </si>
  <si>
    <t>0586-72-0191</t>
  </si>
  <si>
    <t>64112</t>
  </si>
  <si>
    <t>一宮商業高等学校</t>
  </si>
  <si>
    <t>愛知県一宮市文京　２－１－７</t>
  </si>
  <si>
    <t>0586-73-7191</t>
  </si>
  <si>
    <t>64113</t>
  </si>
  <si>
    <t>一宮工科高等学校</t>
  </si>
  <si>
    <t>愛知県一宮市千秋町佐野辻田　２１１２</t>
  </si>
  <si>
    <t>0586-76-2255</t>
  </si>
  <si>
    <t>64114</t>
  </si>
  <si>
    <t>木曽川高等学校</t>
  </si>
  <si>
    <t>愛知県一宮市開明樋西　１１－１</t>
  </si>
  <si>
    <t>0586-62-6155</t>
  </si>
  <si>
    <t>64115</t>
  </si>
  <si>
    <t>一宮起工科高等学校</t>
  </si>
  <si>
    <t>愛知県一宮市小信中島郷南　２</t>
  </si>
  <si>
    <t>0586-61-1188</t>
  </si>
  <si>
    <t>64116</t>
  </si>
  <si>
    <t>稲沢高等学校</t>
  </si>
  <si>
    <t>愛知県稲沢市平野町加世　１１</t>
  </si>
  <si>
    <t>0587-32-3168</t>
  </si>
  <si>
    <t>64118</t>
  </si>
  <si>
    <t>一宮西高等学校</t>
  </si>
  <si>
    <t>愛知県一宮市萩原町串作河田　１</t>
  </si>
  <si>
    <t>0586-68-1191</t>
  </si>
  <si>
    <t>64119</t>
  </si>
  <si>
    <t>稲沢東高等学校</t>
  </si>
  <si>
    <t>愛知県稲沢市大塚南　６－３３</t>
  </si>
  <si>
    <t>0587-21-2631</t>
  </si>
  <si>
    <t>64122</t>
  </si>
  <si>
    <t>一宮北高等学校</t>
  </si>
  <si>
    <t>愛知県一宮市笹野氏神東　１</t>
  </si>
  <si>
    <t>0586-51-1171</t>
  </si>
  <si>
    <t>64123</t>
  </si>
  <si>
    <t>尾西高等学校</t>
  </si>
  <si>
    <t>愛知県一宮市上祖父江小稲葉　１８</t>
  </si>
  <si>
    <t>0586-69-6161</t>
  </si>
  <si>
    <t>64124</t>
  </si>
  <si>
    <t>西春高等学校</t>
  </si>
  <si>
    <t>愛知県北名古屋市弥勒寺西　２－１</t>
  </si>
  <si>
    <t>0568-23-6166</t>
  </si>
  <si>
    <t>64125</t>
  </si>
  <si>
    <t>一宮南高等学校</t>
  </si>
  <si>
    <t>愛知県一宮市千秋町町屋平松　６－１</t>
  </si>
  <si>
    <t>0586-76-1400</t>
  </si>
  <si>
    <t>64126</t>
  </si>
  <si>
    <t>平和高等学校</t>
  </si>
  <si>
    <t>稲沢市一色森山町　２２５－１</t>
  </si>
  <si>
    <t>0587-36-5561</t>
  </si>
  <si>
    <t>64127</t>
  </si>
  <si>
    <t>一宮興道高等学校</t>
  </si>
  <si>
    <t>愛知県一宮市大和町於保十二　１－１</t>
  </si>
  <si>
    <t>0586-46-0221</t>
  </si>
  <si>
    <t>64128</t>
  </si>
  <si>
    <t>新川高等学校</t>
  </si>
  <si>
    <t>愛知県清須市阿原北野　１８</t>
  </si>
  <si>
    <t>052-400-1108</t>
  </si>
  <si>
    <t>64129</t>
  </si>
  <si>
    <t>杏和高等学校</t>
  </si>
  <si>
    <t>愛知県稲沢市祖父江町二俣宮西　１－１</t>
  </si>
  <si>
    <t>0587-97-1311</t>
  </si>
  <si>
    <t>64130</t>
  </si>
  <si>
    <t>稲沢緑風館高等学校</t>
  </si>
  <si>
    <t>愛知県　稲沢市平野町加世１１</t>
  </si>
  <si>
    <t>64201</t>
  </si>
  <si>
    <t>津島高等学校</t>
  </si>
  <si>
    <t>愛知県津島市宮川町　３－８０</t>
  </si>
  <si>
    <t>0567-28-4158</t>
  </si>
  <si>
    <t>64202</t>
  </si>
  <si>
    <t>津島北高等学校</t>
  </si>
  <si>
    <t>愛知県津島市又吉町　４－１</t>
  </si>
  <si>
    <t>0567-28-3414</t>
  </si>
  <si>
    <t>64203</t>
  </si>
  <si>
    <t>佐屋高等学校</t>
  </si>
  <si>
    <t>愛知県愛西市東條町高田　３９</t>
  </si>
  <si>
    <t>0567-31-0579</t>
  </si>
  <si>
    <t>64205</t>
  </si>
  <si>
    <t>五条高等学校</t>
  </si>
  <si>
    <t>愛知県あま市西今宿阿弥陀寺　５６</t>
  </si>
  <si>
    <t>052-442-1515</t>
  </si>
  <si>
    <t>64206</t>
  </si>
  <si>
    <t>愛西工科高等学校</t>
  </si>
  <si>
    <t>愛知県愛西市渕高町蔭島　１</t>
  </si>
  <si>
    <t>0567-37-1288</t>
  </si>
  <si>
    <t>64207</t>
  </si>
  <si>
    <t>津島東高等学校</t>
  </si>
  <si>
    <t>愛知県津島市蛭間町弁日　１</t>
  </si>
  <si>
    <t>0567-24-6001</t>
  </si>
  <si>
    <t>64208</t>
  </si>
  <si>
    <t>海南高等学校</t>
  </si>
  <si>
    <t>海部郡十四山村六条新田大崎　２２</t>
  </si>
  <si>
    <t>05675-2-3061</t>
  </si>
  <si>
    <t>64209</t>
  </si>
  <si>
    <t>美和高等学校</t>
  </si>
  <si>
    <t>愛知県あま市篠田五ッ藤　１</t>
  </si>
  <si>
    <t>052-443-1700</t>
  </si>
  <si>
    <t>64210</t>
  </si>
  <si>
    <t>海翔高等学校</t>
  </si>
  <si>
    <t>愛知県弥富市六條町大崎　２２</t>
  </si>
  <si>
    <t>0567-52-3061</t>
  </si>
  <si>
    <t>64301</t>
  </si>
  <si>
    <t>半田高等学校</t>
  </si>
  <si>
    <t>愛知県半田市出口町　１－３０</t>
  </si>
  <si>
    <t>0569-21-0272</t>
  </si>
  <si>
    <t>64302</t>
  </si>
  <si>
    <t>半田商業高等学校</t>
  </si>
  <si>
    <t>愛知県半田市白山町　２－３０</t>
  </si>
  <si>
    <t>0569-21-0251</t>
  </si>
  <si>
    <t>64303</t>
  </si>
  <si>
    <t>半田工科高等学校</t>
  </si>
  <si>
    <t>愛知県半田市柊町　３－１</t>
  </si>
  <si>
    <t>0569-21-2164</t>
  </si>
  <si>
    <t>64304</t>
  </si>
  <si>
    <t>半田農業高等学校</t>
  </si>
  <si>
    <t>愛知県半田市柊町　１－１</t>
  </si>
  <si>
    <t>0569-21-0247</t>
  </si>
  <si>
    <t>64305</t>
  </si>
  <si>
    <t>常滑高等学校</t>
  </si>
  <si>
    <t>常滑市奥栄町　１－１６８</t>
  </si>
  <si>
    <t>0569-35-2132</t>
  </si>
  <si>
    <t>64306</t>
  </si>
  <si>
    <t>大府高等学校</t>
  </si>
  <si>
    <t>愛知県大府市月見町　６－１８０</t>
  </si>
  <si>
    <t>0562-46-5101</t>
  </si>
  <si>
    <t>64307</t>
  </si>
  <si>
    <t>横須賀高等学校</t>
  </si>
  <si>
    <t>愛知県東海市高横須賀町広脇　１</t>
  </si>
  <si>
    <t>0562-32-1278</t>
  </si>
  <si>
    <t>64308</t>
  </si>
  <si>
    <t>内海高等学校</t>
  </si>
  <si>
    <t>愛知県知多郡南知多町内海奥鈴ケ谷　１－１</t>
  </si>
  <si>
    <t>0569-62-0139</t>
  </si>
  <si>
    <t>64309</t>
  </si>
  <si>
    <t>桃陵高等学校</t>
  </si>
  <si>
    <t>愛知県大府市中央町　５－１５</t>
  </si>
  <si>
    <t>0562-46-5351</t>
  </si>
  <si>
    <t>64310</t>
  </si>
  <si>
    <t>東海樟風高等学校</t>
  </si>
  <si>
    <t>愛知県東海市大田町曽根　１</t>
  </si>
  <si>
    <t>0562-32-5158</t>
  </si>
  <si>
    <t>64311</t>
  </si>
  <si>
    <t>東浦高等学校</t>
  </si>
  <si>
    <t>愛知県知多郡東浦町生路富士塚　２０</t>
  </si>
  <si>
    <t>0562-83-0111</t>
  </si>
  <si>
    <t>64312</t>
  </si>
  <si>
    <t>知多高等学校</t>
  </si>
  <si>
    <t>知多市金沢大知山　１</t>
  </si>
  <si>
    <t>0569-43-1155</t>
  </si>
  <si>
    <t>64314</t>
  </si>
  <si>
    <t>武豊高等学校</t>
  </si>
  <si>
    <t>愛知県知多郡武豊町ヲヲガケ　８</t>
  </si>
  <si>
    <t>0569-72-0706</t>
  </si>
  <si>
    <t>64315</t>
  </si>
  <si>
    <t>東海南高等学校</t>
  </si>
  <si>
    <t>愛知県東海市加木屋町社山　５５</t>
  </si>
  <si>
    <t>0562-34-3811</t>
  </si>
  <si>
    <t>64316</t>
  </si>
  <si>
    <t>阿久比高等学校</t>
  </si>
  <si>
    <t>愛知県知多郡阿久比町阿久比尾社　２－１</t>
  </si>
  <si>
    <t>0569-48-7111</t>
  </si>
  <si>
    <t>64317</t>
  </si>
  <si>
    <t>半田東高等学校</t>
  </si>
  <si>
    <t>愛知県半田市西生見町　３０</t>
  </si>
  <si>
    <t>0569-29-1122</t>
  </si>
  <si>
    <t>64318</t>
  </si>
  <si>
    <t>大府東高等学校</t>
  </si>
  <si>
    <t>愛知県大府市横根町膝折　１－４</t>
  </si>
  <si>
    <t>0562-48-5811</t>
  </si>
  <si>
    <t>64319</t>
  </si>
  <si>
    <t>知多東高等学校</t>
  </si>
  <si>
    <t>知多市八幡堂ケ島　５０－１</t>
  </si>
  <si>
    <t>0562-33-2100</t>
  </si>
  <si>
    <t>64320</t>
  </si>
  <si>
    <t>知多翔洋高等学校</t>
  </si>
  <si>
    <t>愛知県知多市八幡堂ケ島　５０－１</t>
  </si>
  <si>
    <t>64321</t>
  </si>
  <si>
    <t>愛知県常滑市金山四井池　１０</t>
  </si>
  <si>
    <t>0569-43-1151</t>
  </si>
  <si>
    <t>64401</t>
  </si>
  <si>
    <t>岡崎高等学校</t>
  </si>
  <si>
    <t>愛知県岡崎市明大寺町伝馬　１</t>
  </si>
  <si>
    <t>0564-51-0202</t>
  </si>
  <si>
    <t>64402</t>
  </si>
  <si>
    <t>岡崎北高等学校</t>
  </si>
  <si>
    <t>愛知県岡崎市石神町　１７－１</t>
  </si>
  <si>
    <t>0564-22-2536</t>
  </si>
  <si>
    <t>64403</t>
  </si>
  <si>
    <t>岩津高等学校</t>
  </si>
  <si>
    <t>愛知県岡崎市東蔵前町馬場　５</t>
  </si>
  <si>
    <t>0564-45-2005</t>
  </si>
  <si>
    <t>64404</t>
  </si>
  <si>
    <t>岡崎商業高等学校</t>
  </si>
  <si>
    <t>愛知県岡崎市栄町　３－７６</t>
  </si>
  <si>
    <t>0564-21-3599</t>
  </si>
  <si>
    <t>64405</t>
  </si>
  <si>
    <t>岡崎工科高等学校</t>
  </si>
  <si>
    <t>愛知県岡崎市羽根町陣場　４７</t>
  </si>
  <si>
    <t>0564-51-1646</t>
  </si>
  <si>
    <t>64406</t>
  </si>
  <si>
    <t>西尾高等学校</t>
  </si>
  <si>
    <t>愛知県西尾市桜町奥新田　２－２</t>
  </si>
  <si>
    <t>0563-57-2270</t>
  </si>
  <si>
    <t>64407</t>
  </si>
  <si>
    <t>鶴城丘高等学校</t>
  </si>
  <si>
    <t>愛知県西尾市亀沢町　３００</t>
  </si>
  <si>
    <t>0563-57-5165</t>
  </si>
  <si>
    <t>64408</t>
  </si>
  <si>
    <t>吉良高等学校</t>
  </si>
  <si>
    <t>愛知県西尾市吉良町白浜新田南切　１－４</t>
  </si>
  <si>
    <t>0563-32-2231</t>
  </si>
  <si>
    <t>64409</t>
  </si>
  <si>
    <t>幸田高等学校</t>
  </si>
  <si>
    <t>愛知県額田郡幸田町高力神山　７８</t>
  </si>
  <si>
    <t>0564-62-1445</t>
  </si>
  <si>
    <t>64410</t>
  </si>
  <si>
    <t>岡崎東高等学校</t>
  </si>
  <si>
    <t>愛知県岡崎市竜泉寺町後山　２７</t>
  </si>
  <si>
    <t>0564-52-8911</t>
  </si>
  <si>
    <t>64411</t>
  </si>
  <si>
    <t>西尾東高等学校</t>
  </si>
  <si>
    <t>愛知県西尾市小島町大郷　１－４</t>
  </si>
  <si>
    <t>0563-56-1911</t>
  </si>
  <si>
    <t>64412</t>
  </si>
  <si>
    <t>岡崎西高等学校</t>
  </si>
  <si>
    <t>愛知県岡崎市日名南町　７</t>
  </si>
  <si>
    <t>0564-25-0751</t>
  </si>
  <si>
    <t>64421</t>
  </si>
  <si>
    <t>刈谷高等学校</t>
  </si>
  <si>
    <t>愛知県刈谷市寿町　５－１０１</t>
  </si>
  <si>
    <t>0566-21-3171</t>
  </si>
  <si>
    <t>64422</t>
  </si>
  <si>
    <t>刈谷工科高等学校</t>
  </si>
  <si>
    <t>愛知県刈谷市矢場町　２－２１０</t>
  </si>
  <si>
    <t>0566-21-2227</t>
  </si>
  <si>
    <t>64423</t>
  </si>
  <si>
    <t>刈谷北高等学校</t>
  </si>
  <si>
    <t>愛知県刈谷市寺横町　１－６７</t>
  </si>
  <si>
    <t>0566-21-5107</t>
  </si>
  <si>
    <t>64424</t>
  </si>
  <si>
    <t>碧南高等学校</t>
  </si>
  <si>
    <t>愛知県碧南市向陽町　４－１２</t>
  </si>
  <si>
    <t>0566-41-2564</t>
  </si>
  <si>
    <t>64425</t>
  </si>
  <si>
    <t>知立高等学校</t>
  </si>
  <si>
    <t>愛知県知立市弘法　２－５－８</t>
  </si>
  <si>
    <t>0566-81-0319</t>
  </si>
  <si>
    <t>64426</t>
  </si>
  <si>
    <t>一色高等学校</t>
  </si>
  <si>
    <t>愛知県西尾市一色町赤羽上郷中　１４</t>
  </si>
  <si>
    <t>0563-72-8165</t>
  </si>
  <si>
    <t>64427</t>
  </si>
  <si>
    <t>安城高等学校</t>
  </si>
  <si>
    <t>愛知県安城市赤松町大北　１０３</t>
  </si>
  <si>
    <t>0566-76-6218</t>
  </si>
  <si>
    <t>64428</t>
  </si>
  <si>
    <t>安城農林高等学校</t>
  </si>
  <si>
    <t>愛知県安城市池浦町茶筅木　１</t>
  </si>
  <si>
    <t>0566-76-6144</t>
  </si>
  <si>
    <t>64429</t>
  </si>
  <si>
    <t>高浜高等学校</t>
  </si>
  <si>
    <t>愛知県高浜市本郷町　１－６－１</t>
  </si>
  <si>
    <t>0566-52-2100</t>
  </si>
  <si>
    <t>64430</t>
  </si>
  <si>
    <t>刈谷東高等学校</t>
  </si>
  <si>
    <t>愛知県刈谷市半城土町三ッ又　２０</t>
  </si>
  <si>
    <t>0566-21-3347</t>
  </si>
  <si>
    <t>64431</t>
  </si>
  <si>
    <t>碧南工科高等学校</t>
  </si>
  <si>
    <t>愛知県碧南市丸山町　３－１０</t>
  </si>
  <si>
    <t>0566-42-2500</t>
  </si>
  <si>
    <t>64432</t>
  </si>
  <si>
    <t>安城東高等学校</t>
  </si>
  <si>
    <t>愛知県安城市北山崎町大土塚　１０</t>
  </si>
  <si>
    <t>0566-74-1231</t>
  </si>
  <si>
    <t>64433</t>
  </si>
  <si>
    <t>安城南高等学校</t>
  </si>
  <si>
    <t>愛知県安城市桜井町門原　１</t>
  </si>
  <si>
    <t>0566-99-2000</t>
  </si>
  <si>
    <t>64434</t>
  </si>
  <si>
    <t>知立東高等学校</t>
  </si>
  <si>
    <t>愛知県知立市長篠町大山　１８－６</t>
  </si>
  <si>
    <t>0566-82-0568</t>
  </si>
  <si>
    <t>64501</t>
  </si>
  <si>
    <t>豊田西高等学校</t>
  </si>
  <si>
    <t>愛知県豊田市小坂町　１４－６５</t>
  </si>
  <si>
    <t>0565-31-0313</t>
  </si>
  <si>
    <t>64502</t>
  </si>
  <si>
    <t>豊田東高等学校</t>
  </si>
  <si>
    <t>愛知県豊田市御立町　１１－１</t>
  </si>
  <si>
    <t>0565-80-1177</t>
  </si>
  <si>
    <t>64503</t>
  </si>
  <si>
    <t>猿投農林高等学校</t>
  </si>
  <si>
    <t>愛知県豊田市井上町　１２－１７９</t>
  </si>
  <si>
    <t>0565-45-0621</t>
  </si>
  <si>
    <t>64504</t>
  </si>
  <si>
    <t>豊田工科高等学校</t>
  </si>
  <si>
    <t>愛知県豊田市竹元町南細畔　３</t>
  </si>
  <si>
    <t>0565-52-4311</t>
  </si>
  <si>
    <t>64505</t>
  </si>
  <si>
    <t>加茂丘高等学校</t>
  </si>
  <si>
    <t>愛知県豊田市藤岡飯野町太田代　１１３７－３０</t>
  </si>
  <si>
    <t>0565-76-2241</t>
  </si>
  <si>
    <t>64506</t>
  </si>
  <si>
    <t>衣台高等学校</t>
  </si>
  <si>
    <t>愛知県豊田市太平町平山　５</t>
  </si>
  <si>
    <t>0565-33-1080</t>
  </si>
  <si>
    <t>64507</t>
  </si>
  <si>
    <t>三好高等学校</t>
  </si>
  <si>
    <t>愛知県みよし市三好町東山　１１０－１</t>
  </si>
  <si>
    <t>0561-34-4881</t>
  </si>
  <si>
    <t>64508</t>
  </si>
  <si>
    <t>豊田北高等学校</t>
  </si>
  <si>
    <t>愛知県豊田市千石町　２－１００－１</t>
  </si>
  <si>
    <t>0565-80-5111</t>
  </si>
  <si>
    <t>64509</t>
  </si>
  <si>
    <t>豊田南高等学校</t>
  </si>
  <si>
    <t>愛知県豊田市若林東町中外根　１－１</t>
  </si>
  <si>
    <t>0565-53-1011</t>
  </si>
  <si>
    <t>64510</t>
  </si>
  <si>
    <t>豊田高等学校</t>
  </si>
  <si>
    <t>愛知県豊田市伊保町三本松　１</t>
  </si>
  <si>
    <t>0565-45-8622</t>
  </si>
  <si>
    <t>64511</t>
  </si>
  <si>
    <t>豊野高等学校</t>
  </si>
  <si>
    <t>愛知県豊田市渡刈町　３－３－１</t>
  </si>
  <si>
    <t>0565-28-8800</t>
  </si>
  <si>
    <t>64601</t>
  </si>
  <si>
    <t>足助高等学校</t>
  </si>
  <si>
    <t>愛知県豊田市岩神町川原　５</t>
  </si>
  <si>
    <t>0565-62-1661</t>
  </si>
  <si>
    <t>64602</t>
  </si>
  <si>
    <t>松平高等学校</t>
  </si>
  <si>
    <t>愛知県豊田市鵜ケ瀬町桐山　１</t>
  </si>
  <si>
    <t>0565-58-1144</t>
  </si>
  <si>
    <t>64701</t>
  </si>
  <si>
    <t>新城高等学校</t>
  </si>
  <si>
    <t>愛知県新城市桜渕中野合併地</t>
  </si>
  <si>
    <t>0536-22-1176</t>
  </si>
  <si>
    <t>64702</t>
  </si>
  <si>
    <t>鳳来寺高等学校</t>
  </si>
  <si>
    <t>愛知県新城市門谷宮下　３５</t>
  </si>
  <si>
    <t>0536-35-1005</t>
  </si>
  <si>
    <t>64703</t>
  </si>
  <si>
    <t>新城東高等学校</t>
  </si>
  <si>
    <t>愛知県新城市矢部広見　１００</t>
  </si>
  <si>
    <t>0536-22-2725</t>
  </si>
  <si>
    <t>64704</t>
  </si>
  <si>
    <t>作手高等学校</t>
  </si>
  <si>
    <t>愛知県新城市作手高里字木戸口　１－２</t>
  </si>
  <si>
    <t>0536-37-2119</t>
  </si>
  <si>
    <t>64705</t>
  </si>
  <si>
    <t>新城有教館高等学校</t>
  </si>
  <si>
    <t>愛知県新城市桜渕・中野合併地</t>
  </si>
  <si>
    <t>64802</t>
  </si>
  <si>
    <t>田口高等学校</t>
  </si>
  <si>
    <t>愛知県北設楽郡設楽町清崎林の後　５－２</t>
  </si>
  <si>
    <t>0536-62-0575</t>
  </si>
  <si>
    <t>64901</t>
  </si>
  <si>
    <t>時習館高等学校</t>
  </si>
  <si>
    <t>愛知県豊橋市富本町</t>
  </si>
  <si>
    <t>0532-45-3171</t>
  </si>
  <si>
    <t>64902</t>
  </si>
  <si>
    <t>豊橋工科高等学校</t>
  </si>
  <si>
    <t>愛知県豊橋市草間町官有地</t>
  </si>
  <si>
    <t>0532-45-5635</t>
  </si>
  <si>
    <t>64903</t>
  </si>
  <si>
    <t>成章高等学校</t>
  </si>
  <si>
    <t>愛知県田原市田原町池ノ原　１</t>
  </si>
  <si>
    <t>0531-22-0141</t>
  </si>
  <si>
    <t>64904</t>
  </si>
  <si>
    <t>渥美農業高等学校</t>
  </si>
  <si>
    <t>愛知県田原市加治町奥恩中　１－１</t>
  </si>
  <si>
    <t>0531-22-0406</t>
  </si>
  <si>
    <t>64905</t>
  </si>
  <si>
    <t>福江高等学校</t>
  </si>
  <si>
    <t>愛知県田原市古田町岡ノ越　６</t>
  </si>
  <si>
    <t>0531-32-0132</t>
  </si>
  <si>
    <t>64906</t>
  </si>
  <si>
    <t>宝陵高等学校</t>
  </si>
  <si>
    <t>愛知県豊川市大木町鑓水　４４５</t>
  </si>
  <si>
    <t>0533-93-2041</t>
  </si>
  <si>
    <t>64907</t>
  </si>
  <si>
    <t>御津あおば高等学校</t>
  </si>
  <si>
    <t>愛知県豊川市御津町豊沢松ノ下　１</t>
  </si>
  <si>
    <t>0533-75-4155</t>
  </si>
  <si>
    <t>64911</t>
  </si>
  <si>
    <t>豊橋商業高等学校</t>
  </si>
  <si>
    <t>愛知県豊橋市向山町官有地</t>
  </si>
  <si>
    <t>0532-52-2256</t>
  </si>
  <si>
    <t>64912</t>
  </si>
  <si>
    <t>豊橋東高等学校</t>
  </si>
  <si>
    <t>愛知県豊橋市向山町西猿　２２</t>
  </si>
  <si>
    <t>0532-61-3146</t>
  </si>
  <si>
    <t>64913</t>
  </si>
  <si>
    <t>豊丘高等学校</t>
  </si>
  <si>
    <t>愛知県豊橋市豊岡町　７４</t>
  </si>
  <si>
    <t>0532-62-3281</t>
  </si>
  <si>
    <t>64914</t>
  </si>
  <si>
    <t>国府高等学校</t>
  </si>
  <si>
    <t>愛知県豊川市国府町下坊入　１０－１</t>
  </si>
  <si>
    <t>0533-87-3141</t>
  </si>
  <si>
    <t>64915</t>
  </si>
  <si>
    <t>豊川工科高等学校</t>
  </si>
  <si>
    <t>愛知県豊川市新道町　１－３</t>
  </si>
  <si>
    <t>0533-85-4425</t>
  </si>
  <si>
    <t>64916</t>
  </si>
  <si>
    <t>蒲郡高等学校</t>
  </si>
  <si>
    <t>愛知県蒲郡市上本町　８－９</t>
  </si>
  <si>
    <t>0533-68-2074</t>
  </si>
  <si>
    <t>64917</t>
  </si>
  <si>
    <t>三谷水産高等学校</t>
  </si>
  <si>
    <t>愛知県蒲郡市三谷町水神町通　２－１</t>
  </si>
  <si>
    <t>0533-69-2265</t>
  </si>
  <si>
    <t>64918</t>
  </si>
  <si>
    <t>蒲郡東高等学校</t>
  </si>
  <si>
    <t>愛知県蒲郡市大塚町上千尾　１２－２</t>
  </si>
  <si>
    <t>0533-59-8621</t>
  </si>
  <si>
    <t>64919</t>
  </si>
  <si>
    <t>豊橋南高等学校</t>
  </si>
  <si>
    <t>愛知県豊橋市南大清水町元町　４５０</t>
  </si>
  <si>
    <t>0532-25-1476</t>
  </si>
  <si>
    <t>64920</t>
  </si>
  <si>
    <t>小坂井高等学校</t>
  </si>
  <si>
    <t>愛知県豊川市小坂井町欠田　１００－１</t>
  </si>
  <si>
    <t>0533-72-2211</t>
  </si>
  <si>
    <t>64921</t>
  </si>
  <si>
    <t>豊橋西高等学校</t>
  </si>
  <si>
    <t>愛知県豊橋市牟呂町西明治新右前　４</t>
  </si>
  <si>
    <t>0532-31-8800</t>
  </si>
  <si>
    <t>64931</t>
  </si>
  <si>
    <t>豊橋市立豊橋高等学校</t>
  </si>
  <si>
    <t>愛知県豊橋市東郷町　４３</t>
  </si>
  <si>
    <t>0532-62-0278</t>
  </si>
  <si>
    <t>65001</t>
  </si>
  <si>
    <t>名古屋盲学校</t>
  </si>
  <si>
    <t>愛知県名古屋市千種区北千種　１－８－２２</t>
  </si>
  <si>
    <t>052-711-0009</t>
  </si>
  <si>
    <t>65003</t>
  </si>
  <si>
    <t>岡崎盲学校</t>
  </si>
  <si>
    <t>愛知県岡崎市竜美西　１－１１－５</t>
  </si>
  <si>
    <t>0564-51-1270</t>
  </si>
  <si>
    <t>65101</t>
  </si>
  <si>
    <t>名古屋聾学校</t>
  </si>
  <si>
    <t>愛知県名古屋市千種区鹿子殿　２１－１</t>
  </si>
  <si>
    <t>052-762-6846</t>
  </si>
  <si>
    <t>65102</t>
  </si>
  <si>
    <t>千種聾学校</t>
  </si>
  <si>
    <t>愛知県名古屋市千種区若水　２－５－１</t>
  </si>
  <si>
    <t>052-711-8888</t>
  </si>
  <si>
    <t>65103</t>
  </si>
  <si>
    <t>豊橋聾学校</t>
  </si>
  <si>
    <t>愛知県豊橋市草間町平東　１００</t>
  </si>
  <si>
    <t>0532-45-2049</t>
  </si>
  <si>
    <t>65104</t>
  </si>
  <si>
    <t>岡崎聾学校</t>
  </si>
  <si>
    <t>愛知県岡崎市西阿知和町御用田　１－２３</t>
  </si>
  <si>
    <t>0564-45-2830</t>
  </si>
  <si>
    <t>65105</t>
  </si>
  <si>
    <t>一宮聾学校</t>
  </si>
  <si>
    <t>愛知県一宮市大和町苅安賀上西之杁　３０</t>
  </si>
  <si>
    <t>0586-45-6000</t>
  </si>
  <si>
    <t>65201</t>
  </si>
  <si>
    <t>名古屋特別支援学校</t>
  </si>
  <si>
    <t>愛知県名古屋市西区中小田井　５－８８</t>
  </si>
  <si>
    <t>052-502-8866</t>
  </si>
  <si>
    <t>65202</t>
  </si>
  <si>
    <t>岡崎特別支援学校</t>
  </si>
  <si>
    <t>愛知県岡崎市本宿町古新田　７８</t>
  </si>
  <si>
    <t>0564-48-2601</t>
  </si>
  <si>
    <t>65203</t>
  </si>
  <si>
    <t>春日台特別支援学校</t>
  </si>
  <si>
    <t>愛知県春日井市神屋町　７１３－８</t>
  </si>
  <si>
    <t>0568-41-8751</t>
  </si>
  <si>
    <t>65204</t>
  </si>
  <si>
    <t>三好特別支援学校</t>
  </si>
  <si>
    <t>愛知県みよし市打越町山ノ神　１－２</t>
  </si>
  <si>
    <t>0561-34-4832</t>
  </si>
  <si>
    <t>65205</t>
  </si>
  <si>
    <t>大府特別支援学校</t>
  </si>
  <si>
    <t>愛知県大府市森岡町　７－４２７</t>
  </si>
  <si>
    <t>0562-48-5311</t>
  </si>
  <si>
    <t>65206</t>
  </si>
  <si>
    <t>一宮特別支援学校</t>
  </si>
  <si>
    <t>愛知県一宮市杉山氏神廻　１</t>
  </si>
  <si>
    <t>0586-78-4635</t>
  </si>
  <si>
    <t>65207</t>
  </si>
  <si>
    <t>名古屋市立西特別支援学校</t>
  </si>
  <si>
    <t>愛知県名古屋市中川区小本町　１－１９－３８</t>
  </si>
  <si>
    <t>052-354-3881</t>
  </si>
  <si>
    <t>65208</t>
  </si>
  <si>
    <t>豊橋特別支援学校</t>
  </si>
  <si>
    <t>愛知県豊橋市西口町西の口　２５－１０</t>
  </si>
  <si>
    <t>0532-61-8118</t>
  </si>
  <si>
    <t>65209</t>
  </si>
  <si>
    <t>名古屋市立南特別支援学校</t>
  </si>
  <si>
    <t>愛知県名古屋市熱田区三本松町　２３－２６</t>
  </si>
  <si>
    <t>052-871-7390</t>
  </si>
  <si>
    <t>65210</t>
  </si>
  <si>
    <t>小牧特別支援学校</t>
  </si>
  <si>
    <t>愛知県小牧市久保一色　１１２９－２</t>
  </si>
  <si>
    <t>0568-73-7661</t>
  </si>
  <si>
    <t>65211</t>
  </si>
  <si>
    <t>半田特別支援学校</t>
  </si>
  <si>
    <t>愛知県半田市池田町　２－３０</t>
  </si>
  <si>
    <t>0569-27-7061</t>
  </si>
  <si>
    <t>65212</t>
  </si>
  <si>
    <t>安城特別支援学校</t>
  </si>
  <si>
    <t>愛知県安城市桜井町伝左　２０</t>
  </si>
  <si>
    <t>0566-99-3345</t>
  </si>
  <si>
    <t>65213</t>
  </si>
  <si>
    <t>佐織特別支援学校</t>
  </si>
  <si>
    <t>愛知県愛西市西川端町中東山　３７</t>
  </si>
  <si>
    <t>0567-37-2061</t>
  </si>
  <si>
    <t>65214</t>
  </si>
  <si>
    <t>豊川特別支援学校</t>
  </si>
  <si>
    <t>愛知県豊川市平尾町門田　７７</t>
  </si>
  <si>
    <t>0533-88-2553</t>
  </si>
  <si>
    <t>65215</t>
  </si>
  <si>
    <t>名古屋市立天白特別支援学校</t>
  </si>
  <si>
    <t>愛知県名古屋市天白区植田山　２－１０１</t>
  </si>
  <si>
    <t>052-781-5610</t>
  </si>
  <si>
    <t>65216</t>
  </si>
  <si>
    <t>一宮東特別支援学校</t>
  </si>
  <si>
    <t>愛知県一宮市丹羽中山　１１５１－１</t>
  </si>
  <si>
    <t>0586-51-5311</t>
  </si>
  <si>
    <t>65217</t>
  </si>
  <si>
    <t>港特別支援学校</t>
  </si>
  <si>
    <t>愛知県名古屋市港区港明　１－１０－２</t>
  </si>
  <si>
    <t>052-651-3710</t>
  </si>
  <si>
    <t>65218</t>
  </si>
  <si>
    <t>名古屋市立守山特別支援学校</t>
  </si>
  <si>
    <t>愛知県名古屋市守山区小幡　１－１４－６</t>
  </si>
  <si>
    <t>052-794-5466</t>
  </si>
  <si>
    <t>65219</t>
  </si>
  <si>
    <t>豊田高等特別支援学校</t>
  </si>
  <si>
    <t>愛知県豊田市竹町栄　２１－１</t>
  </si>
  <si>
    <t>0565-54-0011</t>
  </si>
  <si>
    <t>65220</t>
  </si>
  <si>
    <t>豊田市立豊田特別支援学校</t>
  </si>
  <si>
    <t>愛知県豊田市大清水町原山　６６</t>
  </si>
  <si>
    <t>0565-44-1151</t>
  </si>
  <si>
    <t>65221</t>
  </si>
  <si>
    <t>春日井高等特別支援学校</t>
  </si>
  <si>
    <t>愛知県春日井市中切町　２－３－８</t>
  </si>
  <si>
    <t>0568-85-3511</t>
  </si>
  <si>
    <t>65222</t>
  </si>
  <si>
    <t>ひいらぎ特別支援学校</t>
  </si>
  <si>
    <t>愛知県半田市出口町　１－８</t>
  </si>
  <si>
    <t>0569-26-7131</t>
  </si>
  <si>
    <t>65223</t>
  </si>
  <si>
    <t>みあい特別支援学校</t>
  </si>
  <si>
    <t>愛知県岡崎市美合町並松　１－５１</t>
  </si>
  <si>
    <t>0564-57-0013</t>
  </si>
  <si>
    <t>65224</t>
  </si>
  <si>
    <t>瀬戸市立瀬戸特別支援学校</t>
  </si>
  <si>
    <t>0561-76-4391</t>
  </si>
  <si>
    <t>65225</t>
  </si>
  <si>
    <t>いなざわ特別支援学校</t>
  </si>
  <si>
    <t>愛知県稲沢市一色森山町　２２５－１</t>
  </si>
  <si>
    <t>0587-35-2005</t>
  </si>
  <si>
    <t>65226</t>
  </si>
  <si>
    <t>豊橋市立くすのき特別支援学校</t>
  </si>
  <si>
    <t>愛知県豊橋市野依町上ノ山　３－２</t>
  </si>
  <si>
    <t>0532-29-7660</t>
  </si>
  <si>
    <t>65227</t>
  </si>
  <si>
    <t>大府もちのき特別支援学校</t>
  </si>
  <si>
    <t>0562-46-3011</t>
  </si>
  <si>
    <t>65228</t>
  </si>
  <si>
    <t>刈谷市立刈谷特別支援学校</t>
  </si>
  <si>
    <t>0566-21-7301</t>
  </si>
  <si>
    <t>65229</t>
  </si>
  <si>
    <t>瀬戸つばき特別支援学校</t>
  </si>
  <si>
    <t>愛知県瀬戸市南山口町　４７４</t>
  </si>
  <si>
    <t>0561-56-0950</t>
  </si>
  <si>
    <t>65230</t>
  </si>
  <si>
    <t>にしお特別支援学校</t>
  </si>
  <si>
    <t>愛知県　西尾市須脇町高河原　８６</t>
  </si>
  <si>
    <t>0563-65-5430</t>
  </si>
  <si>
    <t>99000</t>
  </si>
  <si>
    <t>任意継続組合員</t>
  </si>
  <si>
    <t>AX101</t>
  </si>
  <si>
    <t>教育委員会総務課</t>
  </si>
  <si>
    <t>052-954-6757</t>
  </si>
  <si>
    <t>AX102</t>
  </si>
  <si>
    <t>教育企画課</t>
  </si>
  <si>
    <t>AX103</t>
  </si>
  <si>
    <t>財務施設課</t>
  </si>
  <si>
    <t>052-954-6762</t>
  </si>
  <si>
    <t>AX104</t>
  </si>
  <si>
    <t>教職員課</t>
  </si>
  <si>
    <t>052-954-6768</t>
  </si>
  <si>
    <t>AX105</t>
  </si>
  <si>
    <t>福利課</t>
  </si>
  <si>
    <t>AX201</t>
  </si>
  <si>
    <t>あいちの学び推進課</t>
  </si>
  <si>
    <t>052-954-6779</t>
  </si>
  <si>
    <t>AX202</t>
  </si>
  <si>
    <t>高等学校教育課</t>
  </si>
  <si>
    <t>052-954-6784</t>
  </si>
  <si>
    <t>AX203</t>
  </si>
  <si>
    <t>義務教育課</t>
  </si>
  <si>
    <t>052-954-6789</t>
  </si>
  <si>
    <t>AX204</t>
  </si>
  <si>
    <t>特別支援教育課</t>
  </si>
  <si>
    <t>052-954-6792</t>
  </si>
  <si>
    <t>AX205</t>
  </si>
  <si>
    <t>保健体育スポーツ課</t>
  </si>
  <si>
    <t>052-954-6796</t>
  </si>
  <si>
    <t>AX206</t>
  </si>
  <si>
    <t>保健体育課</t>
  </si>
  <si>
    <t>052-954-6793</t>
  </si>
  <si>
    <t>AX207</t>
  </si>
  <si>
    <t>ＩＣＴ教育推進課</t>
  </si>
  <si>
    <t>愛知県名古屋市中区三の丸３－１－２</t>
  </si>
  <si>
    <t>052-954-7461</t>
  </si>
  <si>
    <t>AX510</t>
  </si>
  <si>
    <t>尾張教育事務所</t>
  </si>
  <si>
    <t>愛知県名古屋市中区三の丸　２－６－１　三の丸庁舎</t>
  </si>
  <si>
    <t>052-961-7211</t>
  </si>
  <si>
    <t>AX520</t>
  </si>
  <si>
    <t>海部教育事務所</t>
  </si>
  <si>
    <t>愛知県津島市西柳原町　１－１４</t>
  </si>
  <si>
    <t>0567-24-2111</t>
  </si>
  <si>
    <t>AX530</t>
  </si>
  <si>
    <t>知多教育事務所</t>
  </si>
  <si>
    <t>愛知県半田市出口町　１－３６</t>
  </si>
  <si>
    <t>0569-21-8111</t>
  </si>
  <si>
    <t>AX540</t>
  </si>
  <si>
    <t>西三河教育事務所</t>
  </si>
  <si>
    <t>愛知県岡崎市明大寺本町　１－４</t>
  </si>
  <si>
    <t>0564-27-2736</t>
  </si>
  <si>
    <t>AX550</t>
  </si>
  <si>
    <t>東三河教育事務所</t>
  </si>
  <si>
    <t>愛知県豊橋市八町通　５－４</t>
  </si>
  <si>
    <t>0532-54-5111</t>
  </si>
  <si>
    <t>AX551</t>
  </si>
  <si>
    <t>東三河教育事務所新城設楽支所</t>
  </si>
  <si>
    <t>愛知県新城市石名号　２０－１</t>
  </si>
  <si>
    <t>0536-23-2111</t>
  </si>
  <si>
    <t>AX610</t>
  </si>
  <si>
    <t>総合教育センター</t>
  </si>
  <si>
    <t>愛知県愛知郡東郷町諸輪上鉾　６８</t>
  </si>
  <si>
    <t>0561-38-2211</t>
  </si>
  <si>
    <t>AX620</t>
  </si>
  <si>
    <t>埋蔵文化財調査センター</t>
  </si>
  <si>
    <t>愛知県弥富市前ケ須町野方　８０２－２４</t>
  </si>
  <si>
    <t>0567-67-4164</t>
  </si>
  <si>
    <t>C3800</t>
  </si>
  <si>
    <t>県立大学</t>
  </si>
  <si>
    <t>愛知県愛知郡長久手町熊張茨ケ廻間１５２２－３</t>
  </si>
  <si>
    <t>0561-64-1111</t>
  </si>
  <si>
    <t>C4000</t>
  </si>
  <si>
    <t>県立芸術大学</t>
  </si>
  <si>
    <t>愛知県愛知郡長久手町岩作三ケ峰１－１</t>
  </si>
  <si>
    <t>C4100</t>
  </si>
  <si>
    <t>県立看護大学</t>
  </si>
  <si>
    <t>愛知県名古屋市守山区上志段味東谷</t>
  </si>
  <si>
    <t>052-736-1401</t>
  </si>
  <si>
    <t>N0100</t>
  </si>
  <si>
    <t>総務課</t>
  </si>
  <si>
    <t>N1000</t>
  </si>
  <si>
    <t>N1100</t>
  </si>
  <si>
    <t>N1200</t>
  </si>
  <si>
    <t>N1300</t>
  </si>
  <si>
    <t>N1400</t>
  </si>
  <si>
    <t>生涯学習課</t>
  </si>
  <si>
    <t>N1500</t>
  </si>
  <si>
    <t>N1600</t>
  </si>
  <si>
    <t>N1700</t>
  </si>
  <si>
    <t>N1800</t>
  </si>
  <si>
    <t>健康学習課</t>
  </si>
  <si>
    <t>N1900</t>
  </si>
  <si>
    <t>N3100</t>
  </si>
  <si>
    <t>愛知県名古屋市中区三の丸二丁目６番１号　三の丸庁舎</t>
  </si>
  <si>
    <t>N3200</t>
  </si>
  <si>
    <t>N3300</t>
  </si>
  <si>
    <t>N3400</t>
  </si>
  <si>
    <t>N3900</t>
  </si>
  <si>
    <t>N3901</t>
  </si>
  <si>
    <t>N4000</t>
  </si>
  <si>
    <t>名古屋給与事務所</t>
  </si>
  <si>
    <t>愛知県　名古屋市　東区出来町２－８－２１</t>
  </si>
  <si>
    <t>052-933-7581</t>
  </si>
  <si>
    <t>N4100</t>
  </si>
  <si>
    <t>N4200</t>
  </si>
  <si>
    <t>総務事務システム対象</t>
    <rPh sb="0" eb="2">
      <t>ソウム</t>
    </rPh>
    <rPh sb="2" eb="4">
      <t>ジム</t>
    </rPh>
    <rPh sb="8" eb="10">
      <t>タイショウ</t>
    </rPh>
    <phoneticPr fontId="20"/>
  </si>
  <si>
    <t>愛知支部が登録</t>
    <rPh sb="0" eb="2">
      <t>アイチ</t>
    </rPh>
    <rPh sb="2" eb="4">
      <t>シブ</t>
    </rPh>
    <rPh sb="5" eb="7">
      <t>トウロク</t>
    </rPh>
    <phoneticPr fontId="20"/>
  </si>
  <si>
    <t>任用の区分</t>
    <rPh sb="0" eb="2">
      <t>ニンヨウ</t>
    </rPh>
    <rPh sb="3" eb="5">
      <t>クブン</t>
    </rPh>
    <phoneticPr fontId="20"/>
  </si>
  <si>
    <t>組合員区分</t>
    <rPh sb="0" eb="3">
      <t>ｋｍ</t>
    </rPh>
    <rPh sb="3" eb="5">
      <t>クブン</t>
    </rPh>
    <phoneticPr fontId="20"/>
  </si>
  <si>
    <t>一般短期コード　一般１短期２</t>
    <rPh sb="0" eb="2">
      <t>イッパン</t>
    </rPh>
    <rPh sb="2" eb="4">
      <t>タンキ</t>
    </rPh>
    <rPh sb="8" eb="10">
      <t>イッパン</t>
    </rPh>
    <rPh sb="11" eb="13">
      <t>タンキ</t>
    </rPh>
    <phoneticPr fontId="20"/>
  </si>
  <si>
    <t>時間・金額の〇　必要…１　不要…9</t>
    <rPh sb="0" eb="2">
      <t>ジカン</t>
    </rPh>
    <rPh sb="3" eb="5">
      <t>キンガク</t>
    </rPh>
    <rPh sb="8" eb="10">
      <t>ヒツヨウ</t>
    </rPh>
    <rPh sb="13" eb="15">
      <t>フヨウ</t>
    </rPh>
    <phoneticPr fontId="20"/>
  </si>
  <si>
    <t>任用区分コード</t>
    <rPh sb="0" eb="2">
      <t>ニンヨウ</t>
    </rPh>
    <rPh sb="2" eb="4">
      <t>クブン</t>
    </rPh>
    <phoneticPr fontId="20"/>
  </si>
  <si>
    <t>再任用(フルタイム)</t>
    <phoneticPr fontId="20"/>
  </si>
  <si>
    <t>一般</t>
    <rPh sb="0" eb="2">
      <t>イッパン</t>
    </rPh>
    <phoneticPr fontId="20"/>
  </si>
  <si>
    <t>再任用(短時間)</t>
    <phoneticPr fontId="20"/>
  </si>
  <si>
    <t>短期</t>
    <rPh sb="0" eb="2">
      <t>タンキ</t>
    </rPh>
    <phoneticPr fontId="20"/>
  </si>
  <si>
    <t>任期付任用(フルタイム)</t>
    <phoneticPr fontId="20"/>
  </si>
  <si>
    <t>任期付任用(短時間)</t>
    <phoneticPr fontId="20"/>
  </si>
  <si>
    <t>臨時的任用</t>
    <phoneticPr fontId="20"/>
  </si>
  <si>
    <t>会計年度(短時間)</t>
    <phoneticPr fontId="20"/>
  </si>
  <si>
    <t>会計年度(フルタイム)12月経過後</t>
    <phoneticPr fontId="20"/>
  </si>
  <si>
    <t>会計年度(フルタイム)12月経過前</t>
    <phoneticPr fontId="20"/>
  </si>
  <si>
    <t>正規職員</t>
    <rPh sb="0" eb="2">
      <t>セイキ</t>
    </rPh>
    <rPh sb="2" eb="4">
      <t>ショクイン</t>
    </rPh>
    <phoneticPr fontId="2"/>
  </si>
  <si>
    <t>一般</t>
    <rPh sb="0" eb="2">
      <t>イッパン</t>
    </rPh>
    <phoneticPr fontId="2"/>
  </si>
  <si>
    <t>異動日→</t>
    <rPh sb="0" eb="3">
      <t>イドウビ</t>
    </rPh>
    <phoneticPr fontId="2"/>
  </si>
  <si>
    <t>退職日・任期満了日→</t>
    <rPh sb="0" eb="2">
      <t>タイショク</t>
    </rPh>
    <rPh sb="2" eb="3">
      <t>ビ</t>
    </rPh>
    <rPh sb="4" eb="6">
      <t>ニンキ</t>
    </rPh>
    <rPh sb="6" eb="8">
      <t>マンリョウ</t>
    </rPh>
    <rPh sb="8" eb="9">
      <t>ビ</t>
    </rPh>
    <phoneticPr fontId="2"/>
  </si>
  <si>
    <t>愛知支部期間の末日→</t>
    <rPh sb="0" eb="2">
      <t>アイチ</t>
    </rPh>
    <rPh sb="2" eb="4">
      <t>シブ</t>
    </rPh>
    <rPh sb="4" eb="6">
      <t>キカン</t>
    </rPh>
    <rPh sb="7" eb="8">
      <t>マツ</t>
    </rPh>
    <rPh sb="8" eb="9">
      <t>ビ</t>
    </rPh>
    <phoneticPr fontId="2"/>
  </si>
  <si>
    <t>死亡日→</t>
    <rPh sb="0" eb="3">
      <t>シボウビ</t>
    </rPh>
    <phoneticPr fontId="2"/>
  </si>
  <si>
    <t>以下のとおり報告します。</t>
    <rPh sb="0" eb="2">
      <t>イカ</t>
    </rPh>
    <rPh sb="6" eb="8">
      <t>ホウコク</t>
    </rPh>
    <phoneticPr fontId="2"/>
  </si>
  <si>
    <t>備考欄</t>
    <rPh sb="0" eb="2">
      <t>ビコウ</t>
    </rPh>
    <rPh sb="2" eb="3">
      <t>ラン</t>
    </rPh>
    <phoneticPr fontId="20"/>
  </si>
  <si>
    <t>5 死亡</t>
    <rPh sb="2" eb="4">
      <t>シボウ</t>
    </rPh>
    <phoneticPr fontId="2"/>
  </si>
  <si>
    <t>4 他共済組合</t>
    <rPh sb="2" eb="3">
      <t>タ</t>
    </rPh>
    <rPh sb="3" eb="5">
      <t>キョウサイ</t>
    </rPh>
    <rPh sb="5" eb="7">
      <t>クミアイ</t>
    </rPh>
    <phoneticPr fontId="2"/>
  </si>
  <si>
    <t>3 他支部</t>
    <rPh sb="2" eb="5">
      <t>タシブ</t>
    </rPh>
    <phoneticPr fontId="2"/>
  </si>
  <si>
    <t>2 退職・任期満了</t>
    <rPh sb="2" eb="4">
      <t>タイショク</t>
    </rPh>
    <rPh sb="5" eb="9">
      <t>ニンキマンリョウ</t>
    </rPh>
    <phoneticPr fontId="2"/>
  </si>
  <si>
    <t>1 支部内</t>
    <rPh sb="2" eb="4">
      <t>シブ</t>
    </rPh>
    <rPh sb="4" eb="5">
      <t>ナイ</t>
    </rPh>
    <phoneticPr fontId="2"/>
  </si>
  <si>
    <t>組合員証番号</t>
    <rPh sb="0" eb="6">
      <t>ｋｍｓｂ</t>
    </rPh>
    <phoneticPr fontId="20"/>
  </si>
  <si>
    <t>生年月日</t>
    <rPh sb="0" eb="2">
      <t>セイネン</t>
    </rPh>
    <rPh sb="2" eb="4">
      <t>ガッピ</t>
    </rPh>
    <phoneticPr fontId="20"/>
  </si>
  <si>
    <t>回収日</t>
    <rPh sb="0" eb="3">
      <t>カイシュウビ</t>
    </rPh>
    <phoneticPr fontId="20"/>
  </si>
  <si>
    <t>1支部内
2退職/任期満了
3他支部
4他組合
5死亡</t>
    <rPh sb="1" eb="4">
      <t>シブナイ</t>
    </rPh>
    <rPh sb="6" eb="8">
      <t>タイショク</t>
    </rPh>
    <rPh sb="9" eb="13">
      <t>ニンキマンリョウ</t>
    </rPh>
    <rPh sb="15" eb="18">
      <t>タシブ</t>
    </rPh>
    <rPh sb="20" eb="23">
      <t>タクミアイ</t>
    </rPh>
    <rPh sb="25" eb="27">
      <t>シボウ</t>
    </rPh>
    <phoneticPr fontId="2"/>
  </si>
  <si>
    <t>所属所コード</t>
    <rPh sb="0" eb="2">
      <t>ショゾク</t>
    </rPh>
    <rPh sb="2" eb="3">
      <t>ショ</t>
    </rPh>
    <phoneticPr fontId="20"/>
  </si>
  <si>
    <t>北海道支部</t>
  </si>
  <si>
    <t>青森支部</t>
  </si>
  <si>
    <t>岩手支部</t>
  </si>
  <si>
    <t>宮城支部</t>
  </si>
  <si>
    <t>秋田支部</t>
  </si>
  <si>
    <t>山形支部</t>
  </si>
  <si>
    <t>福島支部</t>
  </si>
  <si>
    <t>茨城支部</t>
  </si>
  <si>
    <t>栃木支部</t>
  </si>
  <si>
    <t>群馬支部</t>
  </si>
  <si>
    <t>埼玉支部</t>
  </si>
  <si>
    <t>千葉支部</t>
  </si>
  <si>
    <t>東京支部</t>
  </si>
  <si>
    <t>神奈川支部</t>
  </si>
  <si>
    <t>新潟支部</t>
  </si>
  <si>
    <t>富山支部</t>
  </si>
  <si>
    <t>石川支部</t>
  </si>
  <si>
    <t>福井支部</t>
  </si>
  <si>
    <t>山梨支部</t>
  </si>
  <si>
    <t>長野支部</t>
  </si>
  <si>
    <t>岐阜支部</t>
  </si>
  <si>
    <t>静岡支部</t>
  </si>
  <si>
    <t>三重支部</t>
  </si>
  <si>
    <t>滋賀支部</t>
  </si>
  <si>
    <t>京都支部</t>
  </si>
  <si>
    <t>大阪支部</t>
  </si>
  <si>
    <t>兵庫支部</t>
  </si>
  <si>
    <t>奈良支部</t>
  </si>
  <si>
    <t>和歌山支部</t>
  </si>
  <si>
    <t>鳥取支部</t>
  </si>
  <si>
    <t>島根支部</t>
  </si>
  <si>
    <t>岡山支部</t>
  </si>
  <si>
    <t>広島支部</t>
  </si>
  <si>
    <t>山口支部</t>
  </si>
  <si>
    <t>徳島支部</t>
  </si>
  <si>
    <t>香川支部</t>
  </si>
  <si>
    <t>愛媛支部</t>
  </si>
  <si>
    <t>高知支部</t>
  </si>
  <si>
    <t>福岡支部</t>
  </si>
  <si>
    <t>佐賀支部</t>
  </si>
  <si>
    <t>長崎支部</t>
  </si>
  <si>
    <t>熊本支部</t>
  </si>
  <si>
    <t>大分支部</t>
  </si>
  <si>
    <t>宮崎支部</t>
  </si>
  <si>
    <t>鹿児島支部</t>
  </si>
  <si>
    <t>沖縄支部</t>
  </si>
  <si>
    <t>地方職員共済組合 愛知支部以外</t>
    <rPh sb="0" eb="8">
      <t>チホウショクインキョウサイクミアイ</t>
    </rPh>
    <rPh sb="9" eb="11">
      <t>アイチ</t>
    </rPh>
    <rPh sb="11" eb="13">
      <t>シブ</t>
    </rPh>
    <rPh sb="13" eb="15">
      <t>イガイ</t>
    </rPh>
    <phoneticPr fontId="20"/>
  </si>
  <si>
    <t>転出コード分解</t>
    <rPh sb="0" eb="2">
      <t>テンシュツ</t>
    </rPh>
    <rPh sb="5" eb="7">
      <t>ブンカイ</t>
    </rPh>
    <phoneticPr fontId="20"/>
  </si>
  <si>
    <t>1支部内…1</t>
    <rPh sb="1" eb="3">
      <t>シブ</t>
    </rPh>
    <rPh sb="3" eb="4">
      <t>ナイ</t>
    </rPh>
    <phoneticPr fontId="20"/>
  </si>
  <si>
    <t>No.</t>
    <phoneticPr fontId="20"/>
  </si>
  <si>
    <t>組合員番号大文字</t>
    <rPh sb="0" eb="3">
      <t>クミアイイン</t>
    </rPh>
    <rPh sb="3" eb="5">
      <t>バンゴウ</t>
    </rPh>
    <rPh sb="5" eb="8">
      <t>オオモジ</t>
    </rPh>
    <phoneticPr fontId="20"/>
  </si>
  <si>
    <t>枚数</t>
    <rPh sb="0" eb="2">
      <t>マイスウ</t>
    </rPh>
    <phoneticPr fontId="20"/>
  </si>
  <si>
    <r>
      <t xml:space="preserve">異動内容
</t>
    </r>
    <r>
      <rPr>
        <sz val="6"/>
        <color theme="1"/>
        <rFont val="ＭＳ 明朝"/>
        <family val="1"/>
        <charset val="128"/>
      </rPr>
      <t>コードを記入</t>
    </r>
    <rPh sb="0" eb="4">
      <t>イドウナイヨウ</t>
    </rPh>
    <rPh sb="9" eb="11">
      <t>キニュウ</t>
    </rPh>
    <phoneticPr fontId="2"/>
  </si>
  <si>
    <t>異動</t>
    <phoneticPr fontId="20"/>
  </si>
  <si>
    <t>　　入力欄</t>
    <rPh sb="2" eb="4">
      <t>ニュウリョク</t>
    </rPh>
    <rPh sb="4" eb="5">
      <t>ラン</t>
    </rPh>
    <phoneticPr fontId="20"/>
  </si>
  <si>
    <t xml:space="preserve"> </t>
    <phoneticPr fontId="20"/>
  </si>
  <si>
    <t>上記「備考欄に記入する事項」を参照</t>
    <rPh sb="0" eb="2">
      <t>ジョウキ</t>
    </rPh>
    <rPh sb="3" eb="5">
      <t>ビコウ</t>
    </rPh>
    <rPh sb="5" eb="6">
      <t>ラン</t>
    </rPh>
    <rPh sb="7" eb="9">
      <t>キニュウ</t>
    </rPh>
    <rPh sb="11" eb="13">
      <t>ジコウ</t>
    </rPh>
    <rPh sb="15" eb="17">
      <t>サンショウ</t>
    </rPh>
    <phoneticPr fontId="2"/>
  </si>
  <si>
    <t>所属所
コード</t>
    <rPh sb="0" eb="2">
      <t>ショゾク</t>
    </rPh>
    <rPh sb="2" eb="3">
      <t>ショ</t>
    </rPh>
    <phoneticPr fontId="2"/>
  </si>
  <si>
    <r>
      <rPr>
        <b/>
        <sz val="9"/>
        <color theme="1"/>
        <rFont val="ＭＳ 明朝"/>
        <family val="1"/>
        <charset val="128"/>
      </rPr>
      <t>＜備考欄に記入する事項＞</t>
    </r>
    <r>
      <rPr>
        <sz val="9"/>
        <color theme="1"/>
        <rFont val="ＭＳ 明朝"/>
        <family val="1"/>
        <charset val="128"/>
      </rPr>
      <t xml:space="preserve">
・退職・任期満了の時点で次の任用が決定している場合は、
　次の任用の情報（記入例:R○.○.○より○○学校臨時的任用職員）
・転出のため組合員証等を他支部で返却する場合は「○○支部で返却」
・紛失等のため組合員証等を返却できない場合は未返却者名</t>
    </r>
    <phoneticPr fontId="20"/>
  </si>
  <si>
    <t>　</t>
    <phoneticPr fontId="20"/>
  </si>
  <si>
    <t>様式運第１号</t>
    <phoneticPr fontId="20"/>
  </si>
  <si>
    <t>本シート右側の入力欄の内容が様式に反映されます。※様式上部の証明欄等は直接入力してください。</t>
    <rPh sb="0" eb="1">
      <t>ホン</t>
    </rPh>
    <rPh sb="4" eb="6">
      <t>ミギガワ</t>
    </rPh>
    <rPh sb="6" eb="8">
      <t>ニュウリョク</t>
    </rPh>
    <rPh sb="8" eb="9">
      <t>ラン</t>
    </rPh>
    <rPh sb="11" eb="13">
      <t>ナイヨウ</t>
    </rPh>
    <rPh sb="14" eb="16">
      <t>ヨウシキ</t>
    </rPh>
    <rPh sb="16" eb="18">
      <t>ハンエイ</t>
    </rPh>
    <rPh sb="24" eb="26">
      <t>ヨウシキ</t>
    </rPh>
    <rPh sb="26" eb="28">
      <t>ジョウブ</t>
    </rPh>
    <rPh sb="29" eb="31">
      <t>ショウメイ</t>
    </rPh>
    <rPh sb="31" eb="32">
      <t>ラン</t>
    </rPh>
    <rPh sb="32" eb="33">
      <t>トウ</t>
    </rPh>
    <rPh sb="34" eb="36">
      <t>チョクセツ</t>
    </rPh>
    <rPh sb="36" eb="38">
      <t>ニュウリョク</t>
    </rPh>
    <phoneticPr fontId="20"/>
  </si>
  <si>
    <t>所属名</t>
    <phoneticPr fontId="2"/>
  </si>
  <si>
    <t>XXXXXXXX</t>
    <phoneticPr fontId="2"/>
  </si>
  <si>
    <t>退職 二郎</t>
    <rPh sb="0" eb="2">
      <t>タイショク</t>
    </rPh>
    <rPh sb="3" eb="5">
      <t>ジロウ</t>
    </rPh>
    <phoneticPr fontId="20"/>
  </si>
  <si>
    <t>他支部 三郎</t>
    <rPh sb="0" eb="1">
      <t>タ</t>
    </rPh>
    <rPh sb="1" eb="3">
      <t>シブ</t>
    </rPh>
    <rPh sb="4" eb="6">
      <t>サブロウ</t>
    </rPh>
    <phoneticPr fontId="20"/>
  </si>
  <si>
    <t>他共済 四郎</t>
    <rPh sb="0" eb="1">
      <t>タ</t>
    </rPh>
    <rPh sb="1" eb="3">
      <t>キョウサイ</t>
    </rPh>
    <rPh sb="4" eb="6">
      <t>シロウ</t>
    </rPh>
    <phoneticPr fontId="20"/>
  </si>
  <si>
    <t>番号変更 五郎</t>
    <rPh sb="0" eb="2">
      <t>バンゴウ</t>
    </rPh>
    <rPh sb="2" eb="4">
      <t>ヘンコウ</t>
    </rPh>
    <rPh sb="5" eb="7">
      <t>ゴロウ</t>
    </rPh>
    <phoneticPr fontId="20"/>
  </si>
  <si>
    <t>所属所異動 一郎</t>
    <rPh sb="0" eb="2">
      <t>ショゾク</t>
    </rPh>
    <rPh sb="2" eb="3">
      <t>ショ</t>
    </rPh>
    <rPh sb="3" eb="5">
      <t>イドウ</t>
    </rPh>
    <rPh sb="6" eb="8">
      <t>イチロウ</t>
    </rPh>
    <phoneticPr fontId="20"/>
  </si>
  <si>
    <t>XXXXXXX</t>
    <phoneticPr fontId="2"/>
  </si>
  <si>
    <t>XXX0401</t>
    <phoneticPr fontId="2"/>
  </si>
  <si>
    <t>54321</t>
    <phoneticPr fontId="2"/>
  </si>
  <si>
    <t>○○</t>
    <phoneticPr fontId="2"/>
  </si>
  <si>
    <t>○○〇学校</t>
    <rPh sb="3" eb="5">
      <t>ガッコウ</t>
    </rPh>
    <phoneticPr fontId="2"/>
  </si>
  <si>
    <t>XXX0331</t>
    <phoneticPr fontId="2"/>
  </si>
  <si>
    <t>XXX0404</t>
    <phoneticPr fontId="2"/>
  </si>
  <si>
    <t>○○支部</t>
    <rPh sb="2" eb="4">
      <t>シブ</t>
    </rPh>
    <phoneticPr fontId="2"/>
  </si>
  <si>
    <t>○○支部へ返却</t>
    <rPh sb="2" eb="4">
      <t>シブ</t>
    </rPh>
    <rPh sb="5" eb="7">
      <t>ヘンキャク</t>
    </rPh>
    <phoneticPr fontId="2"/>
  </si>
  <si>
    <t>○○共済組合</t>
    <rPh sb="2" eb="4">
      <t>キョウサイ</t>
    </rPh>
    <rPh sb="4" eb="6">
      <t>クミアイ</t>
    </rPh>
    <phoneticPr fontId="2"/>
  </si>
  <si>
    <t>○○学校</t>
    <rPh sb="2" eb="4">
      <t>ガッコウ</t>
    </rPh>
    <phoneticPr fontId="2"/>
  </si>
  <si>
    <t>校長　○○　○○</t>
    <rPh sb="0" eb="2">
      <t>コウチョウ</t>
    </rPh>
    <phoneticPr fontId="2"/>
  </si>
  <si>
    <t>XXX</t>
    <phoneticPr fontId="2"/>
  </si>
  <si>
    <t>XXXX</t>
    <phoneticPr fontId="2"/>
  </si>
  <si>
    <t>〇〇〇〇〇</t>
    <phoneticPr fontId="2"/>
  </si>
  <si>
    <t>退職日R〇.3.31
R〇.4.5～□□小学校　臨時的任用職員</t>
    <phoneticPr fontId="2"/>
  </si>
  <si>
    <t>退職日R〇.3.31
R〇.4.5～□□小学校
臨時的任用職員</t>
    <phoneticPr fontId="2"/>
  </si>
  <si>
    <t>所属所異動 一郎</t>
  </si>
  <si>
    <t>X</t>
  </si>
  <si>
    <t>0</t>
  </si>
  <si>
    <t>4</t>
  </si>
  <si>
    <t>1</t>
  </si>
  <si>
    <t>○○〇学校</t>
  </si>
  <si>
    <t xml:space="preserve">
</t>
  </si>
  <si>
    <t/>
  </si>
  <si>
    <t>5</t>
  </si>
  <si>
    <t>3</t>
  </si>
  <si>
    <t>2</t>
  </si>
  <si>
    <t>退職 二郎</t>
  </si>
  <si>
    <t>他支部 三郎</t>
  </si>
  <si>
    <t xml:space="preserve">
○○支部</t>
  </si>
  <si>
    <t>○○支部へ返却</t>
  </si>
  <si>
    <t>他共済 四郎</t>
  </si>
  <si>
    <t xml:space="preserve">
○○共済組合</t>
  </si>
  <si>
    <t>番号変更 五郎</t>
  </si>
  <si>
    <r>
      <t>※小中学校等、支所が管轄する所属所は４部印刷</t>
    </r>
    <r>
      <rPr>
        <sz val="8"/>
        <color theme="1"/>
        <rFont val="ＭＳ 明朝"/>
        <family val="1"/>
        <charset val="128"/>
      </rPr>
      <t>（所属所用控１部、支所用１部、愛知支部用２部）</t>
    </r>
    <r>
      <rPr>
        <sz val="9"/>
        <color theme="1"/>
        <rFont val="ＭＳ 明朝"/>
        <family val="1"/>
        <charset val="128"/>
      </rPr>
      <t xml:space="preserve">
※上記以外の所属所は３部印刷（所属所用控１部、愛知支部用２部）
※支部内異動の報告は新所属所が、退職等の報告は退職時の所属所が行うこと
※裏面の注意事項や記載例をよく確認し記入すること</t>
    </r>
    <phoneticPr fontId="20"/>
  </si>
  <si>
    <r>
      <rPr>
        <b/>
        <sz val="10"/>
        <color rgb="FFFF0000"/>
        <rFont val="游ゴシック"/>
        <family val="3"/>
        <charset val="128"/>
        <scheme val="minor"/>
      </rPr>
      <t>入力補助機能について</t>
    </r>
    <r>
      <rPr>
        <sz val="10"/>
        <color theme="1"/>
        <rFont val="游ゴシック"/>
        <family val="3"/>
        <charset val="128"/>
        <scheme val="minor"/>
      </rPr>
      <t xml:space="preserve">
下表入力欄の各項目を入力してください。「異動内容」により入力が必要な個所が異なり、グレーの項目は入力不要です。
入力不要項目に入力がされていると、文字がオレンジ色になります。入力内容を消してください。
青の項目（旧所属所）は計算式が入っています。
</t>
    </r>
    <r>
      <rPr>
        <b/>
        <sz val="10"/>
        <color rgb="FFFF0000"/>
        <rFont val="游ゴシック"/>
        <family val="3"/>
        <charset val="128"/>
        <scheme val="minor"/>
      </rPr>
      <t>印刷範囲の設定について</t>
    </r>
    <r>
      <rPr>
        <sz val="10"/>
        <color theme="1"/>
        <rFont val="游ゴシック"/>
        <family val="3"/>
        <charset val="128"/>
        <scheme val="minor"/>
      </rPr>
      <t xml:space="preserve">
入力完了後、本シート左側様式部分の入力内容が反映されている範囲を選択し、印刷範囲の設定をしてしてください。１ページにつき５件ずつ印刷されます。
印刷範囲として選択するのは青の網掛けの範囲のみとしてください。入力欄の印刷は不要です。
5件ずつの印刷がうまくいかない場合は、印刷時のページ設定から拡大／縮小を行ってください。</t>
    </r>
    <rPh sb="0" eb="2">
      <t>ニュウリョク</t>
    </rPh>
    <rPh sb="2" eb="4">
      <t>ホジョ</t>
    </rPh>
    <rPh sb="4" eb="6">
      <t>キノウ</t>
    </rPh>
    <rPh sb="11" eb="13">
      <t>カヒョウ</t>
    </rPh>
    <rPh sb="13" eb="15">
      <t>ニュウリョク</t>
    </rPh>
    <rPh sb="15" eb="16">
      <t>ラン</t>
    </rPh>
    <rPh sb="17" eb="20">
      <t>カクコウモク</t>
    </rPh>
    <rPh sb="21" eb="23">
      <t>ニュウリョク</t>
    </rPh>
    <rPh sb="33" eb="35">
      <t>ナイヨウ</t>
    </rPh>
    <rPh sb="39" eb="41">
      <t>ニュウリョク</t>
    </rPh>
    <rPh sb="42" eb="44">
      <t>ヒツヨウ</t>
    </rPh>
    <rPh sb="45" eb="47">
      <t>カショ</t>
    </rPh>
    <rPh sb="48" eb="49">
      <t>コト</t>
    </rPh>
    <rPh sb="56" eb="58">
      <t>コウモク</t>
    </rPh>
    <rPh sb="59" eb="61">
      <t>ニュウリョク</t>
    </rPh>
    <rPh sb="61" eb="63">
      <t>フヨウ</t>
    </rPh>
    <rPh sb="67" eb="69">
      <t>ニュウリョク</t>
    </rPh>
    <rPh sb="69" eb="71">
      <t>フヨウ</t>
    </rPh>
    <rPh sb="71" eb="73">
      <t>コウモク</t>
    </rPh>
    <rPh sb="74" eb="76">
      <t>ニュウリョク</t>
    </rPh>
    <rPh sb="84" eb="86">
      <t>モジ</t>
    </rPh>
    <rPh sb="91" eb="92">
      <t>イロ</t>
    </rPh>
    <rPh sb="98" eb="100">
      <t>ニュウリョク</t>
    </rPh>
    <rPh sb="100" eb="102">
      <t>ナイヨウ</t>
    </rPh>
    <rPh sb="103" eb="104">
      <t>ケ</t>
    </rPh>
    <rPh sb="112" eb="113">
      <t>アオ</t>
    </rPh>
    <rPh sb="114" eb="116">
      <t>コウモク</t>
    </rPh>
    <rPh sb="117" eb="120">
      <t>キュウショゾク</t>
    </rPh>
    <rPh sb="120" eb="121">
      <t>ショ</t>
    </rPh>
    <rPh sb="123" eb="126">
      <t>ケイサンシキ</t>
    </rPh>
    <rPh sb="127" eb="128">
      <t>ハイ</t>
    </rPh>
    <rPh sb="136" eb="138">
      <t>ニュウリョク</t>
    </rPh>
    <rPh sb="138" eb="140">
      <t>カンリョウ</t>
    </rPh>
    <rPh sb="140" eb="141">
      <t>ゴ</t>
    </rPh>
    <rPh sb="142" eb="143">
      <t>ホン</t>
    </rPh>
    <rPh sb="147" eb="148">
      <t>ガワ</t>
    </rPh>
    <rPh sb="148" eb="150">
      <t>ヨウシキ</t>
    </rPh>
    <rPh sb="150" eb="152">
      <t>ブブン</t>
    </rPh>
    <rPh sb="153" eb="155">
      <t>ニュウリョク</t>
    </rPh>
    <rPh sb="155" eb="157">
      <t>ナイヨウ</t>
    </rPh>
    <rPh sb="158" eb="160">
      <t>ハンエイ</t>
    </rPh>
    <rPh sb="165" eb="167">
      <t>ハンイ</t>
    </rPh>
    <rPh sb="168" eb="170">
      <t>センタク</t>
    </rPh>
    <rPh sb="172" eb="174">
      <t>インサツ</t>
    </rPh>
    <rPh sb="174" eb="176">
      <t>ハンイ</t>
    </rPh>
    <rPh sb="177" eb="179">
      <t>セッテイ</t>
    </rPh>
    <rPh sb="208" eb="210">
      <t>インサツ</t>
    </rPh>
    <rPh sb="210" eb="212">
      <t>ハンイ</t>
    </rPh>
    <rPh sb="215" eb="217">
      <t>センタク</t>
    </rPh>
    <rPh sb="282" eb="284">
      <t>インサツ</t>
    </rPh>
    <rPh sb="284" eb="285">
      <t>ジ</t>
    </rPh>
    <rPh sb="289" eb="291">
      <t>セッテイ</t>
    </rPh>
    <rPh sb="293" eb="295">
      <t>カクダイ</t>
    </rPh>
    <rPh sb="296" eb="298">
      <t>シュクショウ</t>
    </rPh>
    <rPh sb="299" eb="300">
      <t>オコナ</t>
    </rPh>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</si>
</sst>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411]ge\.m\.d;@"/>
    <numFmt numFmtId="177" formatCode="00"/>
    <numFmt numFmtId="178" formatCode="0_ "/>
    <numFmt numFmtId="179" formatCode="0&quot; &quot;00&quot; &quot;00&quot; &quot;00"/>
  </numFmts>
  <fonts count="39">
    <font>
      <sz val="11"/>
      <color theme="1"/>
      <name val="游ゴシック"/>
      <family val="2"/>
      <charset val="128"/>
      <scheme val="minor"/>
    </font>
    <font>
      <sz val="9"/>
      <color theme="1"/>
      <name val="ＭＳ 明朝"/>
      <family val="1"/>
      <charset val="128"/>
    </font>
    <font>
      <sz val="6"/>
      <name val="游ゴシック"/>
      <family val="2"/>
      <charset val="128"/>
      <scheme val="minor"/>
    </font>
    <font>
      <sz val="6"/>
      <color theme="1"/>
      <name val="ＭＳ 明朝"/>
      <family val="1"/>
      <charset val="128"/>
    </font>
    <font>
      <b/>
      <sz val="14"/>
      <color theme="1"/>
      <name val="ＭＳ 明朝"/>
      <family val="1"/>
      <charset val="128"/>
    </font>
    <font>
      <sz val="7"/>
      <color theme="1"/>
      <name val="ＭＳ 明朝"/>
      <family val="1"/>
      <charset val="128"/>
    </font>
    <font>
      <sz val="8"/>
      <color theme="1"/>
      <name val="ＭＳ 明朝"/>
      <family val="1"/>
      <charset val="128"/>
    </font>
    <font>
      <sz val="11"/>
      <name val="ＭＳ Ｐゴシック"/>
      <family val="3"/>
      <charset val="128"/>
    </font>
    <font>
      <sz val="6"/>
      <name val="ＭＳ Ｐゴシック"/>
      <family val="3"/>
      <charset val="128"/>
    </font>
    <font>
      <sz val="11"/>
      <name val="HG丸ｺﾞｼｯｸM-PRO"/>
      <family val="3"/>
      <charset val="128"/>
    </font>
    <font>
      <b/>
      <sz val="11"/>
      <name val="HG丸ｺﾞｼｯｸM-PRO"/>
      <family val="3"/>
      <charset val="128"/>
    </font>
    <font>
      <sz val="11"/>
      <color theme="1"/>
      <name val="HG丸ｺﾞｼｯｸM-PRO"/>
      <family val="3"/>
      <charset val="128"/>
    </font>
    <font>
      <sz val="10"/>
      <color theme="1"/>
      <name val="ＭＳ 明朝"/>
      <family val="1"/>
      <charset val="128"/>
    </font>
    <font>
      <sz val="11"/>
      <color theme="1"/>
      <name val="ＭＳ 明朝"/>
      <family val="1"/>
      <charset val="128"/>
    </font>
    <font>
      <sz val="7.5"/>
      <color theme="1"/>
      <name val="ＭＳ 明朝"/>
      <family val="1"/>
      <charset val="128"/>
    </font>
    <font>
      <b/>
      <sz val="9"/>
      <color indexed="81"/>
      <name val="MS P ゴシック"/>
      <family val="3"/>
      <charset val="128"/>
    </font>
    <font>
      <b/>
      <sz val="11"/>
      <color rgb="FFFF0000"/>
      <name val="ＭＳ 明朝"/>
      <family val="1"/>
      <charset val="128"/>
    </font>
    <font>
      <b/>
      <sz val="9"/>
      <color rgb="FFFF0000"/>
      <name val="ＭＳ 明朝"/>
      <family val="1"/>
      <charset val="128"/>
    </font>
    <font>
      <sz val="10"/>
      <color theme="1"/>
      <name val="HG丸ｺﾞｼｯｸM-PRO"/>
      <family val="3"/>
      <charset val="128"/>
    </font>
    <font>
      <sz val="6"/>
      <color theme="1"/>
      <name val="游ゴシック"/>
      <family val="2"/>
      <charset val="128"/>
      <scheme val="minor"/>
    </font>
    <font>
      <sz val="6"/>
      <name val="游ゴシック"/>
      <family val="3"/>
      <charset val="128"/>
      <scheme val="minor"/>
    </font>
    <font>
      <sz val="10"/>
      <color theme="1"/>
      <name val="游ゴシック"/>
      <family val="3"/>
      <charset val="128"/>
      <scheme val="minor"/>
    </font>
    <font>
      <sz val="11"/>
      <color rgb="FF002060"/>
      <name val="游ゴシック"/>
      <family val="3"/>
      <charset val="128"/>
      <scheme val="minor"/>
    </font>
    <font>
      <sz val="11"/>
      <color theme="1"/>
      <name val="游ゴシック"/>
      <family val="3"/>
      <charset val="128"/>
      <scheme val="minor"/>
    </font>
    <font>
      <b/>
      <sz val="11"/>
      <color theme="1"/>
      <name val="游ゴシック"/>
      <family val="3"/>
      <charset val="128"/>
      <scheme val="minor"/>
    </font>
    <font>
      <b/>
      <sz val="9"/>
      <color theme="1"/>
      <name val="ＭＳ 明朝"/>
      <family val="1"/>
      <charset val="128"/>
    </font>
    <font>
      <sz val="10"/>
      <color indexed="81"/>
      <name val="MS P ゴシック"/>
      <family val="3"/>
      <charset val="128"/>
    </font>
    <font>
      <b/>
      <sz val="10"/>
      <color indexed="81"/>
      <name val="MS P ゴシック"/>
      <family val="3"/>
      <charset val="128"/>
    </font>
    <font>
      <b/>
      <i/>
      <sz val="6"/>
      <name val="游ゴシック"/>
      <family val="3"/>
      <charset val="128"/>
      <scheme val="minor"/>
    </font>
    <font>
      <b/>
      <sz val="9"/>
      <color theme="1"/>
      <name val="游ゴシック"/>
      <family val="3"/>
      <charset val="128"/>
      <scheme val="minor"/>
    </font>
    <font>
      <sz val="11"/>
      <color rgb="FFFF0000"/>
      <name val="游ゴシック"/>
      <family val="2"/>
      <charset val="128"/>
      <scheme val="minor"/>
    </font>
    <font>
      <sz val="11"/>
      <color rgb="FFFF0000"/>
      <name val="游ゴシック"/>
      <family val="3"/>
      <charset val="128"/>
      <scheme val="minor"/>
    </font>
    <font>
      <b/>
      <sz val="10"/>
      <color rgb="FFFF0000"/>
      <name val="ＭＳ 明朝"/>
      <family val="1"/>
      <charset val="128"/>
    </font>
    <font>
      <b/>
      <sz val="14"/>
      <color rgb="FFFF0000"/>
      <name val="ＭＳ 明朝"/>
      <family val="1"/>
      <charset val="128"/>
    </font>
    <font>
      <sz val="14"/>
      <color theme="1"/>
      <name val="ＭＳ 明朝"/>
      <family val="1"/>
      <charset val="128"/>
    </font>
    <font>
      <b/>
      <sz val="6"/>
      <name val="ＭＳ 明朝"/>
      <family val="1"/>
      <charset val="128"/>
    </font>
    <font>
      <sz val="10"/>
      <color theme="1"/>
      <name val="游ゴシック"/>
      <family val="2"/>
      <charset val="128"/>
      <scheme val="minor"/>
    </font>
    <font>
      <sz val="8"/>
      <color indexed="81"/>
      <name val="MS P ゴシック"/>
      <family val="3"/>
      <charset val="128"/>
    </font>
    <font>
      <b/>
      <sz val="10"/>
      <color rgb="FFFF0000"/>
      <name val="游ゴシック"/>
      <family val="3"/>
      <charset val="128"/>
      <scheme val="minor"/>
    </font>
  </fonts>
  <fills count="11">
    <fill>
      <patternFill patternType="none"/>
    </fill>
    <fill>
      <patternFill patternType="gray125"/>
    </fill>
    <fill>
      <patternFill patternType="solid">
        <fgColor theme="4" tint="0.59999389629810485"/>
        <bgColor indexed="64"/>
      </patternFill>
    </fill>
    <fill>
      <patternFill patternType="solid">
        <fgColor theme="5" tint="0.59999389629810485"/>
        <bgColor indexed="64"/>
      </patternFill>
    </fill>
    <fill>
      <patternFill patternType="solid">
        <fgColor theme="7" tint="0.79998168889431442"/>
        <bgColor indexed="64"/>
      </patternFill>
    </fill>
    <fill>
      <patternFill patternType="solid">
        <fgColor theme="0" tint="-0.249977111117893"/>
        <bgColor indexed="64"/>
      </patternFill>
    </fill>
    <fill>
      <patternFill patternType="solid">
        <fgColor theme="5" tint="0.39997558519241921"/>
        <bgColor indexed="64"/>
      </patternFill>
    </fill>
    <fill>
      <patternFill patternType="solid">
        <fgColor theme="0"/>
        <bgColor indexed="64"/>
      </patternFill>
    </fill>
    <fill>
      <patternFill patternType="solid">
        <fgColor theme="2"/>
        <bgColor indexed="64"/>
      </patternFill>
    </fill>
    <fill>
      <patternFill patternType="solid">
        <fgColor theme="0" tint="-4.9989318521683403E-2"/>
        <bgColor indexed="64"/>
      </patternFill>
    </fill>
    <fill>
      <patternFill patternType="solid">
        <fgColor theme="4" tint="0.79998168889431442"/>
        <bgColor indexed="64"/>
      </patternFill>
    </fill>
  </fills>
  <borders count="80">
    <border>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top style="hair">
        <color indexed="64"/>
      </top>
      <bottom style="thin">
        <color indexed="64"/>
      </bottom>
      <diagonal/>
    </border>
    <border>
      <left style="thin">
        <color indexed="64"/>
      </left>
      <right/>
      <top style="hair">
        <color indexed="64"/>
      </top>
      <bottom/>
      <diagonal/>
    </border>
    <border>
      <left/>
      <right style="hair">
        <color indexed="64"/>
      </right>
      <top style="hair">
        <color indexed="64"/>
      </top>
      <bottom/>
      <diagonal/>
    </border>
    <border>
      <left/>
      <right style="hair">
        <color indexed="64"/>
      </right>
      <top/>
      <bottom/>
      <diagonal/>
    </border>
    <border>
      <left/>
      <right style="hair">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top style="medium">
        <color indexed="64"/>
      </top>
      <bottom/>
      <diagonal/>
    </border>
    <border>
      <left style="hair">
        <color indexed="64"/>
      </left>
      <right/>
      <top/>
      <bottom style="thin">
        <color indexed="64"/>
      </bottom>
      <diagonal/>
    </border>
    <border>
      <left style="hair">
        <color indexed="64"/>
      </left>
      <right/>
      <top/>
      <bottom/>
      <diagonal/>
    </border>
    <border>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hair">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diagonalDown="1">
      <left style="thin">
        <color indexed="64"/>
      </left>
      <right/>
      <top style="thin">
        <color indexed="64"/>
      </top>
      <bottom/>
      <diagonal style="thin">
        <color indexed="64"/>
      </diagonal>
    </border>
    <border diagonalDown="1">
      <left style="thin">
        <color indexed="64"/>
      </left>
      <right/>
      <top/>
      <bottom/>
      <diagonal style="thin">
        <color indexed="64"/>
      </diagonal>
    </border>
    <border diagonalDown="1">
      <left style="thin">
        <color indexed="64"/>
      </left>
      <right/>
      <top/>
      <bottom style="thin">
        <color indexed="64"/>
      </bottom>
      <diagonal style="thin">
        <color indexed="64"/>
      </diagonal>
    </border>
  </borders>
  <cellStyleXfs count="2">
    <xf numFmtId="0" fontId="0" fillId="0" borderId="0">
      <alignment vertical="center"/>
    </xf>
    <xf numFmtId="0" fontId="7" fillId="0" borderId="0">
      <alignment vertical="center"/>
    </xf>
  </cellStyleXfs>
  <cellXfs count="415">
    <xf numFmtId="0" fontId="0" fillId="0" borderId="0" xfId="0">
      <alignmen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1" fillId="0" borderId="0" xfId="0" applyFont="1">
      <alignment vertical="center"/>
    </xf>
    <xf numFmtId="0" fontId="1" fillId="0" borderId="1" xfId="0" applyFont="1" applyBorder="1">
      <alignment vertical="center"/>
    </xf>
    <xf numFmtId="0" fontId="3" fillId="0" borderId="2" xfId="0" applyFont="1" applyBorder="1" applyAlignment="1">
      <alignment horizontal="left" vertical="center"/>
    </xf>
    <xf numFmtId="0" fontId="3" fillId="0" borderId="11" xfId="0" applyFont="1" applyBorder="1" applyAlignment="1">
      <alignment horizontal="left" vertical="center"/>
    </xf>
    <xf numFmtId="0" fontId="9" fillId="0" borderId="0" xfId="1" applyFont="1" applyAlignment="1">
      <alignment horizontal="center" vertical="center"/>
    </xf>
    <xf numFmtId="0" fontId="10" fillId="0" borderId="0" xfId="1" applyFont="1">
      <alignment vertical="center"/>
    </xf>
    <xf numFmtId="0" fontId="11" fillId="0" borderId="5" xfId="1" applyFont="1" applyBorder="1">
      <alignment vertical="center"/>
    </xf>
    <xf numFmtId="0" fontId="11" fillId="0" borderId="8" xfId="1" applyFont="1" applyBorder="1">
      <alignment vertical="center"/>
    </xf>
    <xf numFmtId="0" fontId="9" fillId="0" borderId="8" xfId="1" applyFont="1" applyBorder="1">
      <alignment vertical="center"/>
    </xf>
    <xf numFmtId="0" fontId="11" fillId="0" borderId="6" xfId="1" applyFont="1" applyBorder="1">
      <alignment vertical="center"/>
    </xf>
    <xf numFmtId="0" fontId="11" fillId="0" borderId="0" xfId="1" applyFont="1">
      <alignment vertical="center"/>
    </xf>
    <xf numFmtId="0" fontId="9" fillId="0" borderId="6" xfId="1" applyFont="1" applyBorder="1">
      <alignment vertical="center"/>
    </xf>
    <xf numFmtId="0" fontId="9" fillId="0" borderId="0" xfId="1" applyFont="1">
      <alignment vertical="center"/>
    </xf>
    <xf numFmtId="0" fontId="11" fillId="0" borderId="0" xfId="1" applyFont="1" applyAlignment="1">
      <alignment horizontal="left" vertical="center" indent="1"/>
    </xf>
    <xf numFmtId="0" fontId="11" fillId="0" borderId="0" xfId="1" applyFont="1" applyAlignment="1">
      <alignment horizontal="left" vertical="center"/>
    </xf>
    <xf numFmtId="0" fontId="9" fillId="0" borderId="2" xfId="1" applyFont="1" applyBorder="1">
      <alignment vertical="center"/>
    </xf>
    <xf numFmtId="0" fontId="9" fillId="0" borderId="3" xfId="1" applyFont="1" applyBorder="1">
      <alignment vertical="center"/>
    </xf>
    <xf numFmtId="0" fontId="11" fillId="0" borderId="3" xfId="1" applyFont="1" applyBorder="1">
      <alignment vertical="center"/>
    </xf>
    <xf numFmtId="0" fontId="11" fillId="0" borderId="2" xfId="1" applyFont="1" applyBorder="1">
      <alignment vertical="center"/>
    </xf>
    <xf numFmtId="0" fontId="9" fillId="0" borderId="9" xfId="1" applyFont="1" applyBorder="1">
      <alignment vertical="center"/>
    </xf>
    <xf numFmtId="0" fontId="9" fillId="0" borderId="1" xfId="1" applyFont="1" applyBorder="1">
      <alignment vertical="center"/>
    </xf>
    <xf numFmtId="0" fontId="11" fillId="0" borderId="1" xfId="1" applyFont="1" applyBorder="1">
      <alignment vertical="center"/>
    </xf>
    <xf numFmtId="0" fontId="9" fillId="0" borderId="4" xfId="1" applyFont="1" applyBorder="1">
      <alignment vertical="center"/>
    </xf>
    <xf numFmtId="0" fontId="11" fillId="0" borderId="4" xfId="1" applyFont="1" applyBorder="1">
      <alignment vertical="center"/>
    </xf>
    <xf numFmtId="0" fontId="9" fillId="0" borderId="0" xfId="1" applyFont="1" applyAlignment="1">
      <alignment vertical="center" shrinkToFit="1"/>
    </xf>
    <xf numFmtId="0" fontId="11" fillId="0" borderId="8" xfId="1" applyFont="1" applyBorder="1" applyAlignment="1">
      <alignment vertical="center" wrapText="1"/>
    </xf>
    <xf numFmtId="0" fontId="9" fillId="0" borderId="44" xfId="1" applyFont="1" applyBorder="1" applyAlignment="1">
      <alignment horizontal="left" vertical="center" wrapText="1"/>
    </xf>
    <xf numFmtId="0" fontId="9" fillId="0" borderId="44" xfId="1" applyFont="1" applyBorder="1" applyAlignment="1">
      <alignment horizontal="left" vertical="center"/>
    </xf>
    <xf numFmtId="0" fontId="9" fillId="0" borderId="15" xfId="1" applyFont="1" applyBorder="1" applyAlignment="1">
      <alignment horizontal="center" vertical="center"/>
    </xf>
    <xf numFmtId="0" fontId="11" fillId="0" borderId="42" xfId="1" applyFont="1" applyBorder="1" applyAlignment="1">
      <alignment horizontal="left" vertical="center" wrapText="1"/>
    </xf>
    <xf numFmtId="0" fontId="9" fillId="0" borderId="46" xfId="1" applyFont="1" applyBorder="1" applyAlignment="1">
      <alignment horizontal="center" vertical="center"/>
    </xf>
    <xf numFmtId="0" fontId="9" fillId="0" borderId="42" xfId="1" applyFont="1" applyBorder="1" applyAlignment="1">
      <alignment horizontal="left" vertical="center"/>
    </xf>
    <xf numFmtId="0" fontId="9" fillId="0" borderId="41" xfId="1" applyFont="1" applyBorder="1" applyAlignment="1">
      <alignment horizontal="center" vertical="center"/>
    </xf>
    <xf numFmtId="0" fontId="9" fillId="0" borderId="0" xfId="1" applyFont="1" applyAlignment="1">
      <alignment vertical="center" wrapText="1"/>
    </xf>
    <xf numFmtId="0" fontId="9" fillId="0" borderId="1" xfId="1" applyFont="1" applyBorder="1" applyAlignment="1">
      <alignment vertical="center" wrapText="1"/>
    </xf>
    <xf numFmtId="0" fontId="9" fillId="0" borderId="45" xfId="1" applyFont="1" applyBorder="1" applyAlignment="1">
      <alignment horizontal="center" vertical="center"/>
    </xf>
    <xf numFmtId="0" fontId="9" fillId="0" borderId="43" xfId="1" applyFont="1" applyBorder="1" applyAlignment="1">
      <alignment horizontal="center" vertical="center"/>
    </xf>
    <xf numFmtId="0" fontId="9" fillId="0" borderId="42" xfId="1" applyFont="1" applyBorder="1" applyAlignment="1">
      <alignment horizontal="left" vertical="center" wrapText="1"/>
    </xf>
    <xf numFmtId="0" fontId="9" fillId="0" borderId="13" xfId="1" applyFont="1" applyBorder="1" applyAlignment="1">
      <alignment horizontal="center" vertical="center"/>
    </xf>
    <xf numFmtId="0" fontId="9" fillId="0" borderId="7" xfId="1" applyFont="1" applyBorder="1" applyAlignment="1">
      <alignment horizontal="left" vertical="center" wrapText="1"/>
    </xf>
    <xf numFmtId="0" fontId="9" fillId="0" borderId="14" xfId="1" applyFont="1" applyBorder="1" applyAlignment="1">
      <alignment horizontal="left" vertical="center" wrapText="1"/>
    </xf>
    <xf numFmtId="0" fontId="9" fillId="0" borderId="6" xfId="1" applyFont="1" applyBorder="1" applyAlignment="1">
      <alignment vertical="center" wrapText="1"/>
    </xf>
    <xf numFmtId="0" fontId="9" fillId="0" borderId="40" xfId="1" applyFont="1" applyBorder="1" applyAlignment="1">
      <alignment horizontal="center" vertical="center"/>
    </xf>
    <xf numFmtId="0" fontId="9" fillId="0" borderId="39" xfId="1" applyFont="1" applyBorder="1" applyAlignment="1">
      <alignment horizontal="left" vertical="center" wrapText="1"/>
    </xf>
    <xf numFmtId="0" fontId="9" fillId="0" borderId="39" xfId="1" applyFont="1" applyBorder="1" applyAlignment="1">
      <alignment horizontal="left" vertical="center"/>
    </xf>
    <xf numFmtId="0" fontId="9" fillId="0" borderId="38" xfId="1" applyFont="1" applyBorder="1" applyAlignment="1">
      <alignment horizontal="center" vertical="center"/>
    </xf>
    <xf numFmtId="0" fontId="1" fillId="0" borderId="6" xfId="0" applyFont="1" applyBorder="1">
      <alignment vertical="center"/>
    </xf>
    <xf numFmtId="0" fontId="1" fillId="0" borderId="1" xfId="0" applyFont="1" applyBorder="1" applyAlignment="1">
      <alignment vertical="center" wrapText="1"/>
    </xf>
    <xf numFmtId="0" fontId="0" fillId="6" borderId="0" xfId="0" applyFill="1">
      <alignment vertical="center"/>
    </xf>
    <xf numFmtId="0" fontId="0" fillId="0" borderId="0" xfId="0" applyAlignment="1"/>
    <xf numFmtId="0" fontId="21" fillId="7" borderId="0" xfId="0" applyFont="1" applyFill="1">
      <alignment vertical="center"/>
    </xf>
    <xf numFmtId="176" fontId="22" fillId="7" borderId="0" xfId="0" applyNumberFormat="1" applyFont="1" applyFill="1" applyAlignment="1">
      <alignment horizontal="center" vertical="center"/>
    </xf>
    <xf numFmtId="0" fontId="22" fillId="7" borderId="0" xfId="0" applyFont="1" applyFill="1" applyAlignment="1">
      <alignment horizontal="center" vertical="center"/>
    </xf>
    <xf numFmtId="0" fontId="23" fillId="7" borderId="0" xfId="0" applyFont="1" applyFill="1" applyAlignment="1">
      <alignment horizontal="center" vertical="center"/>
    </xf>
    <xf numFmtId="177" fontId="0" fillId="0" borderId="0" xfId="0" applyNumberFormat="1" applyAlignment="1"/>
    <xf numFmtId="0" fontId="0" fillId="5" borderId="6" xfId="0" applyFill="1" applyBorder="1">
      <alignment vertical="center"/>
    </xf>
    <xf numFmtId="0" fontId="0" fillId="8" borderId="8" xfId="0" applyFill="1" applyBorder="1">
      <alignment vertical="center"/>
    </xf>
    <xf numFmtId="0" fontId="0" fillId="8" borderId="9" xfId="0" applyFill="1" applyBorder="1">
      <alignment vertical="center"/>
    </xf>
    <xf numFmtId="0" fontId="0" fillId="8" borderId="7" xfId="0" applyFill="1" applyBorder="1">
      <alignment vertical="center"/>
    </xf>
    <xf numFmtId="0" fontId="0" fillId="5" borderId="0" xfId="0" applyFill="1">
      <alignment vertical="center"/>
    </xf>
    <xf numFmtId="0" fontId="0" fillId="8" borderId="14" xfId="0" applyFill="1" applyBorder="1">
      <alignment vertical="center"/>
    </xf>
    <xf numFmtId="0" fontId="24" fillId="0" borderId="0" xfId="0" applyFont="1" applyAlignment="1"/>
    <xf numFmtId="0" fontId="0" fillId="0" borderId="0" xfId="0" applyAlignment="1">
      <alignment horizontal="center" vertical="center"/>
    </xf>
    <xf numFmtId="0" fontId="23" fillId="0" borderId="0" xfId="0" applyFont="1" applyAlignment="1"/>
    <xf numFmtId="0" fontId="23" fillId="0" borderId="7" xfId="0" applyFont="1" applyBorder="1" applyAlignment="1">
      <alignment horizontal="center" vertical="center"/>
    </xf>
    <xf numFmtId="0" fontId="23" fillId="0" borderId="14" xfId="0" applyFont="1" applyBorder="1" applyAlignment="1">
      <alignment horizontal="center" vertical="center"/>
    </xf>
    <xf numFmtId="0" fontId="23" fillId="0" borderId="0" xfId="0" applyFont="1">
      <alignment vertical="center"/>
    </xf>
    <xf numFmtId="178" fontId="23" fillId="0" borderId="13" xfId="0" applyNumberFormat="1" applyFont="1" applyBorder="1">
      <alignment vertical="center"/>
    </xf>
    <xf numFmtId="178" fontId="0" fillId="0" borderId="0" xfId="0" applyNumberFormat="1">
      <alignment vertical="center"/>
    </xf>
    <xf numFmtId="0" fontId="13" fillId="2" borderId="2" xfId="0" applyFont="1" applyFill="1" applyBorder="1" applyAlignment="1" applyProtection="1">
      <alignment horizontal="center" vertical="center"/>
      <protection locked="0"/>
    </xf>
    <xf numFmtId="0" fontId="13" fillId="2" borderId="21" xfId="0" applyFont="1" applyFill="1" applyBorder="1" applyAlignment="1" applyProtection="1">
      <alignment horizontal="center" vertical="center"/>
      <protection locked="0"/>
    </xf>
    <xf numFmtId="0" fontId="1" fillId="0" borderId="21" xfId="0" applyFont="1" applyBorder="1" applyAlignment="1">
      <alignment horizontal="center" vertical="center"/>
    </xf>
    <xf numFmtId="0" fontId="1" fillId="0" borderId="18" xfId="0" applyFont="1" applyBorder="1" applyAlignment="1">
      <alignment horizontal="center" vertical="center"/>
    </xf>
    <xf numFmtId="0" fontId="13" fillId="2" borderId="18" xfId="0" applyFont="1" applyFill="1" applyBorder="1" applyAlignment="1" applyProtection="1">
      <alignment horizontal="center" vertical="center"/>
      <protection locked="0"/>
    </xf>
    <xf numFmtId="0" fontId="1" fillId="0" borderId="0" xfId="0" applyFont="1" applyAlignment="1">
      <alignment horizontal="center" vertical="center" wrapText="1"/>
    </xf>
    <xf numFmtId="0" fontId="1" fillId="0" borderId="0" xfId="0" applyFont="1" applyAlignment="1">
      <alignment horizontal="center" vertical="center"/>
    </xf>
    <xf numFmtId="0" fontId="13" fillId="2" borderId="16" xfId="0" applyFont="1" applyFill="1" applyBorder="1" applyAlignment="1" applyProtection="1">
      <alignment horizontal="center" vertical="center"/>
      <protection locked="0"/>
    </xf>
    <xf numFmtId="0" fontId="13" fillId="2" borderId="3" xfId="0" applyFont="1" applyFill="1" applyBorder="1" applyAlignment="1" applyProtection="1">
      <alignment horizontal="center" vertical="center"/>
      <protection locked="0"/>
    </xf>
    <xf numFmtId="0" fontId="13" fillId="2" borderId="72" xfId="0" applyFont="1" applyFill="1" applyBorder="1" applyAlignment="1" applyProtection="1">
      <alignment horizontal="center" vertical="center"/>
      <protection locked="0"/>
    </xf>
    <xf numFmtId="0" fontId="6" fillId="0" borderId="0" xfId="0" applyFont="1" applyAlignment="1">
      <alignment horizontal="left" vertical="top" wrapText="1"/>
    </xf>
    <xf numFmtId="0" fontId="0" fillId="8" borderId="0" xfId="0" applyFill="1">
      <alignment vertical="center"/>
    </xf>
    <xf numFmtId="0" fontId="0" fillId="8" borderId="0" xfId="0" applyFill="1" applyAlignment="1">
      <alignment horizontal="center" vertical="center"/>
    </xf>
    <xf numFmtId="0" fontId="0" fillId="8" borderId="6" xfId="0" applyFill="1" applyBorder="1" applyAlignment="1">
      <alignment horizontal="center" vertical="center"/>
    </xf>
    <xf numFmtId="0" fontId="0" fillId="6" borderId="0" xfId="0" applyFill="1" applyAlignment="1">
      <alignment horizontal="center"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8" borderId="6" xfId="0" applyFill="1" applyBorder="1" applyAlignment="1">
      <alignment horizontal="left" vertical="center"/>
    </xf>
    <xf numFmtId="0" fontId="0" fillId="8" borderId="0" xfId="0" applyFill="1" applyAlignment="1">
      <alignment horizontal="left" vertical="center"/>
    </xf>
    <xf numFmtId="0" fontId="0" fillId="8" borderId="1" xfId="0" applyFill="1" applyBorder="1" applyAlignment="1">
      <alignment horizontal="left" vertical="center"/>
    </xf>
    <xf numFmtId="0" fontId="0" fillId="8" borderId="8" xfId="0" applyFill="1" applyBorder="1" applyAlignment="1">
      <alignment horizontal="left" vertical="center"/>
    </xf>
    <xf numFmtId="0" fontId="0" fillId="0" borderId="0" xfId="0" applyAlignment="1">
      <alignment vertical="center" shrinkToFit="1"/>
    </xf>
    <xf numFmtId="0" fontId="0" fillId="8" borderId="6" xfId="0" applyFill="1" applyBorder="1">
      <alignment vertical="center"/>
    </xf>
    <xf numFmtId="0" fontId="0" fillId="8" borderId="2" xfId="0" applyFill="1" applyBorder="1">
      <alignment vertical="center"/>
    </xf>
    <xf numFmtId="0" fontId="1" fillId="0" borderId="0" xfId="0" applyFont="1" applyAlignment="1">
      <alignment vertical="center" wrapText="1"/>
    </xf>
    <xf numFmtId="0" fontId="1" fillId="0" borderId="0" xfId="0" applyFont="1" applyAlignment="1">
      <alignment horizontal="left" vertical="top"/>
    </xf>
    <xf numFmtId="0" fontId="0" fillId="0" borderId="0" xfId="0" applyAlignment="1">
      <alignment horizontal="left" vertical="center"/>
    </xf>
    <xf numFmtId="0" fontId="13" fillId="2" borderId="21" xfId="0" applyFont="1" applyFill="1" applyBorder="1" applyAlignment="1">
      <alignment horizontal="center" vertical="center"/>
    </xf>
    <xf numFmtId="0" fontId="13" fillId="2" borderId="18" xfId="0" applyFont="1" applyFill="1" applyBorder="1" applyAlignment="1">
      <alignment horizontal="center" vertical="center"/>
    </xf>
    <xf numFmtId="0" fontId="13" fillId="2" borderId="2" xfId="0" applyFont="1" applyFill="1" applyBorder="1" applyAlignment="1">
      <alignment horizontal="center" vertical="center"/>
    </xf>
    <xf numFmtId="0" fontId="0" fillId="8" borderId="4" xfId="0" applyFill="1" applyBorder="1" applyAlignment="1">
      <alignment horizontal="center" vertical="center"/>
    </xf>
    <xf numFmtId="0" fontId="0" fillId="9" borderId="14" xfId="0" applyFill="1" applyBorder="1" applyAlignment="1">
      <alignment horizontal="right" vertical="center"/>
    </xf>
    <xf numFmtId="0" fontId="0" fillId="8" borderId="69" xfId="0" applyFill="1" applyBorder="1" applyAlignment="1">
      <alignment horizontal="center" vertical="center"/>
    </xf>
    <xf numFmtId="0" fontId="0" fillId="8" borderId="67" xfId="0" applyFill="1" applyBorder="1" applyAlignment="1">
      <alignment horizontal="center" vertical="center"/>
    </xf>
    <xf numFmtId="0" fontId="0" fillId="8" borderId="71" xfId="0" applyFill="1" applyBorder="1" applyAlignment="1">
      <alignment horizontal="center" vertical="center"/>
    </xf>
    <xf numFmtId="0" fontId="0" fillId="8" borderId="69" xfId="0" applyFill="1" applyBorder="1" applyAlignment="1">
      <alignment horizontal="center" vertical="center" wrapText="1"/>
    </xf>
    <xf numFmtId="0" fontId="0" fillId="8" borderId="71" xfId="0" applyFill="1" applyBorder="1" applyAlignment="1">
      <alignment horizontal="center" vertical="center" shrinkToFit="1"/>
    </xf>
    <xf numFmtId="0" fontId="0" fillId="8" borderId="69" xfId="0" applyFill="1" applyBorder="1" applyAlignment="1">
      <alignment horizontal="center" vertical="center" shrinkToFit="1"/>
    </xf>
    <xf numFmtId="0" fontId="0" fillId="8" borderId="71" xfId="0" applyFill="1" applyBorder="1" applyAlignment="1">
      <alignment horizontal="center" vertical="center" wrapText="1"/>
    </xf>
    <xf numFmtId="0" fontId="21" fillId="8" borderId="68" xfId="0" applyFont="1" applyFill="1" applyBorder="1" applyAlignment="1">
      <alignment horizontal="center" vertical="center" shrinkToFit="1"/>
    </xf>
    <xf numFmtId="0" fontId="21" fillId="8" borderId="66" xfId="0" applyFont="1" applyFill="1" applyBorder="1" applyAlignment="1">
      <alignment horizontal="center" vertical="center" shrinkToFit="1"/>
    </xf>
    <xf numFmtId="0" fontId="21" fillId="8" borderId="70" xfId="0" applyFont="1" applyFill="1" applyBorder="1" applyAlignment="1">
      <alignment horizontal="center" vertical="center" shrinkToFit="1"/>
    </xf>
    <xf numFmtId="0" fontId="0" fillId="0" borderId="17" xfId="0" applyBorder="1" applyAlignment="1" applyProtection="1">
      <alignment horizontal="left" vertical="center" shrinkToFit="1"/>
      <protection locked="0"/>
    </xf>
    <xf numFmtId="0" fontId="0" fillId="0" borderId="17" xfId="0" applyBorder="1" applyAlignment="1" applyProtection="1">
      <alignment vertical="center" shrinkToFit="1"/>
      <protection locked="0"/>
    </xf>
    <xf numFmtId="0" fontId="0" fillId="10" borderId="19" xfId="0" applyFill="1" applyBorder="1" applyAlignment="1">
      <alignment vertical="center" shrinkToFit="1"/>
    </xf>
    <xf numFmtId="0" fontId="0" fillId="0" borderId="17" xfId="0" applyBorder="1" applyAlignment="1" applyProtection="1">
      <alignment horizontal="center" vertical="center" shrinkToFit="1"/>
      <protection locked="0"/>
    </xf>
    <xf numFmtId="0" fontId="0" fillId="0" borderId="75" xfId="0" applyBorder="1" applyAlignment="1" applyProtection="1">
      <alignment vertical="center" shrinkToFit="1"/>
      <protection locked="0"/>
    </xf>
    <xf numFmtId="179" fontId="0" fillId="0" borderId="19" xfId="0" applyNumberFormat="1" applyBorder="1" applyAlignment="1" applyProtection="1">
      <alignment horizontal="center" vertical="center" shrinkToFit="1"/>
      <protection locked="0"/>
    </xf>
    <xf numFmtId="179" fontId="0" fillId="0" borderId="19" xfId="0" applyNumberFormat="1" applyBorder="1" applyAlignment="1" applyProtection="1">
      <alignment vertical="center" shrinkToFit="1"/>
      <protection locked="0"/>
    </xf>
    <xf numFmtId="49" fontId="0" fillId="0" borderId="17" xfId="0" applyNumberFormat="1" applyBorder="1" applyAlignment="1" applyProtection="1">
      <alignment horizontal="center" vertical="center" shrinkToFit="1"/>
      <protection locked="0"/>
    </xf>
    <xf numFmtId="0" fontId="0" fillId="0" borderId="19" xfId="0" applyBorder="1" applyAlignment="1" applyProtection="1">
      <alignment horizontal="center" vertical="center" shrinkToFit="1"/>
      <protection locked="0"/>
    </xf>
    <xf numFmtId="179" fontId="0" fillId="0" borderId="17" xfId="0" applyNumberFormat="1" applyBorder="1" applyAlignment="1" applyProtection="1">
      <alignment horizontal="center" vertical="center" shrinkToFit="1"/>
      <protection locked="0"/>
    </xf>
    <xf numFmtId="0" fontId="0" fillId="0" borderId="13" xfId="0" applyBorder="1" applyAlignment="1" applyProtection="1">
      <alignment vertical="center" shrinkToFit="1"/>
      <protection locked="0"/>
    </xf>
    <xf numFmtId="0" fontId="29" fillId="0" borderId="0" xfId="0" applyFont="1" applyAlignment="1">
      <alignment horizontal="center" vertical="center"/>
    </xf>
    <xf numFmtId="0" fontId="1" fillId="7" borderId="6" xfId="0" applyFont="1" applyFill="1" applyBorder="1" applyAlignment="1">
      <alignment horizontal="center" vertical="top"/>
    </xf>
    <xf numFmtId="0" fontId="1" fillId="7" borderId="0" xfId="0" applyFont="1" applyFill="1" applyAlignment="1">
      <alignment horizontal="center" vertical="top"/>
    </xf>
    <xf numFmtId="0" fontId="1" fillId="7" borderId="1" xfId="0" applyFont="1" applyFill="1" applyBorder="1" applyAlignment="1">
      <alignment horizontal="center" vertical="top"/>
    </xf>
    <xf numFmtId="0" fontId="1" fillId="7" borderId="2" xfId="0" applyFont="1" applyFill="1" applyBorder="1" applyAlignment="1">
      <alignment horizontal="center" vertical="top"/>
    </xf>
    <xf numFmtId="0" fontId="1" fillId="7" borderId="3" xfId="0" applyFont="1" applyFill="1" applyBorder="1" applyAlignment="1">
      <alignment horizontal="center" vertical="top"/>
    </xf>
    <xf numFmtId="0" fontId="1" fillId="7" borderId="4" xfId="0" applyFont="1" applyFill="1" applyBorder="1" applyAlignment="1">
      <alignment horizontal="center" vertical="top"/>
    </xf>
    <xf numFmtId="0" fontId="28" fillId="0" borderId="0" xfId="0" applyFont="1" applyAlignment="1">
      <alignment horizontal="center"/>
    </xf>
    <xf numFmtId="0" fontId="13" fillId="2" borderId="16"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72" xfId="0" applyFont="1" applyFill="1" applyBorder="1" applyAlignment="1">
      <alignment horizontal="center" vertical="center"/>
    </xf>
    <xf numFmtId="0" fontId="3" fillId="7" borderId="0" xfId="0" applyFont="1" applyFill="1">
      <alignment vertical="center"/>
    </xf>
    <xf numFmtId="0" fontId="1" fillId="7" borderId="0" xfId="0" applyFont="1" applyFill="1">
      <alignment vertical="center"/>
    </xf>
    <xf numFmtId="0" fontId="0" fillId="7" borderId="0" xfId="0" applyFill="1" applyAlignment="1">
      <alignment horizontal="center" vertical="center"/>
    </xf>
    <xf numFmtId="0" fontId="3" fillId="7" borderId="5" xfId="0" applyFont="1" applyFill="1" applyBorder="1">
      <alignment vertical="center"/>
    </xf>
    <xf numFmtId="0" fontId="1" fillId="7" borderId="8" xfId="0" applyFont="1" applyFill="1" applyBorder="1">
      <alignment vertical="center"/>
    </xf>
    <xf numFmtId="0" fontId="0" fillId="7" borderId="8" xfId="0" applyFill="1" applyBorder="1" applyAlignment="1">
      <alignment horizontal="center" vertical="center"/>
    </xf>
    <xf numFmtId="0" fontId="0" fillId="7" borderId="6" xfId="0" applyFill="1" applyBorder="1" applyAlignment="1">
      <alignment horizontal="center" vertical="center"/>
    </xf>
    <xf numFmtId="0" fontId="19" fillId="7" borderId="2" xfId="0" applyFont="1" applyFill="1" applyBorder="1" applyAlignment="1">
      <alignment horizontal="left" vertical="center"/>
    </xf>
    <xf numFmtId="0" fontId="0" fillId="7" borderId="3" xfId="0" applyFill="1" applyBorder="1" applyAlignment="1">
      <alignment horizontal="center" vertical="center"/>
    </xf>
    <xf numFmtId="49" fontId="0" fillId="0" borderId="0" xfId="0" applyNumberFormat="1" applyAlignment="1">
      <alignment horizontal="center"/>
    </xf>
    <xf numFmtId="0" fontId="30" fillId="0" borderId="17" xfId="0" applyFont="1" applyBorder="1" applyAlignment="1" applyProtection="1">
      <alignment horizontal="center" vertical="center" shrinkToFit="1"/>
      <protection locked="0"/>
    </xf>
    <xf numFmtId="0" fontId="31" fillId="0" borderId="75" xfId="0" applyFont="1" applyBorder="1" applyAlignment="1" applyProtection="1">
      <alignment vertical="center" shrinkToFit="1"/>
      <protection locked="0"/>
    </xf>
    <xf numFmtId="179" fontId="31" fillId="0" borderId="19" xfId="0" applyNumberFormat="1" applyFont="1" applyBorder="1" applyAlignment="1" applyProtection="1">
      <alignment horizontal="center" vertical="center" shrinkToFit="1"/>
      <protection locked="0"/>
    </xf>
    <xf numFmtId="0" fontId="31" fillId="0" borderId="17" xfId="0" applyFont="1" applyBorder="1" applyAlignment="1" applyProtection="1">
      <alignment horizontal="left" vertical="center" shrinkToFit="1"/>
      <protection locked="0"/>
    </xf>
    <xf numFmtId="179" fontId="31" fillId="0" borderId="19" xfId="0" applyNumberFormat="1" applyFont="1" applyBorder="1" applyAlignment="1" applyProtection="1">
      <alignment vertical="center" shrinkToFit="1"/>
      <protection locked="0"/>
    </xf>
    <xf numFmtId="49" fontId="31" fillId="0" borderId="17" xfId="0" applyNumberFormat="1" applyFont="1" applyBorder="1" applyAlignment="1" applyProtection="1">
      <alignment horizontal="center" vertical="center" shrinkToFit="1"/>
      <protection locked="0"/>
    </xf>
    <xf numFmtId="0" fontId="31" fillId="10" borderId="19" xfId="0" applyFont="1" applyFill="1" applyBorder="1" applyAlignment="1">
      <alignment vertical="center" shrinkToFit="1"/>
    </xf>
    <xf numFmtId="0" fontId="31" fillId="0" borderId="17" xfId="0" applyFont="1" applyBorder="1" applyAlignment="1" applyProtection="1">
      <alignment vertical="center" shrinkToFit="1"/>
      <protection locked="0"/>
    </xf>
    <xf numFmtId="0" fontId="31" fillId="0" borderId="19" xfId="0" applyFont="1" applyBorder="1" applyAlignment="1" applyProtection="1">
      <alignment horizontal="center" vertical="center" shrinkToFit="1"/>
      <protection locked="0"/>
    </xf>
    <xf numFmtId="179" fontId="31" fillId="0" borderId="17" xfId="0" applyNumberFormat="1" applyFont="1" applyBorder="1" applyAlignment="1" applyProtection="1">
      <alignment horizontal="center" vertical="center" shrinkToFit="1"/>
      <protection locked="0"/>
    </xf>
    <xf numFmtId="0" fontId="31" fillId="0" borderId="13" xfId="0" applyFont="1" applyBorder="1" applyAlignment="1" applyProtection="1">
      <alignment vertical="center" shrinkToFit="1"/>
      <protection locked="0"/>
    </xf>
    <xf numFmtId="0" fontId="31" fillId="0" borderId="13" xfId="0" applyFont="1" applyBorder="1" applyAlignment="1" applyProtection="1">
      <alignment vertical="center" wrapText="1" shrinkToFit="1"/>
      <protection locked="0"/>
    </xf>
    <xf numFmtId="0" fontId="36" fillId="0" borderId="0" xfId="0" applyFont="1">
      <alignment vertical="center"/>
    </xf>
    <xf numFmtId="0" fontId="21" fillId="0" borderId="0" xfId="0" applyFont="1">
      <alignment vertical="center"/>
    </xf>
    <xf numFmtId="0" fontId="21" fillId="0" borderId="0" xfId="0" applyFont="1" applyAlignment="1">
      <alignment horizontal="left" vertical="top" wrapText="1"/>
    </xf>
    <xf numFmtId="0" fontId="1" fillId="0" borderId="7" xfId="0" applyFont="1" applyBorder="1" applyAlignment="1">
      <alignment horizontal="left" vertical="center" wrapText="1"/>
    </xf>
    <xf numFmtId="0" fontId="6" fillId="0" borderId="7" xfId="0" applyFont="1" applyBorder="1" applyAlignment="1">
      <alignment horizontal="left" vertical="center" shrinkToFit="1"/>
    </xf>
    <xf numFmtId="0" fontId="6" fillId="0" borderId="61" xfId="0" applyFont="1" applyBorder="1" applyAlignment="1">
      <alignment horizontal="left" vertical="center" shrinkToFit="1"/>
    </xf>
    <xf numFmtId="0" fontId="6" fillId="0" borderId="62" xfId="0" applyFont="1" applyBorder="1" applyAlignment="1">
      <alignment horizontal="left" vertical="center" shrinkToFit="1"/>
    </xf>
    <xf numFmtId="0" fontId="6" fillId="0" borderId="7" xfId="0" applyFont="1" applyBorder="1" applyAlignment="1">
      <alignment horizontal="center" vertical="center" wrapText="1"/>
    </xf>
    <xf numFmtId="0" fontId="6" fillId="0" borderId="17" xfId="0" applyFont="1" applyBorder="1" applyAlignment="1">
      <alignment horizontal="center" vertical="center" wrapText="1"/>
    </xf>
    <xf numFmtId="0" fontId="1" fillId="0" borderId="7" xfId="0" applyFont="1" applyBorder="1" applyAlignment="1">
      <alignment horizontal="center" vertical="center"/>
    </xf>
    <xf numFmtId="0" fontId="1" fillId="0" borderId="10" xfId="0" applyFont="1" applyBorder="1" applyAlignment="1">
      <alignment horizontal="center" vertical="center"/>
    </xf>
    <xf numFmtId="0" fontId="14" fillId="0" borderId="7" xfId="0" applyFont="1" applyBorder="1" applyAlignment="1">
      <alignment horizontal="center" vertical="center" wrapText="1"/>
    </xf>
    <xf numFmtId="0" fontId="14" fillId="0" borderId="10" xfId="0" applyFont="1" applyBorder="1" applyAlignment="1">
      <alignment horizontal="center" vertical="center" wrapText="1"/>
    </xf>
    <xf numFmtId="0" fontId="21" fillId="8" borderId="54" xfId="0" applyFont="1" applyFill="1" applyBorder="1" applyAlignment="1">
      <alignment horizontal="center" vertical="center" shrinkToFit="1"/>
    </xf>
    <xf numFmtId="0" fontId="21" fillId="8" borderId="68" xfId="0" applyFont="1" applyFill="1" applyBorder="1" applyAlignment="1">
      <alignment horizontal="center" vertical="center" shrinkToFit="1"/>
    </xf>
    <xf numFmtId="0" fontId="21" fillId="8" borderId="76" xfId="0" applyFont="1" applyFill="1" applyBorder="1" applyAlignment="1">
      <alignment horizontal="center" vertical="center" shrinkToFit="1"/>
    </xf>
    <xf numFmtId="0" fontId="21" fillId="8" borderId="66" xfId="0" applyFont="1" applyFill="1" applyBorder="1" applyAlignment="1">
      <alignment horizontal="center" vertical="center" shrinkToFit="1"/>
    </xf>
    <xf numFmtId="0" fontId="0" fillId="8" borderId="9" xfId="0" applyFill="1" applyBorder="1" applyAlignment="1">
      <alignment horizontal="center" vertical="center" shrinkToFit="1"/>
    </xf>
    <xf numFmtId="0" fontId="0" fillId="8" borderId="1" xfId="0" applyFill="1" applyBorder="1" applyAlignment="1">
      <alignment horizontal="center" vertical="center" shrinkToFit="1"/>
    </xf>
    <xf numFmtId="0" fontId="0" fillId="8" borderId="10" xfId="0" applyFill="1" applyBorder="1" applyAlignment="1">
      <alignment horizontal="center" vertical="center" shrinkToFit="1"/>
    </xf>
    <xf numFmtId="0" fontId="0" fillId="8" borderId="4" xfId="0" applyFill="1" applyBorder="1" applyAlignment="1">
      <alignment horizontal="center" vertical="center" shrinkToFit="1"/>
    </xf>
    <xf numFmtId="0" fontId="0" fillId="8" borderId="11" xfId="0" applyFill="1" applyBorder="1" applyAlignment="1">
      <alignment horizontal="center" vertical="center" shrinkToFit="1"/>
    </xf>
    <xf numFmtId="0" fontId="21" fillId="8" borderId="55" xfId="0" applyFont="1" applyFill="1" applyBorder="1" applyAlignment="1">
      <alignment horizontal="center" vertical="center" shrinkToFit="1"/>
    </xf>
    <xf numFmtId="0" fontId="21" fillId="8" borderId="70" xfId="0" applyFont="1" applyFill="1" applyBorder="1" applyAlignment="1">
      <alignment horizontal="center" vertical="center" shrinkToFit="1"/>
    </xf>
    <xf numFmtId="0" fontId="13" fillId="2" borderId="19" xfId="0" applyFont="1" applyFill="1" applyBorder="1" applyAlignment="1">
      <alignment horizontal="center" vertical="center"/>
    </xf>
    <xf numFmtId="0" fontId="6" fillId="2" borderId="7" xfId="0" applyFont="1" applyFill="1" applyBorder="1" applyAlignment="1">
      <alignment horizontal="left" vertical="center" wrapText="1"/>
    </xf>
    <xf numFmtId="0" fontId="6" fillId="0" borderId="10" xfId="0" applyFont="1" applyBorder="1" applyAlignment="1">
      <alignment horizontal="center" vertical="center" textRotation="255"/>
    </xf>
    <xf numFmtId="0" fontId="6" fillId="0" borderId="12" xfId="0" applyFont="1" applyBorder="1" applyAlignment="1">
      <alignment horizontal="center" vertical="center" textRotation="255"/>
    </xf>
    <xf numFmtId="0" fontId="6" fillId="0" borderId="11" xfId="0" applyFont="1" applyBorder="1" applyAlignment="1">
      <alignment horizontal="center" vertical="center" textRotation="255"/>
    </xf>
    <xf numFmtId="0" fontId="1" fillId="0" borderId="5" xfId="0" applyFont="1" applyBorder="1" applyAlignment="1">
      <alignment horizontal="center" vertical="center" shrinkToFit="1"/>
    </xf>
    <xf numFmtId="0" fontId="1" fillId="0" borderId="8" xfId="0" applyFont="1" applyBorder="1" applyAlignment="1">
      <alignment horizontal="center" vertical="center" shrinkToFit="1"/>
    </xf>
    <xf numFmtId="0" fontId="1" fillId="0" borderId="9" xfId="0" applyFont="1" applyBorder="1" applyAlignment="1">
      <alignment horizontal="center" vertical="center" shrinkToFit="1"/>
    </xf>
    <xf numFmtId="0" fontId="1" fillId="0" borderId="6" xfId="0" applyFont="1" applyBorder="1" applyAlignment="1">
      <alignment horizontal="center" vertical="center" shrinkToFit="1"/>
    </xf>
    <xf numFmtId="0" fontId="1" fillId="0" borderId="0" xfId="0" applyFont="1" applyAlignment="1">
      <alignment horizontal="center" vertical="center" shrinkToFit="1"/>
    </xf>
    <xf numFmtId="0" fontId="1" fillId="0" borderId="1" xfId="0" applyFont="1" applyBorder="1" applyAlignment="1">
      <alignment horizontal="center" vertical="center" shrinkToFit="1"/>
    </xf>
    <xf numFmtId="0" fontId="1" fillId="0" borderId="5" xfId="0" applyFont="1" applyBorder="1" applyAlignment="1">
      <alignment horizontal="center" vertical="center" wrapText="1"/>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1" fillId="0" borderId="6" xfId="0" applyFont="1" applyBorder="1" applyAlignment="1">
      <alignment horizontal="center" vertical="center" wrapText="1"/>
    </xf>
    <xf numFmtId="0" fontId="1" fillId="0" borderId="0" xfId="0" applyFont="1"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3" fillId="2" borderId="14" xfId="0" applyFont="1" applyFill="1" applyBorder="1" applyAlignment="1">
      <alignment horizontal="center" vertical="center"/>
    </xf>
    <xf numFmtId="0" fontId="6" fillId="0" borderId="19" xfId="0" applyFont="1" applyBorder="1" applyAlignment="1">
      <alignment horizontal="center" vertical="center" wrapText="1"/>
    </xf>
    <xf numFmtId="0" fontId="1" fillId="0" borderId="40" xfId="0" applyFont="1" applyBorder="1" applyAlignment="1">
      <alignment horizontal="center" vertical="center"/>
    </xf>
    <xf numFmtId="0" fontId="1" fillId="0" borderId="73" xfId="0" applyFont="1" applyBorder="1" applyAlignment="1">
      <alignment horizontal="center" vertical="center"/>
    </xf>
    <xf numFmtId="0" fontId="13" fillId="2" borderId="7" xfId="0" applyFont="1" applyFill="1" applyBorder="1" applyAlignment="1">
      <alignment horizontal="left" vertical="center" shrinkToFit="1"/>
    </xf>
    <xf numFmtId="0" fontId="3" fillId="2" borderId="7" xfId="0" applyFont="1" applyFill="1" applyBorder="1" applyAlignment="1">
      <alignment horizontal="left" vertical="center" wrapText="1"/>
    </xf>
    <xf numFmtId="0" fontId="0" fillId="0" borderId="0" xfId="0">
      <alignment vertical="center"/>
    </xf>
    <xf numFmtId="0" fontId="1" fillId="0" borderId="0" xfId="0" applyFont="1" applyAlignment="1">
      <alignment horizontal="left" vertical="center"/>
    </xf>
    <xf numFmtId="0" fontId="6" fillId="0" borderId="6" xfId="0" applyFont="1" applyBorder="1" applyAlignment="1">
      <alignment horizontal="center" vertical="center"/>
    </xf>
    <xf numFmtId="0" fontId="6" fillId="0" borderId="1" xfId="0" applyFont="1" applyBorder="1" applyAlignment="1">
      <alignment horizontal="center" vertical="center"/>
    </xf>
    <xf numFmtId="0" fontId="1" fillId="0" borderId="7" xfId="0" applyFont="1" applyBorder="1" applyAlignment="1">
      <alignment horizontal="center" vertical="center" wrapText="1"/>
    </xf>
    <xf numFmtId="0" fontId="0" fillId="8" borderId="8" xfId="0" applyFill="1" applyBorder="1" applyAlignment="1">
      <alignment horizontal="left" vertical="center"/>
    </xf>
    <xf numFmtId="0" fontId="0" fillId="8" borderId="0" xfId="0" applyFill="1" applyAlignment="1">
      <alignment horizontal="left" vertical="center"/>
    </xf>
    <xf numFmtId="0" fontId="0" fillId="8" borderId="5" xfId="0" applyFill="1" applyBorder="1">
      <alignment vertical="center"/>
    </xf>
    <xf numFmtId="0" fontId="0" fillId="8" borderId="6" xfId="0" applyFill="1" applyBorder="1">
      <alignment vertical="center"/>
    </xf>
    <xf numFmtId="0" fontId="13" fillId="2" borderId="7" xfId="0" applyFont="1" applyFill="1" applyBorder="1" applyAlignment="1">
      <alignment horizontal="center" vertical="center" wrapText="1"/>
    </xf>
    <xf numFmtId="0" fontId="1" fillId="0" borderId="14" xfId="0" applyFont="1" applyBorder="1" applyAlignment="1">
      <alignment horizontal="center" vertical="center" wrapText="1"/>
    </xf>
    <xf numFmtId="0" fontId="13" fillId="2" borderId="19" xfId="0" applyFont="1" applyFill="1" applyBorder="1" applyAlignment="1">
      <alignment horizontal="center" vertical="center" textRotation="255"/>
    </xf>
    <xf numFmtId="0" fontId="6" fillId="0" borderId="13" xfId="0" applyFont="1" applyBorder="1" applyAlignment="1">
      <alignment horizontal="center" vertical="center" wrapText="1"/>
    </xf>
    <xf numFmtId="0" fontId="1" fillId="0" borderId="5"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37" xfId="0" applyFont="1" applyBorder="1" applyAlignment="1">
      <alignment horizontal="center" vertical="center"/>
    </xf>
    <xf numFmtId="0" fontId="1" fillId="0" borderId="35" xfId="0" applyFont="1" applyBorder="1" applyAlignment="1">
      <alignment horizontal="center" vertical="center"/>
    </xf>
    <xf numFmtId="0" fontId="1" fillId="0" borderId="36" xfId="0" applyFont="1" applyBorder="1" applyAlignment="1">
      <alignment horizontal="center" vertical="center"/>
    </xf>
    <xf numFmtId="0" fontId="5" fillId="0" borderId="7" xfId="0" applyFont="1" applyBorder="1" applyAlignment="1">
      <alignment horizontal="left" vertical="center" wrapText="1"/>
    </xf>
    <xf numFmtId="0" fontId="5" fillId="0" borderId="13" xfId="0" applyFont="1" applyBorder="1" applyAlignment="1">
      <alignment horizontal="left" vertical="center" wrapText="1"/>
    </xf>
    <xf numFmtId="0" fontId="5" fillId="0" borderId="17" xfId="0" applyFont="1" applyBorder="1" applyAlignment="1">
      <alignment horizontal="left" vertical="center" wrapText="1"/>
    </xf>
    <xf numFmtId="0" fontId="1" fillId="2" borderId="20" xfId="0" applyFont="1" applyFill="1" applyBorder="1" applyAlignment="1">
      <alignment horizontal="center" vertical="center" textRotation="255"/>
    </xf>
    <xf numFmtId="0" fontId="1" fillId="0" borderId="52" xfId="0" applyFont="1" applyBorder="1" applyAlignment="1">
      <alignment horizontal="center" vertical="center" wrapText="1" shrinkToFit="1"/>
    </xf>
    <xf numFmtId="0" fontId="1" fillId="0" borderId="52" xfId="0" applyFont="1" applyBorder="1" applyAlignment="1">
      <alignment horizontal="center" vertical="center" shrinkToFit="1"/>
    </xf>
    <xf numFmtId="0" fontId="1" fillId="0" borderId="53" xfId="0" applyFont="1" applyBorder="1" applyAlignment="1">
      <alignment horizontal="center" vertical="center" shrinkToFit="1"/>
    </xf>
    <xf numFmtId="0" fontId="1" fillId="0" borderId="0" xfId="0" applyFont="1" applyAlignment="1">
      <alignment horizontal="center" vertical="center" wrapText="1" shrinkToFit="1"/>
    </xf>
    <xf numFmtId="0" fontId="1" fillId="0" borderId="3" xfId="0" applyFont="1" applyBorder="1" applyAlignment="1">
      <alignment horizontal="center" vertical="center" shrinkToFit="1"/>
    </xf>
    <xf numFmtId="0" fontId="1" fillId="0" borderId="4" xfId="0" applyFont="1" applyBorder="1" applyAlignment="1">
      <alignment horizontal="center" vertical="center" shrinkToFit="1"/>
    </xf>
    <xf numFmtId="0" fontId="6" fillId="0" borderId="59" xfId="0" applyFont="1" applyBorder="1" applyAlignment="1">
      <alignment horizontal="left" vertical="center" shrinkToFit="1"/>
    </xf>
    <xf numFmtId="0" fontId="6" fillId="0" borderId="11" xfId="0" applyFont="1" applyBorder="1" applyAlignment="1">
      <alignment horizontal="left" vertical="center" shrinkToFit="1"/>
    </xf>
    <xf numFmtId="0" fontId="6" fillId="0" borderId="60" xfId="0" applyFont="1" applyBorder="1" applyAlignment="1">
      <alignment horizontal="left" vertical="center" shrinkToFit="1"/>
    </xf>
    <xf numFmtId="49" fontId="6" fillId="0" borderId="13" xfId="0" applyNumberFormat="1" applyFont="1" applyBorder="1" applyAlignment="1">
      <alignment horizontal="center" vertical="center" wrapText="1"/>
    </xf>
    <xf numFmtId="49" fontId="6" fillId="0" borderId="7" xfId="0" applyNumberFormat="1" applyFont="1" applyBorder="1" applyAlignment="1">
      <alignment horizontal="center" vertical="center" wrapText="1"/>
    </xf>
    <xf numFmtId="0" fontId="1" fillId="0" borderId="10" xfId="0" applyFont="1" applyBorder="1" applyAlignment="1">
      <alignment horizontal="center" vertical="center" textRotation="255" shrinkToFit="1"/>
    </xf>
    <xf numFmtId="0" fontId="1" fillId="0" borderId="12" xfId="0" applyFont="1" applyBorder="1" applyAlignment="1">
      <alignment horizontal="center" vertical="center" textRotation="255" shrinkToFit="1"/>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6" fillId="0" borderId="32"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28" xfId="0" applyFont="1" applyBorder="1" applyAlignment="1">
      <alignment horizontal="center" vertical="center" wrapText="1"/>
    </xf>
    <xf numFmtId="0" fontId="6" fillId="0" borderId="0" xfId="0" applyFont="1" applyAlignment="1">
      <alignment horizontal="center" vertical="center" wrapText="1"/>
    </xf>
    <xf numFmtId="0" fontId="6" fillId="0" borderId="29" xfId="0" applyFont="1" applyBorder="1" applyAlignment="1">
      <alignment horizontal="center" vertical="center" wrapText="1"/>
    </xf>
    <xf numFmtId="0" fontId="6" fillId="0" borderId="57" xfId="0" applyFont="1" applyBorder="1" applyAlignment="1">
      <alignment horizontal="center" vertical="center" wrapText="1"/>
    </xf>
    <xf numFmtId="0" fontId="6" fillId="0" borderId="56" xfId="0" applyFont="1" applyBorder="1" applyAlignment="1">
      <alignment horizontal="center" vertical="center" wrapText="1"/>
    </xf>
    <xf numFmtId="0" fontId="6" fillId="0" borderId="58" xfId="0" applyFont="1" applyBorder="1" applyAlignment="1">
      <alignment horizontal="center" vertical="center" wrapText="1"/>
    </xf>
    <xf numFmtId="0" fontId="1" fillId="0" borderId="0" xfId="0" applyFont="1" applyAlignment="1">
      <alignment vertical="top" wrapText="1"/>
    </xf>
    <xf numFmtId="0" fontId="1" fillId="0" borderId="1" xfId="0" applyFont="1" applyBorder="1" applyAlignment="1">
      <alignment vertical="top" wrapText="1"/>
    </xf>
    <xf numFmtId="0" fontId="4" fillId="7" borderId="8" xfId="0" applyFont="1" applyFill="1" applyBorder="1" applyAlignment="1">
      <alignment horizontal="center" vertical="center"/>
    </xf>
    <xf numFmtId="0" fontId="4" fillId="7" borderId="9" xfId="0" applyFont="1" applyFill="1" applyBorder="1" applyAlignment="1">
      <alignment horizontal="center" vertical="center"/>
    </xf>
    <xf numFmtId="0" fontId="4" fillId="7" borderId="0" xfId="0" applyFont="1" applyFill="1" applyAlignment="1">
      <alignment horizontal="center" vertical="center"/>
    </xf>
    <xf numFmtId="0" fontId="4" fillId="7" borderId="1" xfId="0" applyFont="1" applyFill="1" applyBorder="1" applyAlignment="1">
      <alignment horizontal="center" vertical="center"/>
    </xf>
    <xf numFmtId="0" fontId="4" fillId="7" borderId="3" xfId="0" applyFont="1" applyFill="1" applyBorder="1" applyAlignment="1">
      <alignment horizontal="center" vertical="center"/>
    </xf>
    <xf numFmtId="0" fontId="4" fillId="7" borderId="4" xfId="0" applyFont="1" applyFill="1" applyBorder="1" applyAlignment="1">
      <alignment horizontal="center" vertical="center"/>
    </xf>
    <xf numFmtId="0" fontId="1" fillId="7" borderId="5" xfId="0" applyFont="1" applyFill="1" applyBorder="1" applyAlignment="1">
      <alignment horizontal="center" vertical="center"/>
    </xf>
    <xf numFmtId="0" fontId="1" fillId="7" borderId="9" xfId="0" applyFont="1" applyFill="1" applyBorder="1" applyAlignment="1">
      <alignment horizontal="center" vertical="center"/>
    </xf>
    <xf numFmtId="0" fontId="1" fillId="7" borderId="6" xfId="0" applyFont="1" applyFill="1" applyBorder="1" applyAlignment="1">
      <alignment horizontal="center" vertical="center"/>
    </xf>
    <xf numFmtId="0" fontId="1" fillId="7" borderId="1" xfId="0" applyFont="1" applyFill="1" applyBorder="1" applyAlignment="1">
      <alignment horizontal="center" vertical="center"/>
    </xf>
    <xf numFmtId="0" fontId="1" fillId="7" borderId="2" xfId="0" applyFont="1" applyFill="1" applyBorder="1" applyAlignment="1">
      <alignment horizontal="center" vertical="center"/>
    </xf>
    <xf numFmtId="0" fontId="1" fillId="7" borderId="4" xfId="0" applyFont="1" applyFill="1" applyBorder="1" applyAlignment="1">
      <alignment horizontal="center" vertical="center"/>
    </xf>
    <xf numFmtId="0" fontId="1" fillId="7" borderId="14" xfId="0" applyFont="1" applyFill="1" applyBorder="1" applyAlignment="1">
      <alignment horizontal="center" vertical="center"/>
    </xf>
    <xf numFmtId="0" fontId="1" fillId="7" borderId="20" xfId="0" applyFont="1" applyFill="1" applyBorder="1" applyAlignment="1">
      <alignment horizontal="center" vertical="center"/>
    </xf>
    <xf numFmtId="0" fontId="1" fillId="7" borderId="13" xfId="0" applyFont="1" applyFill="1" applyBorder="1" applyAlignment="1">
      <alignment horizontal="center" vertical="center"/>
    </xf>
    <xf numFmtId="0" fontId="34" fillId="3" borderId="5" xfId="0" applyFont="1" applyFill="1" applyBorder="1" applyAlignment="1" applyProtection="1">
      <alignment horizontal="left" vertical="center"/>
      <protection locked="0"/>
    </xf>
    <xf numFmtId="0" fontId="34" fillId="3" borderId="8" xfId="0" applyFont="1" applyFill="1" applyBorder="1" applyAlignment="1" applyProtection="1">
      <alignment horizontal="left" vertical="center"/>
      <protection locked="0"/>
    </xf>
    <xf numFmtId="0" fontId="34" fillId="3" borderId="9" xfId="0" applyFont="1" applyFill="1" applyBorder="1" applyAlignment="1" applyProtection="1">
      <alignment horizontal="left" vertical="center"/>
      <protection locked="0"/>
    </xf>
    <xf numFmtId="0" fontId="34" fillId="3" borderId="6" xfId="0" applyFont="1" applyFill="1" applyBorder="1" applyAlignment="1" applyProtection="1">
      <alignment horizontal="left" vertical="center"/>
      <protection locked="0"/>
    </xf>
    <xf numFmtId="0" fontId="34" fillId="3" borderId="0" xfId="0" applyFont="1" applyFill="1" applyAlignment="1" applyProtection="1">
      <alignment horizontal="left" vertical="center"/>
      <protection locked="0"/>
    </xf>
    <xf numFmtId="0" fontId="34" fillId="3" borderId="1" xfId="0" applyFont="1" applyFill="1" applyBorder="1" applyAlignment="1" applyProtection="1">
      <alignment horizontal="left" vertical="center"/>
      <protection locked="0"/>
    </xf>
    <xf numFmtId="0" fontId="34" fillId="3" borderId="2" xfId="0" applyFont="1" applyFill="1" applyBorder="1" applyAlignment="1" applyProtection="1">
      <alignment horizontal="left" vertical="center"/>
      <protection locked="0"/>
    </xf>
    <xf numFmtId="0" fontId="34" fillId="3" borderId="3" xfId="0" applyFont="1" applyFill="1" applyBorder="1" applyAlignment="1" applyProtection="1">
      <alignment horizontal="left" vertical="center"/>
      <protection locked="0"/>
    </xf>
    <xf numFmtId="0" fontId="34" fillId="3" borderId="4" xfId="0" applyFont="1" applyFill="1" applyBorder="1" applyAlignment="1" applyProtection="1">
      <alignment horizontal="left" vertical="center"/>
      <protection locked="0"/>
    </xf>
    <xf numFmtId="0" fontId="1" fillId="7" borderId="14" xfId="0" applyFont="1" applyFill="1" applyBorder="1" applyAlignment="1">
      <alignment horizontal="center" vertical="center" wrapText="1"/>
    </xf>
    <xf numFmtId="0" fontId="1" fillId="7" borderId="20" xfId="0" applyFont="1" applyFill="1" applyBorder="1" applyAlignment="1">
      <alignment horizontal="center" vertical="center" wrapText="1"/>
    </xf>
    <xf numFmtId="0" fontId="1" fillId="7" borderId="13" xfId="0" applyFont="1" applyFill="1" applyBorder="1" applyAlignment="1">
      <alignment horizontal="center" vertical="center" wrapText="1"/>
    </xf>
    <xf numFmtId="0" fontId="3" fillId="7" borderId="2" xfId="0" applyFont="1" applyFill="1" applyBorder="1" applyAlignment="1">
      <alignment horizontal="left" vertical="center"/>
    </xf>
    <xf numFmtId="0" fontId="3" fillId="7" borderId="4" xfId="0" applyFont="1" applyFill="1" applyBorder="1" applyAlignment="1">
      <alignment horizontal="left" vertical="center"/>
    </xf>
    <xf numFmtId="0" fontId="3" fillId="7" borderId="3" xfId="0" applyFont="1" applyFill="1" applyBorder="1" applyAlignment="1">
      <alignment horizontal="left" vertical="center"/>
    </xf>
    <xf numFmtId="0" fontId="13" fillId="3" borderId="0" xfId="0" applyFont="1" applyFill="1" applyAlignment="1" applyProtection="1">
      <alignment horizontal="left" vertical="center"/>
      <protection locked="0"/>
    </xf>
    <xf numFmtId="0" fontId="1" fillId="0" borderId="0" xfId="0" applyFont="1" applyAlignment="1">
      <alignment horizontal="center" vertical="center"/>
    </xf>
    <xf numFmtId="49" fontId="1" fillId="3" borderId="0" xfId="0" applyNumberFormat="1" applyFont="1" applyFill="1" applyAlignment="1" applyProtection="1">
      <alignment horizontal="center" vertical="center"/>
      <protection locked="0"/>
    </xf>
    <xf numFmtId="0" fontId="1" fillId="7" borderId="8" xfId="0" applyFont="1" applyFill="1" applyBorder="1" applyAlignment="1">
      <alignment horizontal="center" vertical="center"/>
    </xf>
    <xf numFmtId="0" fontId="1" fillId="7" borderId="3" xfId="0" applyFont="1" applyFill="1" applyBorder="1" applyAlignment="1">
      <alignment horizontal="center" vertical="center"/>
    </xf>
    <xf numFmtId="0" fontId="1" fillId="0" borderId="0" xfId="0" applyFont="1" applyAlignment="1">
      <alignment horizontal="left" vertical="top" wrapText="1"/>
    </xf>
    <xf numFmtId="0" fontId="1" fillId="0" borderId="1" xfId="0" applyFont="1" applyBorder="1" applyAlignment="1">
      <alignment horizontal="left" vertical="top" wrapText="1"/>
    </xf>
    <xf numFmtId="0" fontId="0" fillId="4" borderId="8" xfId="0" applyFill="1" applyBorder="1">
      <alignment vertical="center"/>
    </xf>
    <xf numFmtId="0" fontId="0" fillId="4" borderId="9" xfId="0" applyFill="1" applyBorder="1">
      <alignment vertical="center"/>
    </xf>
    <xf numFmtId="0" fontId="0" fillId="4" borderId="0" xfId="0" applyFill="1">
      <alignment vertical="center"/>
    </xf>
    <xf numFmtId="0" fontId="0" fillId="4" borderId="1" xfId="0" applyFill="1" applyBorder="1">
      <alignment vertical="center"/>
    </xf>
    <xf numFmtId="0" fontId="0" fillId="4" borderId="3" xfId="0" applyFill="1" applyBorder="1">
      <alignment vertical="center"/>
    </xf>
    <xf numFmtId="0" fontId="0" fillId="4" borderId="4" xfId="0" applyFill="1" applyBorder="1">
      <alignment vertical="center"/>
    </xf>
    <xf numFmtId="0" fontId="0" fillId="0" borderId="77" xfId="0" applyBorder="1">
      <alignment vertical="center"/>
    </xf>
    <xf numFmtId="0" fontId="0" fillId="0" borderId="78" xfId="0" applyBorder="1">
      <alignment vertical="center"/>
    </xf>
    <xf numFmtId="0" fontId="0" fillId="0" borderId="79" xfId="0" applyBorder="1">
      <alignment vertical="center"/>
    </xf>
    <xf numFmtId="0" fontId="16" fillId="0" borderId="0" xfId="0" applyFont="1">
      <alignment vertical="center"/>
    </xf>
    <xf numFmtId="0" fontId="28" fillId="0" borderId="1" xfId="0" applyFont="1" applyBorder="1" applyAlignment="1">
      <alignment horizontal="center" vertical="center"/>
    </xf>
    <xf numFmtId="0" fontId="6" fillId="0" borderId="63" xfId="0" applyFont="1" applyBorder="1" applyAlignment="1">
      <alignment horizontal="left" vertical="center" shrinkToFit="1"/>
    </xf>
    <xf numFmtId="0" fontId="6" fillId="0" borderId="64" xfId="0" applyFont="1" applyBorder="1" applyAlignment="1">
      <alignment horizontal="left" vertical="center" shrinkToFit="1"/>
    </xf>
    <xf numFmtId="0" fontId="6" fillId="0" borderId="65" xfId="0" applyFont="1" applyBorder="1" applyAlignment="1">
      <alignment horizontal="left" vertical="center" shrinkToFit="1"/>
    </xf>
    <xf numFmtId="0" fontId="1" fillId="0" borderId="22" xfId="0" applyFont="1" applyBorder="1" applyAlignment="1">
      <alignment horizontal="center" vertical="center" wrapText="1" shrinkToFit="1"/>
    </xf>
    <xf numFmtId="0" fontId="1" fillId="0" borderId="23" xfId="0" applyFont="1" applyBorder="1" applyAlignment="1">
      <alignment horizontal="center" vertical="center" shrinkToFit="1"/>
    </xf>
    <xf numFmtId="0" fontId="1" fillId="0" borderId="24" xfId="0" applyFont="1" applyBorder="1" applyAlignment="1">
      <alignment horizontal="center" vertical="center" shrinkToFit="1"/>
    </xf>
    <xf numFmtId="0" fontId="1" fillId="0" borderId="2" xfId="0" applyFont="1" applyBorder="1" applyAlignment="1">
      <alignment horizontal="center" vertical="center" shrinkToFit="1"/>
    </xf>
    <xf numFmtId="0" fontId="1" fillId="0" borderId="25" xfId="0" applyFont="1" applyBorder="1" applyAlignment="1">
      <alignment horizontal="center" vertical="center" shrinkToFit="1"/>
    </xf>
    <xf numFmtId="0" fontId="14" fillId="0" borderId="51" xfId="0" applyFont="1" applyBorder="1" applyAlignment="1">
      <alignment horizontal="center" vertical="center" wrapText="1"/>
    </xf>
    <xf numFmtId="0" fontId="14" fillId="0" borderId="52" xfId="0" applyFont="1" applyBorder="1" applyAlignment="1">
      <alignment horizontal="center" vertical="center" wrapText="1"/>
    </xf>
    <xf numFmtId="0" fontId="14" fillId="0" borderId="23" xfId="0" applyFont="1" applyBorder="1" applyAlignment="1">
      <alignment horizontal="center" vertical="center" wrapText="1"/>
    </xf>
    <xf numFmtId="0" fontId="14" fillId="0" borderId="34" xfId="0" applyFont="1" applyBorder="1" applyAlignment="1">
      <alignment horizontal="center" vertical="center" wrapText="1"/>
    </xf>
    <xf numFmtId="0" fontId="14" fillId="0" borderId="0" xfId="0" applyFont="1" applyAlignment="1">
      <alignment horizontal="center" vertical="center" wrapText="1"/>
    </xf>
    <xf numFmtId="0" fontId="14" fillId="0" borderId="24" xfId="0" applyFont="1" applyBorder="1" applyAlignment="1">
      <alignment horizontal="center" vertical="center" wrapText="1"/>
    </xf>
    <xf numFmtId="0" fontId="14" fillId="0" borderId="33"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25" xfId="0" applyFont="1" applyBorder="1" applyAlignment="1">
      <alignment horizontal="center" vertical="center" wrapText="1"/>
    </xf>
    <xf numFmtId="0" fontId="34" fillId="3" borderId="5" xfId="0" applyFont="1" applyFill="1" applyBorder="1" applyAlignment="1" applyProtection="1">
      <alignment horizontal="center" vertical="center"/>
      <protection locked="0"/>
    </xf>
    <xf numFmtId="0" fontId="34" fillId="3" borderId="8" xfId="0" applyFont="1" applyFill="1" applyBorder="1" applyAlignment="1" applyProtection="1">
      <alignment horizontal="center" vertical="center"/>
      <protection locked="0"/>
    </xf>
    <xf numFmtId="0" fontId="34" fillId="3" borderId="9" xfId="0" applyFont="1" applyFill="1" applyBorder="1" applyAlignment="1" applyProtection="1">
      <alignment horizontal="center" vertical="center"/>
      <protection locked="0"/>
    </xf>
    <xf numFmtId="0" fontId="34" fillId="3" borderId="6" xfId="0" applyFont="1" applyFill="1" applyBorder="1" applyAlignment="1" applyProtection="1">
      <alignment horizontal="center" vertical="center"/>
      <protection locked="0"/>
    </xf>
    <xf numFmtId="0" fontId="34" fillId="3" borderId="0" xfId="0" applyFont="1" applyFill="1" applyAlignment="1" applyProtection="1">
      <alignment horizontal="center" vertical="center"/>
      <protection locked="0"/>
    </xf>
    <xf numFmtId="0" fontId="34" fillId="3" borderId="1" xfId="0" applyFont="1" applyFill="1" applyBorder="1" applyAlignment="1" applyProtection="1">
      <alignment horizontal="center" vertical="center"/>
      <protection locked="0"/>
    </xf>
    <xf numFmtId="0" fontId="12" fillId="3" borderId="0" xfId="0" applyFont="1" applyFill="1" applyAlignment="1" applyProtection="1">
      <alignment horizontal="center" vertical="center"/>
      <protection locked="0"/>
    </xf>
    <xf numFmtId="49" fontId="17" fillId="3" borderId="0" xfId="0" applyNumberFormat="1" applyFont="1" applyFill="1" applyAlignment="1" applyProtection="1">
      <alignment horizontal="center" vertical="center"/>
      <protection locked="0"/>
    </xf>
    <xf numFmtId="0" fontId="35" fillId="7" borderId="3" xfId="0" applyFont="1" applyFill="1" applyBorder="1" applyAlignment="1">
      <alignment horizontal="left" vertical="center"/>
    </xf>
    <xf numFmtId="0" fontId="35" fillId="7" borderId="4" xfId="0" applyFont="1" applyFill="1" applyBorder="1" applyAlignment="1">
      <alignment horizontal="left" vertical="center"/>
    </xf>
    <xf numFmtId="0" fontId="16" fillId="3" borderId="0" xfId="0" applyFont="1" applyFill="1" applyAlignment="1" applyProtection="1">
      <alignment horizontal="left" vertical="center"/>
      <protection locked="0"/>
    </xf>
    <xf numFmtId="0" fontId="0" fillId="0" borderId="0" xfId="0" applyAlignment="1">
      <alignment horizontal="left" vertical="top" wrapText="1"/>
    </xf>
    <xf numFmtId="0" fontId="33" fillId="3" borderId="5" xfId="0" applyFont="1" applyFill="1" applyBorder="1" applyAlignment="1" applyProtection="1">
      <alignment horizontal="center" vertical="center"/>
      <protection locked="0"/>
    </xf>
    <xf numFmtId="0" fontId="33" fillId="3" borderId="8" xfId="0" applyFont="1" applyFill="1" applyBorder="1" applyAlignment="1" applyProtection="1">
      <alignment horizontal="center" vertical="center"/>
      <protection locked="0"/>
    </xf>
    <xf numFmtId="0" fontId="33" fillId="3" borderId="9" xfId="0" applyFont="1" applyFill="1" applyBorder="1" applyAlignment="1" applyProtection="1">
      <alignment horizontal="center" vertical="center"/>
      <protection locked="0"/>
    </xf>
    <xf numFmtId="0" fontId="33" fillId="3" borderId="6" xfId="0" applyFont="1" applyFill="1" applyBorder="1" applyAlignment="1" applyProtection="1">
      <alignment horizontal="center" vertical="center"/>
      <protection locked="0"/>
    </xf>
    <xf numFmtId="0" fontId="33" fillId="3" borderId="0" xfId="0" applyFont="1" applyFill="1" applyAlignment="1" applyProtection="1">
      <alignment horizontal="center" vertical="center"/>
      <protection locked="0"/>
    </xf>
    <xf numFmtId="0" fontId="33" fillId="3" borderId="1" xfId="0" applyFont="1" applyFill="1" applyBorder="1" applyAlignment="1" applyProtection="1">
      <alignment horizontal="center" vertical="center"/>
      <protection locked="0"/>
    </xf>
    <xf numFmtId="0" fontId="33" fillId="3" borderId="5" xfId="0" applyFont="1" applyFill="1" applyBorder="1" applyAlignment="1" applyProtection="1">
      <alignment horizontal="left" vertical="center"/>
      <protection locked="0"/>
    </xf>
    <xf numFmtId="0" fontId="33" fillId="3" borderId="8" xfId="0" applyFont="1" applyFill="1" applyBorder="1" applyAlignment="1" applyProtection="1">
      <alignment horizontal="left" vertical="center"/>
      <protection locked="0"/>
    </xf>
    <xf numFmtId="0" fontId="33" fillId="3" borderId="9" xfId="0" applyFont="1" applyFill="1" applyBorder="1" applyAlignment="1" applyProtection="1">
      <alignment horizontal="left" vertical="center"/>
      <protection locked="0"/>
    </xf>
    <xf numFmtId="0" fontId="33" fillId="3" borderId="6" xfId="0" applyFont="1" applyFill="1" applyBorder="1" applyAlignment="1" applyProtection="1">
      <alignment horizontal="left" vertical="center"/>
      <protection locked="0"/>
    </xf>
    <xf numFmtId="0" fontId="33" fillId="3" borderId="0" xfId="0" applyFont="1" applyFill="1" applyAlignment="1" applyProtection="1">
      <alignment horizontal="left" vertical="center"/>
      <protection locked="0"/>
    </xf>
    <xf numFmtId="0" fontId="33" fillId="3" borderId="1" xfId="0" applyFont="1" applyFill="1" applyBorder="1" applyAlignment="1" applyProtection="1">
      <alignment horizontal="left" vertical="center"/>
      <protection locked="0"/>
    </xf>
    <xf numFmtId="0" fontId="33" fillId="3" borderId="2" xfId="0" applyFont="1" applyFill="1" applyBorder="1" applyAlignment="1" applyProtection="1">
      <alignment horizontal="left" vertical="center"/>
      <protection locked="0"/>
    </xf>
    <xf numFmtId="0" fontId="33" fillId="3" borderId="3" xfId="0" applyFont="1" applyFill="1" applyBorder="1" applyAlignment="1" applyProtection="1">
      <alignment horizontal="left" vertical="center"/>
      <protection locked="0"/>
    </xf>
    <xf numFmtId="0" fontId="33" fillId="3" borderId="4" xfId="0" applyFont="1" applyFill="1" applyBorder="1" applyAlignment="1" applyProtection="1">
      <alignment horizontal="left" vertical="center"/>
      <protection locked="0"/>
    </xf>
    <xf numFmtId="0" fontId="32" fillId="3" borderId="0" xfId="0" applyFont="1" applyFill="1" applyAlignment="1" applyProtection="1">
      <alignment horizontal="center" vertical="center"/>
      <protection locked="0"/>
    </xf>
    <xf numFmtId="0" fontId="35" fillId="7" borderId="2" xfId="0" applyFont="1" applyFill="1" applyBorder="1" applyAlignment="1">
      <alignment horizontal="left" vertical="center"/>
    </xf>
    <xf numFmtId="0" fontId="29" fillId="0" borderId="1" xfId="0" applyFont="1" applyBorder="1" applyAlignment="1">
      <alignment horizontal="center" vertical="center"/>
    </xf>
    <xf numFmtId="0" fontId="13" fillId="2" borderId="19" xfId="0" applyFont="1" applyFill="1" applyBorder="1" applyAlignment="1" applyProtection="1">
      <alignment horizontal="center" vertical="center"/>
      <protection locked="0"/>
    </xf>
    <xf numFmtId="0" fontId="13" fillId="2" borderId="14" xfId="0" applyFont="1" applyFill="1" applyBorder="1" applyAlignment="1" applyProtection="1">
      <alignment horizontal="center" vertical="center"/>
      <protection locked="0"/>
    </xf>
    <xf numFmtId="0" fontId="13" fillId="2" borderId="55" xfId="0" applyFont="1" applyFill="1" applyBorder="1" applyAlignment="1" applyProtection="1">
      <alignment horizontal="center" vertical="center"/>
      <protection locked="0"/>
    </xf>
    <xf numFmtId="0" fontId="13" fillId="2" borderId="71" xfId="0" applyFont="1" applyFill="1" applyBorder="1" applyAlignment="1" applyProtection="1">
      <alignment horizontal="center" vertical="center"/>
      <protection locked="0"/>
    </xf>
    <xf numFmtId="0" fontId="13" fillId="2" borderId="10" xfId="0" applyFont="1" applyFill="1" applyBorder="1" applyAlignment="1" applyProtection="1">
      <alignment horizontal="center" vertical="center"/>
      <protection locked="0"/>
    </xf>
    <xf numFmtId="0" fontId="13" fillId="2" borderId="11" xfId="0" applyFont="1" applyFill="1" applyBorder="1" applyAlignment="1" applyProtection="1">
      <alignment horizontal="center" vertical="center"/>
      <protection locked="0"/>
    </xf>
    <xf numFmtId="0" fontId="6" fillId="2" borderId="5" xfId="0" applyFont="1" applyFill="1" applyBorder="1" applyAlignment="1" applyProtection="1">
      <alignment horizontal="left" vertical="center" wrapText="1"/>
      <protection locked="0"/>
    </xf>
    <xf numFmtId="0" fontId="6" fillId="2" borderId="8" xfId="0" applyFont="1" applyFill="1" applyBorder="1" applyAlignment="1" applyProtection="1">
      <alignment horizontal="left" vertical="center" wrapText="1"/>
      <protection locked="0"/>
    </xf>
    <xf numFmtId="0" fontId="6" fillId="2" borderId="9" xfId="0" applyFont="1" applyFill="1" applyBorder="1" applyAlignment="1" applyProtection="1">
      <alignment horizontal="left" vertical="center" wrapText="1"/>
      <protection locked="0"/>
    </xf>
    <xf numFmtId="0" fontId="6" fillId="2" borderId="2" xfId="0" applyFont="1" applyFill="1" applyBorder="1" applyAlignment="1" applyProtection="1">
      <alignment horizontal="left" vertical="center" wrapText="1"/>
      <protection locked="0"/>
    </xf>
    <xf numFmtId="0" fontId="6" fillId="2" borderId="3" xfId="0" applyFont="1" applyFill="1" applyBorder="1" applyAlignment="1" applyProtection="1">
      <alignment horizontal="left" vertical="center" wrapText="1"/>
      <protection locked="0"/>
    </xf>
    <xf numFmtId="0" fontId="6" fillId="2" borderId="4" xfId="0" applyFont="1" applyFill="1" applyBorder="1" applyAlignment="1" applyProtection="1">
      <alignment horizontal="left" vertical="center" wrapText="1"/>
      <protection locked="0"/>
    </xf>
    <xf numFmtId="0" fontId="1" fillId="0" borderId="14" xfId="0" applyFont="1" applyBorder="1" applyAlignment="1">
      <alignment horizontal="center" vertical="center"/>
    </xf>
    <xf numFmtId="0" fontId="1" fillId="0" borderId="74" xfId="0" applyFont="1" applyBorder="1" applyAlignment="1">
      <alignment horizontal="center" vertical="center"/>
    </xf>
    <xf numFmtId="0" fontId="13" fillId="2" borderId="7" xfId="0" applyFont="1" applyFill="1" applyBorder="1" applyAlignment="1" applyProtection="1">
      <alignment horizontal="center" vertical="center" wrapText="1"/>
      <protection locked="0"/>
    </xf>
    <xf numFmtId="0" fontId="13" fillId="2" borderId="19" xfId="0" applyFont="1" applyFill="1" applyBorder="1" applyAlignment="1" applyProtection="1">
      <alignment horizontal="center" vertical="center" textRotation="255"/>
      <protection locked="0"/>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3" fillId="2" borderId="54" xfId="0" applyFont="1" applyFill="1" applyBorder="1" applyAlignment="1" applyProtection="1">
      <alignment horizontal="center" vertical="center"/>
      <protection locked="0"/>
    </xf>
    <xf numFmtId="0" fontId="13" fillId="2" borderId="69" xfId="0" applyFont="1" applyFill="1" applyBorder="1" applyAlignment="1" applyProtection="1">
      <alignment horizontal="center" vertical="center"/>
      <protection locked="0"/>
    </xf>
    <xf numFmtId="0" fontId="1" fillId="2" borderId="20" xfId="0" applyFont="1" applyFill="1" applyBorder="1" applyAlignment="1" applyProtection="1">
      <alignment horizontal="center" vertical="center" textRotation="255"/>
      <protection locked="0"/>
    </xf>
    <xf numFmtId="0" fontId="13" fillId="2" borderId="7" xfId="0" applyFont="1" applyFill="1" applyBorder="1" applyAlignment="1" applyProtection="1">
      <alignment horizontal="left" vertical="center" shrinkToFit="1"/>
      <protection locked="0"/>
    </xf>
    <xf numFmtId="0" fontId="3" fillId="2" borderId="14" xfId="0" applyFont="1" applyFill="1" applyBorder="1" applyAlignment="1" applyProtection="1">
      <alignment horizontal="left" vertical="center" wrapText="1"/>
      <protection locked="0"/>
    </xf>
    <xf numFmtId="0" fontId="3" fillId="2" borderId="20" xfId="0" applyFont="1" applyFill="1" applyBorder="1" applyAlignment="1" applyProtection="1">
      <alignment horizontal="left" vertical="center" wrapText="1"/>
      <protection locked="0"/>
    </xf>
    <xf numFmtId="0" fontId="3" fillId="2" borderId="13" xfId="0" applyFont="1" applyFill="1" applyBorder="1" applyAlignment="1" applyProtection="1">
      <alignment horizontal="left" vertical="center" wrapText="1"/>
      <protection locked="0"/>
    </xf>
    <xf numFmtId="0" fontId="4" fillId="7" borderId="0" xfId="0" applyFont="1" applyFill="1" applyAlignment="1">
      <alignment horizontal="center" vertical="top"/>
    </xf>
    <xf numFmtId="0" fontId="9" fillId="0" borderId="43" xfId="1" applyFont="1" applyBorder="1" applyAlignment="1">
      <alignment horizontal="left" vertical="center" wrapText="1"/>
    </xf>
    <xf numFmtId="0" fontId="9" fillId="0" borderId="47" xfId="1" applyFont="1" applyBorder="1" applyAlignment="1">
      <alignment horizontal="left" vertical="center" wrapText="1"/>
    </xf>
    <xf numFmtId="0" fontId="9" fillId="0" borderId="42" xfId="1" applyFont="1" applyBorder="1" applyAlignment="1">
      <alignment horizontal="left" vertical="center" wrapText="1"/>
    </xf>
    <xf numFmtId="0" fontId="18" fillId="0" borderId="43" xfId="1" applyFont="1" applyBorder="1" applyAlignment="1">
      <alignment horizontal="left" vertical="center"/>
    </xf>
    <xf numFmtId="0" fontId="18" fillId="0" borderId="47" xfId="1" applyFont="1" applyBorder="1" applyAlignment="1">
      <alignment horizontal="left" vertical="center"/>
    </xf>
    <xf numFmtId="0" fontId="18" fillId="0" borderId="42" xfId="1" applyFont="1" applyBorder="1" applyAlignment="1">
      <alignment horizontal="left" vertical="center"/>
    </xf>
    <xf numFmtId="0" fontId="9" fillId="0" borderId="43" xfId="1" applyFont="1" applyBorder="1" applyAlignment="1">
      <alignment horizontal="left" vertical="center"/>
    </xf>
    <xf numFmtId="0" fontId="9" fillId="0" borderId="47" xfId="1" applyFont="1" applyBorder="1" applyAlignment="1">
      <alignment horizontal="left" vertical="center"/>
    </xf>
    <xf numFmtId="0" fontId="9" fillId="0" borderId="42" xfId="1" applyFont="1" applyBorder="1" applyAlignment="1">
      <alignment horizontal="left" vertical="center"/>
    </xf>
    <xf numFmtId="0" fontId="9" fillId="0" borderId="40" xfId="1" applyFont="1" applyBorder="1" applyAlignment="1">
      <alignment horizontal="left" vertical="center"/>
    </xf>
    <xf numFmtId="0" fontId="9" fillId="0" borderId="48" xfId="1" applyFont="1" applyBorder="1" applyAlignment="1">
      <alignment horizontal="left" vertical="center"/>
    </xf>
    <xf numFmtId="0" fontId="9" fillId="0" borderId="39" xfId="1" applyFont="1" applyBorder="1" applyAlignment="1">
      <alignment horizontal="left" vertical="center"/>
    </xf>
    <xf numFmtId="0" fontId="9" fillId="0" borderId="14" xfId="1" applyFont="1" applyBorder="1" applyAlignment="1">
      <alignment horizontal="center" vertical="center" wrapText="1"/>
    </xf>
    <xf numFmtId="0" fontId="9" fillId="0" borderId="20" xfId="1" applyFont="1" applyBorder="1" applyAlignment="1">
      <alignment horizontal="center" vertical="center" wrapText="1"/>
    </xf>
    <xf numFmtId="0" fontId="9" fillId="0" borderId="13" xfId="1" applyFont="1" applyBorder="1" applyAlignment="1">
      <alignment horizontal="center" vertical="center" wrapText="1"/>
    </xf>
    <xf numFmtId="0" fontId="9" fillId="0" borderId="0" xfId="1" applyFont="1" applyAlignment="1">
      <alignment horizontal="left" vertical="center" wrapText="1"/>
    </xf>
    <xf numFmtId="0" fontId="9" fillId="0" borderId="1" xfId="1" applyFont="1" applyBorder="1" applyAlignment="1">
      <alignment horizontal="left" vertical="center" wrapText="1"/>
    </xf>
    <xf numFmtId="0" fontId="9" fillId="0" borderId="14" xfId="1" applyFont="1" applyBorder="1" applyAlignment="1">
      <alignment horizontal="left" vertical="center" wrapText="1"/>
    </xf>
    <xf numFmtId="0" fontId="9" fillId="0" borderId="13" xfId="1" applyFont="1" applyBorder="1" applyAlignment="1">
      <alignment horizontal="left" vertical="center" wrapText="1"/>
    </xf>
    <xf numFmtId="0" fontId="9" fillId="0" borderId="45" xfId="1" applyFont="1" applyBorder="1" applyAlignment="1">
      <alignment horizontal="center" vertical="center"/>
    </xf>
    <xf numFmtId="0" fontId="9" fillId="0" borderId="44" xfId="1" applyFont="1" applyBorder="1" applyAlignment="1">
      <alignment horizontal="center" vertical="center"/>
    </xf>
    <xf numFmtId="0" fontId="9" fillId="0" borderId="43" xfId="1" applyFont="1" applyBorder="1" applyAlignment="1">
      <alignment horizontal="center" vertical="center"/>
    </xf>
    <xf numFmtId="0" fontId="9" fillId="0" borderId="42" xfId="1" applyFont="1" applyBorder="1" applyAlignment="1">
      <alignment horizontal="center" vertical="center"/>
    </xf>
    <xf numFmtId="0" fontId="9" fillId="0" borderId="2" xfId="1" applyFont="1" applyBorder="1" applyAlignment="1">
      <alignment horizontal="center" vertical="center"/>
    </xf>
    <xf numFmtId="0" fontId="9" fillId="0" borderId="4" xfId="1" applyFont="1" applyBorder="1" applyAlignment="1">
      <alignment horizontal="center" vertical="center"/>
    </xf>
    <xf numFmtId="0" fontId="9" fillId="0" borderId="30" xfId="1" applyFont="1" applyBorder="1" applyAlignment="1">
      <alignment horizontal="left" vertical="center"/>
    </xf>
    <xf numFmtId="0" fontId="9" fillId="0" borderId="31" xfId="1" applyFont="1" applyBorder="1" applyAlignment="1">
      <alignment horizontal="left" vertical="center"/>
    </xf>
    <xf numFmtId="0" fontId="9" fillId="0" borderId="30" xfId="1" applyFont="1" applyBorder="1" applyAlignment="1">
      <alignment horizontal="left" vertical="center" wrapText="1"/>
    </xf>
    <xf numFmtId="0" fontId="9" fillId="0" borderId="31" xfId="1" applyFont="1" applyBorder="1" applyAlignment="1">
      <alignment horizontal="left" vertical="center" wrapText="1"/>
    </xf>
    <xf numFmtId="0" fontId="9" fillId="0" borderId="16" xfId="1" applyFont="1" applyBorder="1" applyAlignment="1">
      <alignment horizontal="left" vertical="center" wrapText="1"/>
    </xf>
    <xf numFmtId="0" fontId="9" fillId="0" borderId="18" xfId="1" applyFont="1" applyBorder="1" applyAlignment="1">
      <alignment horizontal="left" vertical="center" wrapText="1"/>
    </xf>
    <xf numFmtId="0" fontId="9" fillId="0" borderId="17" xfId="1" applyFont="1" applyBorder="1" applyAlignment="1">
      <alignment horizontal="center" vertical="center" wrapText="1"/>
    </xf>
    <xf numFmtId="0" fontId="9" fillId="0" borderId="19" xfId="1" applyFont="1" applyBorder="1" applyAlignment="1">
      <alignment horizontal="center" vertical="center" wrapText="1"/>
    </xf>
    <xf numFmtId="0" fontId="9" fillId="0" borderId="49" xfId="1" applyFont="1" applyBorder="1" applyAlignment="1">
      <alignment horizontal="left" vertical="center"/>
    </xf>
    <xf numFmtId="0" fontId="9" fillId="0" borderId="50" xfId="1" applyFont="1" applyBorder="1" applyAlignment="1">
      <alignment horizontal="left" vertical="center"/>
    </xf>
  </cellXfs>
  <cellStyles count="2">
    <cellStyle name="標準" xfId="0" builtinId="0"/>
    <cellStyle name="標準 2" xfId="1" xr:uid="{00000000-0005-0000-0000-000001000000}"/>
  </cellStyles>
  <dxfs count="23">
    <dxf>
      <alignment horizontal="center" vertical="center" textRotation="0" wrapText="0" indent="0" justifyLastLine="0" shrinkToFit="0" readingOrder="0"/>
      <border diagonalUp="0" diagonalDown="0" outline="0">
        <left style="thin">
          <color indexed="64"/>
        </left>
        <right/>
        <top style="thin">
          <color indexed="64"/>
        </top>
        <bottom/>
      </border>
    </dxf>
    <dxf>
      <alignment horizontal="center" vertical="center" textRotation="0" wrapText="0" indent="0" justifyLastLine="0" shrinkToFit="0" readingOrder="0"/>
      <border diagonalUp="0" diagonalDown="0" outline="0">
        <left style="thin">
          <color auto="1"/>
        </left>
        <right/>
        <top style="thin">
          <color auto="1"/>
        </top>
        <bottom style="thin">
          <color auto="1"/>
        </bottom>
      </border>
    </dxf>
    <dxf>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dxf>
    <dxf>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alignment horizontal="center" vertical="center" textRotation="0" wrapText="0" indent="0" justifyLastLine="0" shrinkToFit="0" readingOrder="0"/>
      <border diagonalUp="0" diagonalDown="0" outline="0">
        <left/>
        <right style="thin">
          <color indexed="64"/>
        </right>
        <top style="thin">
          <color indexed="64"/>
        </top>
        <bottom/>
      </border>
    </dxf>
    <dxf>
      <numFmt numFmtId="178" formatCode="0_ "/>
      <alignment horizontal="general" vertical="center" textRotation="0" wrapText="0" indent="0" justifyLastLine="0" shrinkToFit="0" readingOrder="0"/>
      <border diagonalUp="0" diagonalDown="0" outline="0">
        <left/>
        <right style="thin">
          <color auto="1"/>
        </right>
        <top style="thin">
          <color auto="1"/>
        </top>
        <bottom style="thin">
          <color auto="1"/>
        </bottom>
      </border>
    </dxf>
    <dxf>
      <border>
        <top style="thin">
          <color auto="1"/>
        </top>
      </border>
    </dxf>
    <dxf>
      <border diagonalUp="0" diagonalDown="0">
        <left style="thin">
          <color auto="1"/>
        </left>
        <right style="thin">
          <color auto="1"/>
        </right>
        <top style="thin">
          <color auto="1"/>
        </top>
        <bottom style="thin">
          <color auto="1"/>
        </bottom>
      </border>
    </dxf>
    <dxf>
      <alignment horizontal="center" vertical="center" textRotation="0" wrapText="0" indent="0" justifyLastLine="0" shrinkToFit="0" readingOrder="0"/>
    </dxf>
    <dxf>
      <border>
        <bottom style="thin">
          <color auto="1"/>
        </bottom>
      </border>
    </dxf>
    <dxf>
      <alignment horizontal="center" vertical="center" textRotation="0" wrapText="0" indent="0" justifyLastLine="0" shrinkToFit="0" readingOrder="0"/>
      <border diagonalUp="0" diagonalDown="0" outline="0">
        <left style="thin">
          <color auto="1"/>
        </left>
        <right style="thin">
          <color auto="1"/>
        </right>
        <top/>
        <bottom/>
      </border>
    </dxf>
    <dxf>
      <alignment horizontal="center" vertical="center" textRotation="0" wrapText="0" indent="0" justifyLastLine="0" shrinkToFit="0" readingOrder="0"/>
    </dxf>
    <dxf>
      <numFmt numFmtId="30" formatCode="@"/>
      <alignment horizontal="center" textRotation="0" wrapText="0" indent="0" justifyLastLine="0" shrinkToFit="0" readingOrder="0"/>
    </dxf>
    <dxf>
      <font>
        <b/>
        <i val="0"/>
        <color rgb="FFFFC000"/>
      </font>
      <fill>
        <patternFill>
          <bgColor theme="1" tint="0.499984740745262"/>
        </patternFill>
      </fill>
    </dxf>
    <dxf>
      <font>
        <b/>
        <i val="0"/>
        <color rgb="FFFFC000"/>
      </font>
      <fill>
        <patternFill>
          <bgColor theme="1" tint="0.499984740745262"/>
        </patternFill>
      </fill>
    </dxf>
    <dxf>
      <font>
        <b/>
        <i val="0"/>
        <color rgb="FFFFC000"/>
      </font>
      <fill>
        <patternFill>
          <bgColor theme="1" tint="0.499984740745262"/>
        </patternFill>
      </fill>
    </dxf>
    <dxf>
      <font>
        <b/>
        <i val="0"/>
        <color rgb="FFFFC000"/>
      </font>
      <fill>
        <patternFill>
          <bgColor theme="1" tint="0.499984740745262"/>
        </patternFill>
      </fill>
    </dxf>
    <dxf>
      <font>
        <b/>
        <i val="0"/>
        <color rgb="FFFFC000"/>
      </font>
      <fill>
        <patternFill>
          <bgColor theme="1" tint="0.499984740745262"/>
        </patternFill>
      </fill>
    </dxf>
    <dxf>
      <font>
        <b/>
        <i val="0"/>
        <color rgb="FFFFC000"/>
      </font>
      <fill>
        <patternFill>
          <bgColor theme="1"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63</xdr:col>
      <xdr:colOff>409576</xdr:colOff>
      <xdr:row>47</xdr:row>
      <xdr:rowOff>85725</xdr:rowOff>
    </xdr:from>
    <xdr:to>
      <xdr:col>66</xdr:col>
      <xdr:colOff>733425</xdr:colOff>
      <xdr:row>48</xdr:row>
      <xdr:rowOff>266700</xdr:rowOff>
    </xdr:to>
    <xdr:sp macro="" textlink="">
      <xdr:nvSpPr>
        <xdr:cNvPr id="2" name="角丸四角形 2">
          <a:extLst>
            <a:ext uri="{FF2B5EF4-FFF2-40B4-BE49-F238E27FC236}">
              <a16:creationId xmlns:a16="http://schemas.microsoft.com/office/drawing/2014/main" id="{E861783F-BE2C-4185-8BCF-02BB5EC1C45A}"/>
            </a:ext>
          </a:extLst>
        </xdr:cNvPr>
        <xdr:cNvSpPr/>
      </xdr:nvSpPr>
      <xdr:spPr>
        <a:xfrm>
          <a:off x="17811751" y="5772150"/>
          <a:ext cx="3895724" cy="523875"/>
        </a:xfrm>
        <a:prstGeom prst="roundRect">
          <a:avLst>
            <a:gd name="adj" fmla="val 4494"/>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b="1">
              <a:solidFill>
                <a:schemeClr val="tx1"/>
              </a:solidFill>
            </a:rPr>
            <a:t>任用終了後別に任用される際資格が継続し、組合員証番号が変わらず所属のみが変わる場合、異動内容「退職等」ではなく「支部内」で報告してください。</a:t>
          </a:r>
        </a:p>
      </xdr:txBody>
    </xdr:sp>
    <xdr:clientData/>
  </xdr:twoCellAnchor>
  <xdr:twoCellAnchor>
    <xdr:from>
      <xdr:col>58</xdr:col>
      <xdr:colOff>228600</xdr:colOff>
      <xdr:row>48</xdr:row>
      <xdr:rowOff>76200</xdr:rowOff>
    </xdr:from>
    <xdr:to>
      <xdr:col>62</xdr:col>
      <xdr:colOff>685800</xdr:colOff>
      <xdr:row>53</xdr:row>
      <xdr:rowOff>76201</xdr:rowOff>
    </xdr:to>
    <xdr:sp macro="" textlink="">
      <xdr:nvSpPr>
        <xdr:cNvPr id="3" name="角丸四角形 4">
          <a:extLst>
            <a:ext uri="{FF2B5EF4-FFF2-40B4-BE49-F238E27FC236}">
              <a16:creationId xmlns:a16="http://schemas.microsoft.com/office/drawing/2014/main" id="{69118CDE-D5B5-4AB7-BAE9-C595CE8B3EE8}"/>
            </a:ext>
          </a:extLst>
        </xdr:cNvPr>
        <xdr:cNvSpPr/>
      </xdr:nvSpPr>
      <xdr:spPr>
        <a:xfrm>
          <a:off x="13363575" y="6105525"/>
          <a:ext cx="3971925" cy="1714501"/>
        </a:xfrm>
        <a:prstGeom prst="roundRect">
          <a:avLst>
            <a:gd name="adj" fmla="val 4494"/>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b="1">
              <a:solidFill>
                <a:schemeClr val="tx1"/>
              </a:solidFill>
            </a:rPr>
            <a:t>異動内容「支部内」で報告が必要なのは以下の場合です。</a:t>
          </a:r>
          <a:endParaRPr kumimoji="1" lang="en-US" altLang="ja-JP" sz="800" b="1">
            <a:solidFill>
              <a:schemeClr val="tx1"/>
            </a:solidFill>
          </a:endParaRPr>
        </a:p>
        <a:p>
          <a:pPr algn="l"/>
          <a:r>
            <a:rPr kumimoji="1" lang="ja-JP" altLang="en-US" sz="800" b="1">
              <a:solidFill>
                <a:schemeClr val="tx1"/>
              </a:solidFill>
            </a:rPr>
            <a:t>・</a:t>
          </a:r>
          <a:r>
            <a:rPr kumimoji="1" lang="ja-JP" altLang="en-US" sz="800" b="1" u="none">
              <a:solidFill>
                <a:schemeClr val="tx1"/>
              </a:solidFill>
            </a:rPr>
            <a:t>正規職員の</a:t>
          </a:r>
          <a:r>
            <a:rPr kumimoji="1" lang="ja-JP" altLang="en-US" sz="800" b="1">
              <a:solidFill>
                <a:schemeClr val="tx1"/>
              </a:solidFill>
            </a:rPr>
            <a:t>年度途中の所属異動（正規職員の年度始めの異動は原則報告不用）</a:t>
          </a:r>
          <a:endParaRPr kumimoji="1" lang="en-US" altLang="ja-JP" sz="800" b="1">
            <a:solidFill>
              <a:schemeClr val="tx1"/>
            </a:solidFill>
          </a:endParaRPr>
        </a:p>
        <a:p>
          <a:pPr algn="l"/>
          <a:r>
            <a:rPr kumimoji="1" lang="ja-JP" altLang="en-US" sz="800" b="1">
              <a:solidFill>
                <a:schemeClr val="tx1"/>
              </a:solidFill>
            </a:rPr>
            <a:t>・任期の定めのある職員の任用替えに際し、組合員の資格が継続（「任用期間継続申立書」の提出により前任用と後任用の間の空白期間も資格が継続すると認められる場合を含む）し、組合員証番号が変わらず、所属のみが変わる場合</a:t>
          </a:r>
          <a:endParaRPr kumimoji="1" lang="en-US" altLang="ja-JP" sz="800" b="1">
            <a:solidFill>
              <a:schemeClr val="tx1"/>
            </a:solidFill>
          </a:endParaRPr>
        </a:p>
        <a:p>
          <a:pPr algn="l"/>
          <a:r>
            <a:rPr kumimoji="1" lang="ja-JP" altLang="en-US" sz="800" b="1">
              <a:solidFill>
                <a:schemeClr val="tx1"/>
              </a:solidFill>
            </a:rPr>
            <a:t>　</a:t>
          </a:r>
          <a:r>
            <a:rPr kumimoji="1" lang="en-US" altLang="ja-JP" sz="800" b="1">
              <a:solidFill>
                <a:schemeClr val="tx1"/>
              </a:solidFill>
            </a:rPr>
            <a:t>※</a:t>
          </a:r>
          <a:r>
            <a:rPr kumimoji="1" lang="ja-JP" altLang="en-US" sz="800" b="1">
              <a:solidFill>
                <a:schemeClr val="tx1"/>
              </a:solidFill>
            </a:rPr>
            <a:t>　資格が途切れる場合や組合員証番号が変わる場合の異動内容は、「退職・</a:t>
          </a:r>
          <a:endParaRPr kumimoji="1" lang="en-US" altLang="ja-JP" sz="800" b="1">
            <a:solidFill>
              <a:schemeClr val="tx1"/>
            </a:solidFill>
          </a:endParaRPr>
        </a:p>
        <a:p>
          <a:pPr algn="l"/>
          <a:r>
            <a:rPr kumimoji="1" lang="ja-JP" altLang="en-US" sz="800" b="1">
              <a:solidFill>
                <a:schemeClr val="tx1"/>
              </a:solidFill>
            </a:rPr>
            <a:t>　　　任期満了」となります。</a:t>
          </a:r>
          <a:endParaRPr kumimoji="1" lang="en-US" altLang="ja-JP" sz="800" b="1">
            <a:solidFill>
              <a:schemeClr val="tx1"/>
            </a:solidFill>
          </a:endParaRPr>
        </a:p>
        <a:p>
          <a:pPr algn="l"/>
          <a:r>
            <a:rPr kumimoji="1" lang="ja-JP" altLang="en-US" sz="800" b="1">
              <a:solidFill>
                <a:schemeClr val="tx1"/>
              </a:solidFill>
            </a:rPr>
            <a:t>　</a:t>
          </a:r>
          <a:r>
            <a:rPr kumimoji="1" lang="en-US" altLang="ja-JP" sz="800" b="1">
              <a:solidFill>
                <a:schemeClr val="tx1"/>
              </a:solidFill>
            </a:rPr>
            <a:t>※</a:t>
          </a:r>
          <a:r>
            <a:rPr kumimoji="1" lang="ja-JP" altLang="en-US" sz="800" b="1">
              <a:solidFill>
                <a:schemeClr val="tx1"/>
              </a:solidFill>
            </a:rPr>
            <a:t>　</a:t>
          </a:r>
          <a:r>
            <a:rPr kumimoji="1" lang="ja-JP" altLang="ja-JP" sz="800" b="1">
              <a:solidFill>
                <a:schemeClr val="tx1"/>
              </a:solidFill>
              <a:effectLst/>
              <a:latin typeface="+mn-lt"/>
              <a:ea typeface="+mn-ea"/>
              <a:cs typeface="+mn-cs"/>
            </a:rPr>
            <a:t>資格が継続し、組合員証番号も所属も変わらない場合は報告</a:t>
          </a:r>
          <a:r>
            <a:rPr kumimoji="1" lang="ja-JP" altLang="en-US" sz="800" b="1">
              <a:solidFill>
                <a:schemeClr val="tx1"/>
              </a:solidFill>
              <a:effectLst/>
              <a:latin typeface="+mn-lt"/>
              <a:ea typeface="+mn-ea"/>
              <a:cs typeface="+mn-cs"/>
            </a:rPr>
            <a:t>不要です。</a:t>
          </a:r>
          <a:endParaRPr kumimoji="1" lang="en-US" altLang="ja-JP" sz="800" b="1">
            <a:solidFill>
              <a:schemeClr val="tx1"/>
            </a:solidFill>
            <a:effectLst/>
            <a:latin typeface="+mn-lt"/>
            <a:ea typeface="+mn-ea"/>
            <a:cs typeface="+mn-cs"/>
          </a:endParaRPr>
        </a:p>
        <a:p>
          <a:pPr algn="l"/>
          <a:r>
            <a:rPr kumimoji="1" lang="ja-JP" altLang="en-US" sz="800" b="1">
              <a:solidFill>
                <a:schemeClr val="tx1"/>
              </a:solidFill>
              <a:effectLst/>
              <a:latin typeface="+mn-lt"/>
              <a:ea typeface="+mn-ea"/>
              <a:cs typeface="+mn-cs"/>
            </a:rPr>
            <a:t>　　（誤って「退職・任期満了」で報告すると資格を喪失することとなります）</a:t>
          </a:r>
          <a:endParaRPr kumimoji="1" lang="ja-JP" altLang="en-US" sz="800" b="1">
            <a:solidFill>
              <a:schemeClr val="tx1"/>
            </a:solidFill>
          </a:endParaRPr>
        </a:p>
      </xdr:txBody>
    </xdr:sp>
    <xdr:clientData/>
  </xdr:twoCellAnchor>
  <xdr:twoCellAnchor>
    <xdr:from>
      <xdr:col>69</xdr:col>
      <xdr:colOff>1333501</xdr:colOff>
      <xdr:row>45</xdr:row>
      <xdr:rowOff>19051</xdr:rowOff>
    </xdr:from>
    <xdr:to>
      <xdr:col>69</xdr:col>
      <xdr:colOff>4057650</xdr:colOff>
      <xdr:row>45</xdr:row>
      <xdr:rowOff>304800</xdr:rowOff>
    </xdr:to>
    <xdr:sp macro="" textlink="">
      <xdr:nvSpPr>
        <xdr:cNvPr id="4" name="角丸四角形 2">
          <a:extLst>
            <a:ext uri="{FF2B5EF4-FFF2-40B4-BE49-F238E27FC236}">
              <a16:creationId xmlns:a16="http://schemas.microsoft.com/office/drawing/2014/main" id="{8AC575CB-50A3-840E-F901-88E420281656}"/>
            </a:ext>
          </a:extLst>
        </xdr:cNvPr>
        <xdr:cNvSpPr/>
      </xdr:nvSpPr>
      <xdr:spPr>
        <a:xfrm>
          <a:off x="24422101" y="5019676"/>
          <a:ext cx="2724149" cy="285749"/>
        </a:xfrm>
        <a:prstGeom prst="roundRect">
          <a:avLst>
            <a:gd name="adj" fmla="val 4494"/>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b="1">
              <a:solidFill>
                <a:schemeClr val="tx1"/>
              </a:solidFill>
            </a:rPr>
            <a:t>他支部転出者は原則として転出先支部へ証を返却する</a:t>
          </a:r>
        </a:p>
      </xdr:txBody>
    </xdr:sp>
    <xdr:clientData/>
  </xdr:twoCellAnchor>
  <xdr:twoCellAnchor>
    <xdr:from>
      <xdr:col>69</xdr:col>
      <xdr:colOff>1152526</xdr:colOff>
      <xdr:row>47</xdr:row>
      <xdr:rowOff>9526</xdr:rowOff>
    </xdr:from>
    <xdr:to>
      <xdr:col>70</xdr:col>
      <xdr:colOff>276225</xdr:colOff>
      <xdr:row>47</xdr:row>
      <xdr:rowOff>219075</xdr:rowOff>
    </xdr:to>
    <xdr:sp macro="" textlink="">
      <xdr:nvSpPr>
        <xdr:cNvPr id="5" name="角丸四角形 2">
          <a:extLst>
            <a:ext uri="{FF2B5EF4-FFF2-40B4-BE49-F238E27FC236}">
              <a16:creationId xmlns:a16="http://schemas.microsoft.com/office/drawing/2014/main" id="{7DDB1EC1-35FF-77B3-5FAA-5D1DEA2E0874}"/>
            </a:ext>
          </a:extLst>
        </xdr:cNvPr>
        <xdr:cNvSpPr/>
      </xdr:nvSpPr>
      <xdr:spPr>
        <a:xfrm>
          <a:off x="24241126" y="5695951"/>
          <a:ext cx="3400424" cy="209549"/>
        </a:xfrm>
        <a:prstGeom prst="roundRect">
          <a:avLst>
            <a:gd name="adj" fmla="val 4494"/>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b="1">
              <a:solidFill>
                <a:schemeClr val="tx1"/>
              </a:solidFill>
            </a:rPr>
            <a:t>参考として前任用の実際の終了日と後任用の開始日・任用形態を記入</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30</xdr:col>
      <xdr:colOff>1</xdr:colOff>
      <xdr:row>47</xdr:row>
      <xdr:rowOff>76200</xdr:rowOff>
    </xdr:from>
    <xdr:to>
      <xdr:col>48</xdr:col>
      <xdr:colOff>123825</xdr:colOff>
      <xdr:row>48</xdr:row>
      <xdr:rowOff>257175</xdr:rowOff>
    </xdr:to>
    <xdr:sp macro="" textlink="">
      <xdr:nvSpPr>
        <xdr:cNvPr id="2" name="角丸四角形 2">
          <a:extLst>
            <a:ext uri="{FF2B5EF4-FFF2-40B4-BE49-F238E27FC236}">
              <a16:creationId xmlns:a16="http://schemas.microsoft.com/office/drawing/2014/main" id="{C8337F2F-5D1F-4DB9-BFA9-93902AC5781A}"/>
            </a:ext>
          </a:extLst>
        </xdr:cNvPr>
        <xdr:cNvSpPr/>
      </xdr:nvSpPr>
      <xdr:spPr>
        <a:xfrm>
          <a:off x="6181726" y="7134225"/>
          <a:ext cx="3895724" cy="523875"/>
        </a:xfrm>
        <a:prstGeom prst="roundRect">
          <a:avLst>
            <a:gd name="adj" fmla="val 4494"/>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b="1">
              <a:solidFill>
                <a:schemeClr val="tx1"/>
              </a:solidFill>
            </a:rPr>
            <a:t>任用終了後別に任用される際資格が継続し、組合員証番号が変わらず所属のみが変わる場合、異動内容「退職等」ではなく「支部内」で報告してください。</a:t>
          </a:r>
        </a:p>
      </xdr:txBody>
    </xdr:sp>
    <xdr:clientData/>
  </xdr:twoCellAnchor>
  <xdr:twoCellAnchor>
    <xdr:from>
      <xdr:col>23</xdr:col>
      <xdr:colOff>104775</xdr:colOff>
      <xdr:row>49</xdr:row>
      <xdr:rowOff>43815</xdr:rowOff>
    </xdr:from>
    <xdr:to>
      <xdr:col>42</xdr:col>
      <xdr:colOff>95250</xdr:colOff>
      <xdr:row>56</xdr:row>
      <xdr:rowOff>5716</xdr:rowOff>
    </xdr:to>
    <xdr:sp macro="" textlink="">
      <xdr:nvSpPr>
        <xdr:cNvPr id="3" name="角丸四角形 4">
          <a:extLst>
            <a:ext uri="{FF2B5EF4-FFF2-40B4-BE49-F238E27FC236}">
              <a16:creationId xmlns:a16="http://schemas.microsoft.com/office/drawing/2014/main" id="{A2A3A1AB-EDEA-4C9B-B9AD-E46E4A5D662D}"/>
            </a:ext>
          </a:extLst>
        </xdr:cNvPr>
        <xdr:cNvSpPr/>
      </xdr:nvSpPr>
      <xdr:spPr>
        <a:xfrm>
          <a:off x="4737735" y="7198995"/>
          <a:ext cx="3899535" cy="1562101"/>
        </a:xfrm>
        <a:prstGeom prst="roundRect">
          <a:avLst>
            <a:gd name="adj" fmla="val 4494"/>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b="1">
              <a:solidFill>
                <a:schemeClr val="tx1"/>
              </a:solidFill>
            </a:rPr>
            <a:t>異動内容「支部内」で報告が必要なのは以下の場合です。</a:t>
          </a:r>
          <a:endParaRPr kumimoji="1" lang="en-US" altLang="ja-JP" sz="800" b="1">
            <a:solidFill>
              <a:schemeClr val="tx1"/>
            </a:solidFill>
          </a:endParaRPr>
        </a:p>
        <a:p>
          <a:pPr algn="l"/>
          <a:r>
            <a:rPr kumimoji="1" lang="ja-JP" altLang="en-US" sz="800" b="1">
              <a:solidFill>
                <a:schemeClr val="tx1"/>
              </a:solidFill>
            </a:rPr>
            <a:t>・</a:t>
          </a:r>
          <a:r>
            <a:rPr kumimoji="1" lang="ja-JP" altLang="en-US" sz="800" b="1" u="none">
              <a:solidFill>
                <a:schemeClr val="tx1"/>
              </a:solidFill>
            </a:rPr>
            <a:t>正規職員の</a:t>
          </a:r>
          <a:r>
            <a:rPr kumimoji="1" lang="ja-JP" altLang="en-US" sz="800" b="1">
              <a:solidFill>
                <a:schemeClr val="tx1"/>
              </a:solidFill>
            </a:rPr>
            <a:t>年度途中の所属異動（正規職員の年度始めの異動は原則報告不用）</a:t>
          </a:r>
          <a:endParaRPr kumimoji="1" lang="en-US" altLang="ja-JP" sz="800" b="1">
            <a:solidFill>
              <a:schemeClr val="tx1"/>
            </a:solidFill>
          </a:endParaRPr>
        </a:p>
        <a:p>
          <a:pPr algn="l"/>
          <a:r>
            <a:rPr kumimoji="1" lang="ja-JP" altLang="en-US" sz="800" b="1">
              <a:solidFill>
                <a:schemeClr val="tx1"/>
              </a:solidFill>
            </a:rPr>
            <a:t>・任期の定めのある職員の任用替えに際し、組合員の資格が継続（「任用期間継続申立書」の提出により前任用と後任用の間の空白期間も資格が継続すると認められる場合を含む）し、組合員証番号が変わらず、所属のみが変わる場合</a:t>
          </a:r>
          <a:endParaRPr kumimoji="1" lang="en-US" altLang="ja-JP" sz="800" b="1">
            <a:solidFill>
              <a:schemeClr val="tx1"/>
            </a:solidFill>
          </a:endParaRPr>
        </a:p>
        <a:p>
          <a:pPr algn="l"/>
          <a:r>
            <a:rPr kumimoji="1" lang="ja-JP" altLang="en-US" sz="800" b="1">
              <a:solidFill>
                <a:schemeClr val="tx1"/>
              </a:solidFill>
            </a:rPr>
            <a:t>　</a:t>
          </a:r>
          <a:r>
            <a:rPr kumimoji="1" lang="en-US" altLang="ja-JP" sz="800" b="1">
              <a:solidFill>
                <a:schemeClr val="tx1"/>
              </a:solidFill>
            </a:rPr>
            <a:t>※</a:t>
          </a:r>
          <a:r>
            <a:rPr kumimoji="1" lang="ja-JP" altLang="en-US" sz="800" b="1">
              <a:solidFill>
                <a:schemeClr val="tx1"/>
              </a:solidFill>
            </a:rPr>
            <a:t>　資格が途切れる場合や組合員証番号が変わる場合の異動内容は、「退職・</a:t>
          </a:r>
          <a:endParaRPr kumimoji="1" lang="en-US" altLang="ja-JP" sz="800" b="1">
            <a:solidFill>
              <a:schemeClr val="tx1"/>
            </a:solidFill>
          </a:endParaRPr>
        </a:p>
        <a:p>
          <a:pPr algn="l"/>
          <a:r>
            <a:rPr kumimoji="1" lang="ja-JP" altLang="en-US" sz="800" b="1">
              <a:solidFill>
                <a:schemeClr val="tx1"/>
              </a:solidFill>
            </a:rPr>
            <a:t>　　　任期満了」となります。</a:t>
          </a:r>
          <a:endParaRPr kumimoji="1" lang="en-US" altLang="ja-JP" sz="800" b="1">
            <a:solidFill>
              <a:schemeClr val="tx1"/>
            </a:solidFill>
          </a:endParaRPr>
        </a:p>
        <a:p>
          <a:pPr algn="l"/>
          <a:r>
            <a:rPr kumimoji="1" lang="ja-JP" altLang="en-US" sz="800" b="1">
              <a:solidFill>
                <a:schemeClr val="tx1"/>
              </a:solidFill>
            </a:rPr>
            <a:t>　</a:t>
          </a:r>
          <a:r>
            <a:rPr kumimoji="1" lang="en-US" altLang="ja-JP" sz="800" b="1">
              <a:solidFill>
                <a:schemeClr val="tx1"/>
              </a:solidFill>
            </a:rPr>
            <a:t>※</a:t>
          </a:r>
          <a:r>
            <a:rPr kumimoji="1" lang="ja-JP" altLang="en-US" sz="800" b="1">
              <a:solidFill>
                <a:schemeClr val="tx1"/>
              </a:solidFill>
            </a:rPr>
            <a:t>　</a:t>
          </a:r>
          <a:r>
            <a:rPr kumimoji="1" lang="ja-JP" altLang="ja-JP" sz="800" b="1">
              <a:solidFill>
                <a:schemeClr val="tx1"/>
              </a:solidFill>
              <a:effectLst/>
              <a:latin typeface="+mn-lt"/>
              <a:ea typeface="+mn-ea"/>
              <a:cs typeface="+mn-cs"/>
            </a:rPr>
            <a:t>資格が継続し、組合員証番号も所属も変わらない場合は報告</a:t>
          </a:r>
          <a:r>
            <a:rPr kumimoji="1" lang="ja-JP" altLang="en-US" sz="800" b="1">
              <a:solidFill>
                <a:schemeClr val="tx1"/>
              </a:solidFill>
              <a:effectLst/>
              <a:latin typeface="+mn-lt"/>
              <a:ea typeface="+mn-ea"/>
              <a:cs typeface="+mn-cs"/>
            </a:rPr>
            <a:t>不要です。</a:t>
          </a:r>
          <a:endParaRPr kumimoji="1" lang="en-US" altLang="ja-JP" sz="800" b="1">
            <a:solidFill>
              <a:schemeClr val="tx1"/>
            </a:solidFill>
            <a:effectLst/>
            <a:latin typeface="+mn-lt"/>
            <a:ea typeface="+mn-ea"/>
            <a:cs typeface="+mn-cs"/>
          </a:endParaRPr>
        </a:p>
        <a:p>
          <a:pPr algn="l"/>
          <a:r>
            <a:rPr kumimoji="1" lang="ja-JP" altLang="en-US" sz="800" b="1">
              <a:solidFill>
                <a:schemeClr val="tx1"/>
              </a:solidFill>
              <a:effectLst/>
              <a:latin typeface="+mn-lt"/>
              <a:ea typeface="+mn-ea"/>
              <a:cs typeface="+mn-cs"/>
            </a:rPr>
            <a:t>　　（誤って「退職・任期満了」で報告すると資格を喪失することとなります）</a:t>
          </a:r>
          <a:endParaRPr kumimoji="1" lang="ja-JP" altLang="en-US" sz="800" b="1">
            <a:solidFill>
              <a:schemeClr val="tx1"/>
            </a:solidFill>
          </a:endParaRPr>
        </a:p>
      </xdr:txBody>
    </xdr:sp>
    <xdr:clientData/>
  </xdr:twoCellAnchor>
  <xdr:twoCellAnchor>
    <xdr:from>
      <xdr:col>41</xdr:col>
      <xdr:colOff>76202</xdr:colOff>
      <xdr:row>43</xdr:row>
      <xdr:rowOff>123825</xdr:rowOff>
    </xdr:from>
    <xdr:to>
      <xdr:col>48</xdr:col>
      <xdr:colOff>171450</xdr:colOff>
      <xdr:row>44</xdr:row>
      <xdr:rowOff>238125</xdr:rowOff>
    </xdr:to>
    <xdr:sp macro="" textlink="">
      <xdr:nvSpPr>
        <xdr:cNvPr id="4" name="角丸四角形 2">
          <a:extLst>
            <a:ext uri="{FF2B5EF4-FFF2-40B4-BE49-F238E27FC236}">
              <a16:creationId xmlns:a16="http://schemas.microsoft.com/office/drawing/2014/main" id="{A657397B-AF1C-45BE-B0EF-1FC38414FC50}"/>
            </a:ext>
          </a:extLst>
        </xdr:cNvPr>
        <xdr:cNvSpPr/>
      </xdr:nvSpPr>
      <xdr:spPr>
        <a:xfrm>
          <a:off x="8562977" y="5810250"/>
          <a:ext cx="1562098" cy="457200"/>
        </a:xfrm>
        <a:prstGeom prst="roundRect">
          <a:avLst>
            <a:gd name="adj" fmla="val 4494"/>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b="1">
              <a:solidFill>
                <a:schemeClr val="tx1"/>
              </a:solidFill>
            </a:rPr>
            <a:t>他支部転出者は原則として</a:t>
          </a:r>
          <a:endParaRPr kumimoji="0" lang="en-US" altLang="ja-JP" sz="800" b="0">
            <a:solidFill>
              <a:schemeClr val="lt1"/>
            </a:solidFill>
          </a:endParaRPr>
        </a:p>
        <a:p>
          <a:pPr algn="l"/>
          <a:r>
            <a:rPr kumimoji="1" lang="ja-JP" altLang="en-US" sz="800" b="1">
              <a:solidFill>
                <a:schemeClr val="tx1"/>
              </a:solidFill>
            </a:rPr>
            <a:t>転出先支部へ証を返却する</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211C00B6-B50C-4320-8FE6-E6C4817C7FDD}" name="テーブル" displayName="テーブル" ref="B1:E6" totalsRowShown="0">
  <autoFilter ref="B1:E6" xr:uid="{211C00B6-B50C-4320-8FE6-E6C4817C7FDD}"/>
  <tableColumns count="4">
    <tableColumn id="1" xr3:uid="{C0CE9207-7A47-44D3-B06B-3C153650D4E9}" name="異動コード"/>
    <tableColumn id="2" xr3:uid="{32B8DD79-634D-443D-929B-7A75599321D3}" name="列1"/>
    <tableColumn id="3" xr3:uid="{0C6403ED-15E0-4862-A6F3-6E7231F9397B}" name="異動コード2"/>
    <tableColumn id="4" xr3:uid="{EC9DDEB6-CC9D-44E5-A1B0-0E7C05D5958A}" name="発令日"/>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91644D36-7C35-4A37-8388-0799CB8E33AD}" name="過去共済" displayName="過去共済" ref="M1:Q17" totalsRowShown="0">
  <autoFilter ref="M1:Q17" xr:uid="{91644D36-7C35-4A37-8388-0799CB8E33AD}"/>
  <tableColumns count="5">
    <tableColumn id="1" xr3:uid="{9ACDF483-2660-428D-B8A7-A73A862B8FE2}" name="転出先共済組合リスト"/>
    <tableColumn id="2" xr3:uid="{3963986F-3D77-46F1-86E3-2ECBDD491BAC}" name="連続"/>
    <tableColumn id="3" xr3:uid="{D3106A31-3BD8-46CF-AE7D-FED9EC046B89}" name="不連続"/>
    <tableColumn id="5" xr3:uid="{FE06B609-F13A-40E2-830A-7ABAB0136D3C}" name="連続時支部入力要不要"/>
    <tableColumn id="4" xr3:uid="{ED8F20D4-5743-491C-9ADB-68FC717E7EDF}" name="連続時証回収"/>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920A8820-08D4-4ECC-BCC5-6D930EA291A6}" name="県あり都道府県コード" displayName="県あり都道府県コード" ref="S1:T48" totalsRowShown="0">
  <autoFilter ref="S1:T48" xr:uid="{920A8820-08D4-4ECC-BCC5-6D930EA291A6}"/>
  <tableColumns count="2">
    <tableColumn id="1" xr3:uid="{FE02C630-EAC8-4BD1-B48F-CAEF0A4D4786}" name="都道府県コード"/>
    <tableColumn id="2" xr3:uid="{F6DD4F98-DEB1-4930-9B67-1B5E0902242A}" name="列1"/>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4BA4938E-55A6-4EB6-A4A6-127A5CBC03E8}" name="所属所DB" displayName="所属所DB" ref="W1:AC1768" totalsRowShown="0">
  <autoFilter ref="W1:AC1768" xr:uid="{4BA4938E-55A6-4EB6-A4A6-127A5CBC03E8}"/>
  <sortState xmlns:xlrd2="http://schemas.microsoft.com/office/spreadsheetml/2017/richdata2" ref="W2:AC1768">
    <sortCondition ref="W3:W1770"/>
  </sortState>
  <tableColumns count="7">
    <tableColumn id="1" xr3:uid="{0DDA087E-012C-4E3A-B7E9-E419874D1749}" name="所属所コード" dataDxfId="16"/>
    <tableColumn id="2" xr3:uid="{463D2D3E-3137-4EE5-88C8-C796896D276E}" name="所属名"/>
    <tableColumn id="3" xr3:uid="{C60F0A10-D9D9-4DAF-A3D5-92EB57115919}" name="所属郵便番号" dataDxfId="15"/>
    <tableColumn id="4" xr3:uid="{7625FD6C-B785-4145-811F-3225AB742358}" name="所属住所"/>
    <tableColumn id="5" xr3:uid="{7685E3F9-9B25-4AB3-A247-C5CE607224CC}" name="所属電話番号"/>
    <tableColumn id="6" xr3:uid="{BE8EB5E0-C25A-470A-8E58-88E625DFA419}" name="総務事務システム対象"/>
    <tableColumn id="7" xr3:uid="{1B677F0C-42CD-405A-B53A-FF14F6D9C649}" name="愛知支部が登録"/>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52254EFB-055D-4051-AE67-D53FD88D0FEF}" name="任用テーブル" displayName="任用テーブル" ref="AF1:AJ10" headerRowDxfId="14" dataDxfId="12" headerRowBorderDxfId="13" tableBorderDxfId="11" totalsRowBorderDxfId="10">
  <autoFilter ref="AF1:AJ10" xr:uid="{52254EFB-055D-4051-AE67-D53FD88D0FEF}"/>
  <tableColumns count="5">
    <tableColumn id="1" xr3:uid="{CE888325-A0BB-4CF3-8742-B6E23C4C68A6}" name="任用の区分" totalsRowLabel="集計" dataDxfId="9" totalsRowDxfId="8"/>
    <tableColumn id="2" xr3:uid="{0F0F2BDA-9005-40D4-BBF5-37990E8A1393}" name="組合員区分" dataDxfId="7" totalsRowDxfId="6"/>
    <tableColumn id="6" xr3:uid="{2D0E74FE-66D8-4C3C-9562-5215DFDCF26E}" name="一般短期コード　一般１短期２" dataDxfId="5" totalsRowDxfId="4"/>
    <tableColumn id="3" xr3:uid="{DA735DD1-7F99-46A2-B3B2-A104B4DEA754}" name="時間・金額の〇　必要…１　不要…9" dataDxfId="3" totalsRowDxfId="2"/>
    <tableColumn id="5" xr3:uid="{9CAC68A9-13AA-479F-A71F-D357C6DCE741}" name="任用区分コード" totalsRowFunction="count" dataDxfId="1" totalsRowDxfId="0"/>
  </tableColumns>
  <tableStyleInfo name="TableStyleMedium2"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6.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48ABC7-3352-4A36-A5A9-A12010FEC5C6}">
  <sheetPr>
    <tabColor theme="7" tint="0.79998168889431442"/>
    <pageSetUpPr fitToPage="1"/>
  </sheetPr>
  <dimension ref="B1:EQ143"/>
  <sheetViews>
    <sheetView tabSelected="1" zoomScaleNormal="100" zoomScaleSheetLayoutView="85" workbookViewId="0">
      <selection activeCell="C2" sqref="C2:BB3"/>
    </sheetView>
  </sheetViews>
  <sheetFormatPr defaultRowHeight="18"/>
  <cols>
    <col min="1" max="1" width="2" customWidth="1"/>
    <col min="2" max="2" width="2.09765625" style="133" customWidth="1"/>
    <col min="3" max="54" width="2.69921875" style="3" customWidth="1"/>
    <col min="55" max="55" width="2.8984375" customWidth="1"/>
    <col min="56" max="56" width="3.5" customWidth="1"/>
    <col min="57" max="57" width="4.09765625" customWidth="1"/>
    <col min="58" max="58" width="9.8984375" customWidth="1"/>
    <col min="59" max="59" width="11.69921875" customWidth="1"/>
    <col min="60" max="60" width="9.8984375" style="65" customWidth="1"/>
    <col min="61" max="61" width="14.59765625" style="99" customWidth="1"/>
    <col min="62" max="62" width="9.8984375" customWidth="1"/>
    <col min="63" max="63" width="10.59765625" customWidth="1"/>
    <col min="64" max="64" width="10.3984375" style="94" customWidth="1"/>
    <col min="65" max="65" width="23.19921875" style="94" customWidth="1"/>
    <col min="66" max="66" width="11.59765625" style="65" customWidth="1"/>
    <col min="67" max="67" width="9.8984375" style="65" customWidth="1"/>
    <col min="68" max="68" width="6.19921875" style="65" customWidth="1"/>
    <col min="69" max="69" width="56.09765625" customWidth="1"/>
    <col min="71" max="71" width="15.3984375" hidden="1" customWidth="1"/>
    <col min="72" max="93" width="4.3984375" hidden="1" customWidth="1"/>
    <col min="94" max="94" width="7.09765625" hidden="1" customWidth="1"/>
    <col min="95" max="106" width="4.3984375" hidden="1" customWidth="1"/>
    <col min="107" max="118" width="9" hidden="1" customWidth="1"/>
    <col min="119" max="119" width="11.5" hidden="1" customWidth="1"/>
    <col min="120" max="122" width="11.5" style="65" hidden="1" customWidth="1"/>
    <col min="123" max="126" width="11.09765625" hidden="1" customWidth="1"/>
    <col min="127" max="131" width="19.59765625" hidden="1" customWidth="1"/>
    <col min="132" max="135" width="9" hidden="1" customWidth="1"/>
    <col min="136" max="136" width="9.3984375" hidden="1" customWidth="1"/>
    <col min="137" max="139" width="9.8984375" customWidth="1"/>
    <col min="140" max="140" width="9" customWidth="1"/>
    <col min="141" max="141" width="9.8984375" customWidth="1"/>
    <col min="142" max="142" width="9" customWidth="1"/>
    <col min="143" max="144" width="9.8984375" customWidth="1"/>
    <col min="145" max="156" width="9" customWidth="1"/>
  </cols>
  <sheetData>
    <row r="1" spans="3:69" ht="7.2" customHeight="1">
      <c r="BE1" s="161" t="s">
        <v>7183</v>
      </c>
      <c r="BF1" s="161"/>
      <c r="BG1" s="161"/>
      <c r="BH1" s="161"/>
      <c r="BI1" s="161"/>
      <c r="BJ1" s="161"/>
      <c r="BK1" s="161"/>
      <c r="BL1" s="161"/>
      <c r="BM1" s="161"/>
      <c r="BN1" s="161"/>
      <c r="BO1" s="161"/>
      <c r="BP1" s="161"/>
      <c r="BQ1" s="161"/>
    </row>
    <row r="2" spans="3:69" ht="7.2" customHeight="1">
      <c r="C2" s="305" t="s">
        <v>7139</v>
      </c>
      <c r="D2" s="305"/>
      <c r="E2" s="305"/>
      <c r="F2" s="305"/>
      <c r="G2" s="305"/>
      <c r="H2" s="305"/>
      <c r="I2" s="305"/>
      <c r="J2" s="305"/>
      <c r="K2" s="305"/>
      <c r="L2" s="305"/>
      <c r="M2" s="305"/>
      <c r="N2" s="305"/>
      <c r="O2" s="305"/>
      <c r="P2" s="305"/>
      <c r="Q2" s="305"/>
      <c r="R2" s="305"/>
      <c r="S2" s="305"/>
      <c r="T2" s="305"/>
      <c r="U2" s="305"/>
      <c r="V2" s="305"/>
      <c r="W2" s="305"/>
      <c r="X2" s="305"/>
      <c r="Y2" s="305"/>
      <c r="Z2" s="305"/>
      <c r="AA2" s="305"/>
      <c r="AB2" s="305"/>
      <c r="AC2" s="305"/>
      <c r="AD2" s="305"/>
      <c r="AE2" s="305"/>
      <c r="AF2" s="305"/>
      <c r="AG2" s="305"/>
      <c r="AH2" s="305"/>
      <c r="AI2" s="305"/>
      <c r="AJ2" s="305"/>
      <c r="AK2" s="305"/>
      <c r="AL2" s="305"/>
      <c r="AM2" s="305"/>
      <c r="AN2" s="305"/>
      <c r="AO2" s="305"/>
      <c r="AP2" s="305"/>
      <c r="AQ2" s="305"/>
      <c r="AR2" s="305"/>
      <c r="AS2" s="305"/>
      <c r="AT2" s="305"/>
      <c r="AU2" s="305"/>
      <c r="AV2" s="305"/>
      <c r="AW2" s="305"/>
      <c r="AX2" s="305"/>
      <c r="AY2" s="305"/>
      <c r="AZ2" s="305"/>
      <c r="BA2" s="305"/>
      <c r="BB2" s="305"/>
      <c r="BE2" s="161"/>
      <c r="BF2" s="161"/>
      <c r="BG2" s="161"/>
      <c r="BH2" s="161"/>
      <c r="BI2" s="161"/>
      <c r="BJ2" s="161"/>
      <c r="BK2" s="161"/>
      <c r="BL2" s="161"/>
      <c r="BM2" s="161"/>
      <c r="BN2" s="161"/>
      <c r="BO2" s="161"/>
      <c r="BP2" s="161"/>
      <c r="BQ2" s="161"/>
    </row>
    <row r="3" spans="3:69" ht="7.2" customHeight="1">
      <c r="C3" s="305"/>
      <c r="D3" s="305"/>
      <c r="E3" s="305"/>
      <c r="F3" s="305"/>
      <c r="G3" s="305"/>
      <c r="H3" s="305"/>
      <c r="I3" s="305"/>
      <c r="J3" s="305"/>
      <c r="K3" s="305"/>
      <c r="L3" s="305"/>
      <c r="M3" s="305"/>
      <c r="N3" s="305"/>
      <c r="O3" s="305"/>
      <c r="P3" s="305"/>
      <c r="Q3" s="305"/>
      <c r="R3" s="305"/>
      <c r="S3" s="305"/>
      <c r="T3" s="305"/>
      <c r="U3" s="305"/>
      <c r="V3" s="305"/>
      <c r="W3" s="305"/>
      <c r="X3" s="305"/>
      <c r="Y3" s="305"/>
      <c r="Z3" s="305"/>
      <c r="AA3" s="305"/>
      <c r="AB3" s="305"/>
      <c r="AC3" s="305"/>
      <c r="AD3" s="305"/>
      <c r="AE3" s="305"/>
      <c r="AF3" s="305"/>
      <c r="AG3" s="305"/>
      <c r="AH3" s="305"/>
      <c r="AI3" s="305"/>
      <c r="AJ3" s="305"/>
      <c r="AK3" s="305"/>
      <c r="AL3" s="305"/>
      <c r="AM3" s="305"/>
      <c r="AN3" s="305"/>
      <c r="AO3" s="305"/>
      <c r="AP3" s="305"/>
      <c r="AQ3" s="305"/>
      <c r="AR3" s="305"/>
      <c r="AS3" s="305"/>
      <c r="AT3" s="305"/>
      <c r="AU3" s="305"/>
      <c r="AV3" s="305"/>
      <c r="AW3" s="305"/>
      <c r="AX3" s="305"/>
      <c r="AY3" s="305"/>
      <c r="AZ3" s="305"/>
      <c r="BA3" s="305"/>
      <c r="BB3" s="305"/>
      <c r="BE3" s="161"/>
      <c r="BF3" s="161"/>
      <c r="BG3" s="161"/>
      <c r="BH3" s="161"/>
      <c r="BI3" s="161"/>
      <c r="BJ3" s="161"/>
      <c r="BK3" s="161"/>
      <c r="BL3" s="161"/>
      <c r="BM3" s="161"/>
      <c r="BN3" s="161"/>
      <c r="BO3" s="161"/>
      <c r="BP3" s="161"/>
      <c r="BQ3" s="161"/>
    </row>
    <row r="4" spans="3:69" ht="7.2" customHeight="1">
      <c r="BE4" s="161"/>
      <c r="BF4" s="161"/>
      <c r="BG4" s="161"/>
      <c r="BH4" s="161"/>
      <c r="BI4" s="161"/>
      <c r="BJ4" s="161"/>
      <c r="BK4" s="161"/>
      <c r="BL4" s="161"/>
      <c r="BM4" s="161"/>
      <c r="BN4" s="161"/>
      <c r="BO4" s="161"/>
      <c r="BP4" s="161"/>
      <c r="BQ4" s="161"/>
    </row>
    <row r="5" spans="3:69" ht="7.2" customHeight="1">
      <c r="C5" s="65"/>
      <c r="D5" s="65"/>
      <c r="E5" s="65"/>
      <c r="F5" s="65"/>
      <c r="G5" s="65"/>
      <c r="H5" s="65"/>
      <c r="I5" s="65"/>
      <c r="J5" s="65"/>
      <c r="K5" s="65"/>
      <c r="L5" s="65"/>
      <c r="M5" s="65"/>
      <c r="N5" s="65"/>
      <c r="O5" s="65"/>
      <c r="P5" s="65"/>
      <c r="Q5" s="65"/>
      <c r="R5" s="65"/>
      <c r="BE5" s="161"/>
      <c r="BF5" s="161"/>
      <c r="BG5" s="161"/>
      <c r="BH5" s="161"/>
      <c r="BI5" s="161"/>
      <c r="BJ5" s="161"/>
      <c r="BK5" s="161"/>
      <c r="BL5" s="161"/>
      <c r="BM5" s="161"/>
      <c r="BN5" s="161"/>
      <c r="BO5" s="161"/>
      <c r="BP5" s="161"/>
      <c r="BQ5" s="161"/>
    </row>
    <row r="6" spans="3:69" ht="7.2" customHeight="1">
      <c r="C6" s="140"/>
      <c r="D6" s="141"/>
      <c r="E6" s="142"/>
      <c r="F6" s="259" t="s">
        <v>104</v>
      </c>
      <c r="G6" s="259"/>
      <c r="H6" s="259"/>
      <c r="I6" s="259"/>
      <c r="J6" s="259"/>
      <c r="K6" s="259"/>
      <c r="L6" s="259"/>
      <c r="M6" s="259"/>
      <c r="N6" s="259"/>
      <c r="O6" s="259"/>
      <c r="P6" s="259"/>
      <c r="Q6" s="259"/>
      <c r="R6" s="260"/>
      <c r="S6" s="65"/>
      <c r="T6" s="257" t="s">
        <v>7182</v>
      </c>
      <c r="U6" s="257"/>
      <c r="V6" s="257"/>
      <c r="W6" s="257"/>
      <c r="X6" s="257"/>
      <c r="Y6" s="257"/>
      <c r="Z6" s="257"/>
      <c r="AA6" s="257"/>
      <c r="AB6" s="257"/>
      <c r="AC6" s="257"/>
      <c r="AD6" s="257"/>
      <c r="AE6" s="257"/>
      <c r="AF6" s="257"/>
      <c r="AG6" s="257"/>
      <c r="AH6" s="257"/>
      <c r="AI6" s="257"/>
      <c r="AJ6" s="257"/>
      <c r="AK6" s="257"/>
      <c r="AL6" s="257"/>
      <c r="AM6" s="257"/>
      <c r="AN6" s="257"/>
      <c r="AO6" s="257"/>
      <c r="AP6" s="257"/>
      <c r="AQ6" s="257"/>
      <c r="AR6" s="257"/>
      <c r="AS6" s="257"/>
      <c r="AT6" s="258"/>
      <c r="AU6" s="265" t="s">
        <v>30</v>
      </c>
      <c r="AV6" s="292"/>
      <c r="AW6" s="292"/>
      <c r="AX6" s="292"/>
      <c r="AY6" s="292"/>
      <c r="AZ6" s="292"/>
      <c r="BA6" s="292"/>
      <c r="BB6" s="266"/>
      <c r="BE6" s="161"/>
      <c r="BF6" s="161"/>
      <c r="BG6" s="161"/>
      <c r="BH6" s="161"/>
      <c r="BI6" s="161"/>
      <c r="BJ6" s="161"/>
      <c r="BK6" s="161"/>
      <c r="BL6" s="161"/>
      <c r="BM6" s="161"/>
      <c r="BN6" s="161"/>
      <c r="BO6" s="161"/>
      <c r="BP6" s="161"/>
      <c r="BQ6" s="161"/>
    </row>
    <row r="7" spans="3:69" ht="7.2" customHeight="1">
      <c r="C7" s="143"/>
      <c r="D7" s="138"/>
      <c r="E7" s="139"/>
      <c r="F7" s="261"/>
      <c r="G7" s="261"/>
      <c r="H7" s="261"/>
      <c r="I7" s="261"/>
      <c r="J7" s="261"/>
      <c r="K7" s="261"/>
      <c r="L7" s="261"/>
      <c r="M7" s="261"/>
      <c r="N7" s="261"/>
      <c r="O7" s="261"/>
      <c r="P7" s="261"/>
      <c r="Q7" s="261"/>
      <c r="R7" s="262"/>
      <c r="S7" s="65"/>
      <c r="T7" s="257"/>
      <c r="U7" s="257"/>
      <c r="V7" s="257"/>
      <c r="W7" s="257"/>
      <c r="X7" s="257"/>
      <c r="Y7" s="257"/>
      <c r="Z7" s="257"/>
      <c r="AA7" s="257"/>
      <c r="AB7" s="257"/>
      <c r="AC7" s="257"/>
      <c r="AD7" s="257"/>
      <c r="AE7" s="257"/>
      <c r="AF7" s="257"/>
      <c r="AG7" s="257"/>
      <c r="AH7" s="257"/>
      <c r="AI7" s="257"/>
      <c r="AJ7" s="257"/>
      <c r="AK7" s="257"/>
      <c r="AL7" s="257"/>
      <c r="AM7" s="257"/>
      <c r="AN7" s="257"/>
      <c r="AO7" s="257"/>
      <c r="AP7" s="257"/>
      <c r="AQ7" s="257"/>
      <c r="AR7" s="257"/>
      <c r="AS7" s="257"/>
      <c r="AT7" s="258"/>
      <c r="AU7" s="269"/>
      <c r="AV7" s="293"/>
      <c r="AW7" s="293"/>
      <c r="AX7" s="293"/>
      <c r="AY7" s="293"/>
      <c r="AZ7" s="293"/>
      <c r="BA7" s="293"/>
      <c r="BB7" s="270"/>
      <c r="BE7" s="161"/>
      <c r="BF7" s="161"/>
      <c r="BG7" s="161"/>
      <c r="BH7" s="161"/>
      <c r="BI7" s="161"/>
      <c r="BJ7" s="161"/>
      <c r="BK7" s="161"/>
      <c r="BL7" s="161"/>
      <c r="BM7" s="161"/>
      <c r="BN7" s="161"/>
      <c r="BO7" s="161"/>
      <c r="BP7" s="161"/>
      <c r="BQ7" s="161"/>
    </row>
    <row r="8" spans="3:69" ht="7.2" customHeight="1">
      <c r="C8" s="144" t="s">
        <v>7138</v>
      </c>
      <c r="D8" s="145"/>
      <c r="E8" s="145"/>
      <c r="F8" s="263"/>
      <c r="G8" s="263"/>
      <c r="H8" s="263"/>
      <c r="I8" s="263"/>
      <c r="J8" s="263"/>
      <c r="K8" s="263"/>
      <c r="L8" s="263"/>
      <c r="M8" s="263"/>
      <c r="N8" s="263"/>
      <c r="O8" s="263"/>
      <c r="P8" s="263"/>
      <c r="Q8" s="263"/>
      <c r="R8" s="264"/>
      <c r="S8" s="65"/>
      <c r="T8" s="257"/>
      <c r="U8" s="257"/>
      <c r="V8" s="257"/>
      <c r="W8" s="257"/>
      <c r="X8" s="257"/>
      <c r="Y8" s="257"/>
      <c r="Z8" s="257"/>
      <c r="AA8" s="257"/>
      <c r="AB8" s="257"/>
      <c r="AC8" s="257"/>
      <c r="AD8" s="257"/>
      <c r="AE8" s="257"/>
      <c r="AF8" s="257"/>
      <c r="AG8" s="257"/>
      <c r="AH8" s="257"/>
      <c r="AI8" s="257"/>
      <c r="AJ8" s="257"/>
      <c r="AK8" s="257"/>
      <c r="AL8" s="257"/>
      <c r="AM8" s="257"/>
      <c r="AN8" s="257"/>
      <c r="AO8" s="257"/>
      <c r="AP8" s="257"/>
      <c r="AQ8" s="257"/>
      <c r="AR8" s="257"/>
      <c r="AS8" s="257"/>
      <c r="AT8" s="258"/>
      <c r="AU8" s="127"/>
      <c r="AV8" s="128"/>
      <c r="AW8" s="128"/>
      <c r="AX8" s="128"/>
      <c r="AY8" s="128"/>
      <c r="AZ8" s="128"/>
      <c r="BA8" s="128"/>
      <c r="BB8" s="129"/>
      <c r="BE8" s="161"/>
      <c r="BF8" s="161"/>
      <c r="BG8" s="161"/>
      <c r="BH8" s="161"/>
      <c r="BI8" s="161"/>
      <c r="BJ8" s="161"/>
      <c r="BK8" s="161"/>
      <c r="BL8" s="161"/>
      <c r="BM8" s="161"/>
      <c r="BN8" s="161"/>
      <c r="BO8" s="161"/>
      <c r="BP8" s="161"/>
      <c r="BQ8" s="161"/>
    </row>
    <row r="9" spans="3:69" ht="7.2" customHeight="1">
      <c r="C9" s="265" t="s">
        <v>15</v>
      </c>
      <c r="D9" s="266"/>
      <c r="E9" s="271" t="s">
        <v>13</v>
      </c>
      <c r="F9" s="272"/>
      <c r="G9" s="272"/>
      <c r="H9" s="273"/>
      <c r="I9" s="274"/>
      <c r="J9" s="275"/>
      <c r="K9" s="275"/>
      <c r="L9" s="275"/>
      <c r="M9" s="275"/>
      <c r="N9" s="275"/>
      <c r="O9" s="275"/>
      <c r="P9" s="275"/>
      <c r="Q9" s="275"/>
      <c r="R9" s="276"/>
      <c r="S9" s="65"/>
      <c r="T9" s="257"/>
      <c r="U9" s="257"/>
      <c r="V9" s="257"/>
      <c r="W9" s="257"/>
      <c r="X9" s="257"/>
      <c r="Y9" s="257"/>
      <c r="Z9" s="257"/>
      <c r="AA9" s="257"/>
      <c r="AB9" s="257"/>
      <c r="AC9" s="257"/>
      <c r="AD9" s="257"/>
      <c r="AE9" s="257"/>
      <c r="AF9" s="257"/>
      <c r="AG9" s="257"/>
      <c r="AH9" s="257"/>
      <c r="AI9" s="257"/>
      <c r="AJ9" s="257"/>
      <c r="AK9" s="257"/>
      <c r="AL9" s="257"/>
      <c r="AM9" s="257"/>
      <c r="AN9" s="257"/>
      <c r="AO9" s="257"/>
      <c r="AP9" s="257"/>
      <c r="AQ9" s="257"/>
      <c r="AR9" s="257"/>
      <c r="AS9" s="257"/>
      <c r="AT9" s="258"/>
      <c r="AU9" s="127"/>
      <c r="AV9" s="128"/>
      <c r="AW9" s="128"/>
      <c r="AX9" s="128"/>
      <c r="AY9" s="128"/>
      <c r="AZ9" s="128"/>
      <c r="BA9" s="128"/>
      <c r="BB9" s="129"/>
      <c r="BE9" s="161"/>
      <c r="BF9" s="161"/>
      <c r="BG9" s="161"/>
      <c r="BH9" s="161"/>
      <c r="BI9" s="161"/>
      <c r="BJ9" s="161"/>
      <c r="BK9" s="161"/>
      <c r="BL9" s="161"/>
      <c r="BM9" s="161"/>
      <c r="BN9" s="161"/>
      <c r="BO9" s="161"/>
      <c r="BP9" s="161"/>
      <c r="BQ9" s="161"/>
    </row>
    <row r="10" spans="3:69" ht="7.2" customHeight="1">
      <c r="C10" s="267"/>
      <c r="D10" s="268"/>
      <c r="E10" s="271"/>
      <c r="F10" s="272"/>
      <c r="G10" s="272"/>
      <c r="H10" s="273"/>
      <c r="I10" s="277"/>
      <c r="J10" s="278"/>
      <c r="K10" s="278"/>
      <c r="L10" s="278"/>
      <c r="M10" s="278"/>
      <c r="N10" s="278"/>
      <c r="O10" s="278"/>
      <c r="P10" s="278"/>
      <c r="Q10" s="278"/>
      <c r="R10" s="279"/>
      <c r="S10" s="65"/>
      <c r="T10" s="257"/>
      <c r="U10" s="257"/>
      <c r="V10" s="257"/>
      <c r="W10" s="257"/>
      <c r="X10" s="257"/>
      <c r="Y10" s="257"/>
      <c r="Z10" s="257"/>
      <c r="AA10" s="257"/>
      <c r="AB10" s="257"/>
      <c r="AC10" s="257"/>
      <c r="AD10" s="257"/>
      <c r="AE10" s="257"/>
      <c r="AF10" s="257"/>
      <c r="AG10" s="257"/>
      <c r="AH10" s="257"/>
      <c r="AI10" s="257"/>
      <c r="AJ10" s="257"/>
      <c r="AK10" s="257"/>
      <c r="AL10" s="257"/>
      <c r="AM10" s="257"/>
      <c r="AN10" s="257"/>
      <c r="AO10" s="257"/>
      <c r="AP10" s="257"/>
      <c r="AQ10" s="257"/>
      <c r="AR10" s="257"/>
      <c r="AS10" s="257"/>
      <c r="AT10" s="258"/>
      <c r="AU10" s="127"/>
      <c r="AV10" s="128"/>
      <c r="AW10" s="128"/>
      <c r="AX10" s="128"/>
      <c r="AY10" s="128"/>
      <c r="AZ10" s="128"/>
      <c r="BA10" s="128"/>
      <c r="BB10" s="129"/>
      <c r="BE10" s="161"/>
      <c r="BF10" s="161"/>
      <c r="BG10" s="161"/>
      <c r="BH10" s="161"/>
      <c r="BI10" s="161"/>
      <c r="BJ10" s="161"/>
      <c r="BK10" s="161"/>
      <c r="BL10" s="161"/>
      <c r="BM10" s="161"/>
      <c r="BN10" s="161"/>
      <c r="BO10" s="161"/>
      <c r="BP10" s="161"/>
      <c r="BQ10" s="161"/>
    </row>
    <row r="11" spans="3:69" ht="7.2" customHeight="1">
      <c r="C11" s="269"/>
      <c r="D11" s="270"/>
      <c r="E11" s="271"/>
      <c r="F11" s="272"/>
      <c r="G11" s="272"/>
      <c r="H11" s="273"/>
      <c r="I11" s="280"/>
      <c r="J11" s="281"/>
      <c r="K11" s="281"/>
      <c r="L11" s="281"/>
      <c r="M11" s="281"/>
      <c r="N11" s="281"/>
      <c r="O11" s="281"/>
      <c r="P11" s="281"/>
      <c r="Q11" s="281"/>
      <c r="R11" s="282"/>
      <c r="S11" s="65"/>
      <c r="T11" s="257"/>
      <c r="U11" s="257"/>
      <c r="V11" s="257"/>
      <c r="W11" s="257"/>
      <c r="X11" s="257"/>
      <c r="Y11" s="257"/>
      <c r="Z11" s="257"/>
      <c r="AA11" s="257"/>
      <c r="AB11" s="257"/>
      <c r="AC11" s="257"/>
      <c r="AD11" s="257"/>
      <c r="AE11" s="257"/>
      <c r="AF11" s="257"/>
      <c r="AG11" s="257"/>
      <c r="AH11" s="257"/>
      <c r="AI11" s="257"/>
      <c r="AJ11" s="257"/>
      <c r="AK11" s="257"/>
      <c r="AL11" s="257"/>
      <c r="AM11" s="257"/>
      <c r="AN11" s="257"/>
      <c r="AO11" s="257"/>
      <c r="AP11" s="257"/>
      <c r="AQ11" s="257"/>
      <c r="AR11" s="257"/>
      <c r="AS11" s="257"/>
      <c r="AT11" s="258"/>
      <c r="AU11" s="127"/>
      <c r="AV11" s="128"/>
      <c r="AW11" s="128"/>
      <c r="AX11" s="128"/>
      <c r="AY11" s="128"/>
      <c r="AZ11" s="128"/>
      <c r="BA11" s="128"/>
      <c r="BB11" s="129"/>
      <c r="BE11" s="161"/>
      <c r="BF11" s="161"/>
      <c r="BG11" s="161"/>
      <c r="BH11" s="161"/>
      <c r="BI11" s="161"/>
      <c r="BJ11" s="161"/>
      <c r="BK11" s="161"/>
      <c r="BL11" s="161"/>
      <c r="BM11" s="161"/>
      <c r="BN11" s="161"/>
      <c r="BO11" s="161"/>
      <c r="BP11" s="161"/>
      <c r="BQ11" s="161"/>
    </row>
    <row r="12" spans="3:69" ht="7.2" customHeight="1">
      <c r="C12" s="265" t="s">
        <v>14</v>
      </c>
      <c r="D12" s="266"/>
      <c r="E12" s="283" t="s">
        <v>7135</v>
      </c>
      <c r="F12" s="284"/>
      <c r="G12" s="284"/>
      <c r="H12" s="285"/>
      <c r="I12" s="324"/>
      <c r="J12" s="325"/>
      <c r="K12" s="325"/>
      <c r="L12" s="325"/>
      <c r="M12" s="325"/>
      <c r="N12" s="325"/>
      <c r="O12" s="325"/>
      <c r="P12" s="325"/>
      <c r="Q12" s="325"/>
      <c r="R12" s="326"/>
      <c r="S12" s="97"/>
      <c r="T12" s="257"/>
      <c r="U12" s="257"/>
      <c r="V12" s="257"/>
      <c r="W12" s="257"/>
      <c r="X12" s="257"/>
      <c r="Y12" s="257"/>
      <c r="Z12" s="257"/>
      <c r="AA12" s="257"/>
      <c r="AB12" s="257"/>
      <c r="AC12" s="257"/>
      <c r="AD12" s="257"/>
      <c r="AE12" s="257"/>
      <c r="AF12" s="257"/>
      <c r="AG12" s="257"/>
      <c r="AH12" s="257"/>
      <c r="AI12" s="257"/>
      <c r="AJ12" s="257"/>
      <c r="AK12" s="257"/>
      <c r="AL12" s="257"/>
      <c r="AM12" s="257"/>
      <c r="AN12" s="257"/>
      <c r="AO12" s="257"/>
      <c r="AP12" s="257"/>
      <c r="AQ12" s="257"/>
      <c r="AR12" s="257"/>
      <c r="AS12" s="257"/>
      <c r="AT12" s="258"/>
      <c r="AU12" s="127"/>
      <c r="AV12" s="128"/>
      <c r="AW12" s="128"/>
      <c r="AX12" s="128"/>
      <c r="AY12" s="128"/>
      <c r="AZ12" s="128"/>
      <c r="BA12" s="128"/>
      <c r="BB12" s="129"/>
      <c r="BE12" s="161"/>
      <c r="BF12" s="161"/>
      <c r="BG12" s="161"/>
      <c r="BH12" s="161"/>
      <c r="BI12" s="161"/>
      <c r="BJ12" s="161"/>
      <c r="BK12" s="161"/>
      <c r="BL12" s="161"/>
      <c r="BM12" s="161"/>
      <c r="BN12" s="161"/>
      <c r="BO12" s="161"/>
      <c r="BP12" s="161"/>
      <c r="BQ12" s="161"/>
    </row>
    <row r="13" spans="3:69" ht="7.2" customHeight="1">
      <c r="C13" s="267"/>
      <c r="D13" s="268"/>
      <c r="E13" s="283"/>
      <c r="F13" s="284"/>
      <c r="G13" s="284"/>
      <c r="H13" s="285"/>
      <c r="I13" s="327"/>
      <c r="J13" s="328"/>
      <c r="K13" s="328"/>
      <c r="L13" s="328"/>
      <c r="M13" s="328"/>
      <c r="N13" s="328"/>
      <c r="O13" s="328"/>
      <c r="P13" s="328"/>
      <c r="Q13" s="328"/>
      <c r="R13" s="329"/>
      <c r="T13" s="294" t="s">
        <v>7136</v>
      </c>
      <c r="U13" s="294"/>
      <c r="V13" s="294"/>
      <c r="W13" s="294"/>
      <c r="X13" s="294"/>
      <c r="Y13" s="294"/>
      <c r="Z13" s="294"/>
      <c r="AA13" s="294"/>
      <c r="AB13" s="294"/>
      <c r="AC13" s="294"/>
      <c r="AD13" s="294"/>
      <c r="AE13" s="294"/>
      <c r="AF13" s="294"/>
      <c r="AG13" s="294"/>
      <c r="AH13" s="294"/>
      <c r="AI13" s="294"/>
      <c r="AJ13" s="294"/>
      <c r="AK13" s="294"/>
      <c r="AL13" s="294"/>
      <c r="AM13" s="294"/>
      <c r="AN13" s="294"/>
      <c r="AO13" s="294"/>
      <c r="AP13" s="294"/>
      <c r="AQ13" s="294"/>
      <c r="AR13" s="294"/>
      <c r="AS13" s="294"/>
      <c r="AT13" s="295"/>
      <c r="AU13" s="127"/>
      <c r="AV13" s="128"/>
      <c r="AW13" s="128"/>
      <c r="AX13" s="128"/>
      <c r="AY13" s="128"/>
      <c r="AZ13" s="128"/>
      <c r="BA13" s="128"/>
      <c r="BB13" s="129"/>
      <c r="BE13" s="161"/>
      <c r="BF13" s="161"/>
      <c r="BG13" s="161"/>
      <c r="BH13" s="161"/>
      <c r="BI13" s="161"/>
      <c r="BJ13" s="161"/>
      <c r="BK13" s="161"/>
      <c r="BL13" s="161"/>
      <c r="BM13" s="161"/>
      <c r="BN13" s="161"/>
      <c r="BO13" s="161"/>
      <c r="BP13" s="161"/>
      <c r="BQ13" s="161"/>
    </row>
    <row r="14" spans="3:69" ht="7.2" customHeight="1">
      <c r="C14" s="267"/>
      <c r="D14" s="268"/>
      <c r="E14" s="283"/>
      <c r="F14" s="284"/>
      <c r="G14" s="284"/>
      <c r="H14" s="285"/>
      <c r="I14" s="327"/>
      <c r="J14" s="328"/>
      <c r="K14" s="328"/>
      <c r="L14" s="328"/>
      <c r="M14" s="328"/>
      <c r="N14" s="328"/>
      <c r="O14" s="328"/>
      <c r="P14" s="328"/>
      <c r="Q14" s="328"/>
      <c r="R14" s="329"/>
      <c r="T14" s="294"/>
      <c r="U14" s="294"/>
      <c r="V14" s="294"/>
      <c r="W14" s="294"/>
      <c r="X14" s="294"/>
      <c r="Y14" s="294"/>
      <c r="Z14" s="294"/>
      <c r="AA14" s="294"/>
      <c r="AB14" s="294"/>
      <c r="AC14" s="294"/>
      <c r="AD14" s="294"/>
      <c r="AE14" s="294"/>
      <c r="AF14" s="294"/>
      <c r="AG14" s="294"/>
      <c r="AH14" s="294"/>
      <c r="AI14" s="294"/>
      <c r="AJ14" s="294"/>
      <c r="AK14" s="294"/>
      <c r="AL14" s="294"/>
      <c r="AM14" s="294"/>
      <c r="AN14" s="294"/>
      <c r="AO14" s="294"/>
      <c r="AP14" s="294"/>
      <c r="AQ14" s="294"/>
      <c r="AR14" s="294"/>
      <c r="AS14" s="294"/>
      <c r="AT14" s="295"/>
      <c r="AU14" s="127"/>
      <c r="AV14" s="128"/>
      <c r="AW14" s="128"/>
      <c r="AX14" s="128"/>
      <c r="AY14" s="128"/>
      <c r="AZ14" s="128"/>
      <c r="BA14" s="128"/>
      <c r="BB14" s="129"/>
      <c r="BE14" s="161"/>
      <c r="BF14" s="161"/>
      <c r="BG14" s="161"/>
      <c r="BH14" s="161"/>
      <c r="BI14" s="161"/>
      <c r="BJ14" s="161"/>
      <c r="BK14" s="161"/>
      <c r="BL14" s="161"/>
      <c r="BM14" s="161"/>
      <c r="BN14" s="161"/>
      <c r="BO14" s="161"/>
      <c r="BP14" s="161"/>
      <c r="BQ14" s="161"/>
    </row>
    <row r="15" spans="3:69" ht="7.2" customHeight="1">
      <c r="C15" s="286">
        <v>1</v>
      </c>
      <c r="D15" s="287"/>
      <c r="E15" s="283"/>
      <c r="F15" s="284"/>
      <c r="G15" s="284"/>
      <c r="H15" s="285"/>
      <c r="I15" s="286">
        <v>2</v>
      </c>
      <c r="J15" s="288"/>
      <c r="K15" s="288"/>
      <c r="L15" s="288"/>
      <c r="M15" s="288"/>
      <c r="N15" s="288"/>
      <c r="O15" s="288"/>
      <c r="P15" s="288"/>
      <c r="Q15" s="288">
        <v>6</v>
      </c>
      <c r="R15" s="287"/>
      <c r="T15" s="294"/>
      <c r="U15" s="294"/>
      <c r="V15" s="294"/>
      <c r="W15" s="294"/>
      <c r="X15" s="294"/>
      <c r="Y15" s="294"/>
      <c r="Z15" s="294"/>
      <c r="AA15" s="294"/>
      <c r="AB15" s="294"/>
      <c r="AC15" s="294"/>
      <c r="AD15" s="294"/>
      <c r="AE15" s="294"/>
      <c r="AF15" s="294"/>
      <c r="AG15" s="294"/>
      <c r="AH15" s="294"/>
      <c r="AI15" s="294"/>
      <c r="AJ15" s="294"/>
      <c r="AK15" s="294"/>
      <c r="AL15" s="294"/>
      <c r="AM15" s="294"/>
      <c r="AN15" s="294"/>
      <c r="AO15" s="294"/>
      <c r="AP15" s="294"/>
      <c r="AQ15" s="294"/>
      <c r="AR15" s="294"/>
      <c r="AS15" s="294"/>
      <c r="AT15" s="295"/>
      <c r="AU15" s="127"/>
      <c r="AV15" s="128"/>
      <c r="AW15" s="128"/>
      <c r="AX15" s="128"/>
      <c r="AY15" s="128"/>
      <c r="AZ15" s="128"/>
      <c r="BA15" s="128"/>
      <c r="BB15" s="129"/>
      <c r="BE15" s="161"/>
      <c r="BF15" s="161"/>
      <c r="BG15" s="161"/>
      <c r="BH15" s="161"/>
      <c r="BI15" s="161"/>
      <c r="BJ15" s="161"/>
      <c r="BK15" s="161"/>
      <c r="BL15" s="161"/>
      <c r="BM15" s="161"/>
      <c r="BN15" s="161"/>
      <c r="BO15" s="161"/>
      <c r="BP15" s="161"/>
      <c r="BQ15" s="161"/>
    </row>
    <row r="16" spans="3:69" ht="7.2" customHeight="1">
      <c r="C16" s="65"/>
      <c r="D16" s="65"/>
      <c r="E16" s="65"/>
      <c r="F16" s="65"/>
      <c r="G16" s="65"/>
      <c r="H16" s="65"/>
      <c r="I16" s="65"/>
      <c r="J16" s="65"/>
      <c r="K16" s="65"/>
      <c r="L16" s="65"/>
      <c r="M16" s="65"/>
      <c r="N16" s="65"/>
      <c r="O16" s="65"/>
      <c r="P16" s="65"/>
      <c r="Q16" s="65"/>
      <c r="R16" s="65"/>
      <c r="T16" s="294"/>
      <c r="U16" s="294"/>
      <c r="V16" s="294"/>
      <c r="W16" s="294"/>
      <c r="X16" s="294"/>
      <c r="Y16" s="294"/>
      <c r="Z16" s="294"/>
      <c r="AA16" s="294"/>
      <c r="AB16" s="294"/>
      <c r="AC16" s="294"/>
      <c r="AD16" s="294"/>
      <c r="AE16" s="294"/>
      <c r="AF16" s="294"/>
      <c r="AG16" s="294"/>
      <c r="AH16" s="294"/>
      <c r="AI16" s="294"/>
      <c r="AJ16" s="294"/>
      <c r="AK16" s="294"/>
      <c r="AL16" s="294"/>
      <c r="AM16" s="294"/>
      <c r="AN16" s="294"/>
      <c r="AO16" s="294"/>
      <c r="AP16" s="294"/>
      <c r="AQ16" s="294"/>
      <c r="AR16" s="294"/>
      <c r="AS16" s="294"/>
      <c r="AT16" s="295"/>
      <c r="AU16" s="127"/>
      <c r="AV16" s="128"/>
      <c r="AW16" s="128"/>
      <c r="AX16" s="128"/>
      <c r="AY16" s="128"/>
      <c r="AZ16" s="128"/>
      <c r="BA16" s="128"/>
      <c r="BB16" s="129"/>
      <c r="BE16" s="161"/>
      <c r="BF16" s="161"/>
      <c r="BG16" s="161"/>
      <c r="BH16" s="161"/>
      <c r="BI16" s="161"/>
      <c r="BJ16" s="161"/>
      <c r="BK16" s="161"/>
      <c r="BL16" s="161"/>
      <c r="BM16" s="161"/>
      <c r="BN16" s="161"/>
      <c r="BO16" s="161"/>
      <c r="BP16" s="161"/>
      <c r="BQ16" s="161"/>
    </row>
    <row r="17" spans="3:69" ht="7.2" customHeight="1">
      <c r="C17" s="65"/>
      <c r="D17" s="210" t="s">
        <v>20</v>
      </c>
      <c r="E17" s="210"/>
      <c r="F17" s="210"/>
      <c r="G17" s="210"/>
      <c r="H17" s="210"/>
      <c r="I17" s="210"/>
      <c r="J17" s="210"/>
      <c r="K17" s="210"/>
      <c r="L17" s="210"/>
      <c r="M17" s="210"/>
      <c r="T17" s="294"/>
      <c r="U17" s="294"/>
      <c r="V17" s="294"/>
      <c r="W17" s="294"/>
      <c r="X17" s="294"/>
      <c r="Y17" s="294"/>
      <c r="Z17" s="294"/>
      <c r="AA17" s="294"/>
      <c r="AB17" s="294"/>
      <c r="AC17" s="294"/>
      <c r="AD17" s="294"/>
      <c r="AE17" s="294"/>
      <c r="AF17" s="294"/>
      <c r="AG17" s="294"/>
      <c r="AH17" s="294"/>
      <c r="AI17" s="294"/>
      <c r="AJ17" s="294"/>
      <c r="AK17" s="294"/>
      <c r="AL17" s="294"/>
      <c r="AM17" s="294"/>
      <c r="AN17" s="294"/>
      <c r="AO17" s="294"/>
      <c r="AP17" s="294"/>
      <c r="AQ17" s="294"/>
      <c r="AR17" s="294"/>
      <c r="AS17" s="294"/>
      <c r="AT17" s="295"/>
      <c r="AU17" s="127"/>
      <c r="AV17" s="128"/>
      <c r="AW17" s="128"/>
      <c r="AX17" s="128"/>
      <c r="AY17" s="128"/>
      <c r="AZ17" s="128"/>
      <c r="BA17" s="128"/>
      <c r="BB17" s="129"/>
      <c r="BE17" s="161"/>
      <c r="BF17" s="161"/>
      <c r="BG17" s="161"/>
      <c r="BH17" s="161"/>
      <c r="BI17" s="161"/>
      <c r="BJ17" s="161"/>
      <c r="BK17" s="161"/>
      <c r="BL17" s="161"/>
      <c r="BM17" s="161"/>
      <c r="BN17" s="161"/>
      <c r="BO17" s="161"/>
      <c r="BP17" s="161"/>
      <c r="BQ17" s="161"/>
    </row>
    <row r="18" spans="3:69" ht="7.2" customHeight="1">
      <c r="C18" s="65"/>
      <c r="D18" s="210"/>
      <c r="E18" s="210"/>
      <c r="F18" s="210"/>
      <c r="G18" s="210"/>
      <c r="H18" s="210"/>
      <c r="I18" s="210"/>
      <c r="J18" s="210"/>
      <c r="K18" s="210"/>
      <c r="L18" s="210"/>
      <c r="M18" s="210"/>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294"/>
      <c r="AR18" s="294"/>
      <c r="AS18" s="294"/>
      <c r="AT18" s="295"/>
      <c r="AU18" s="127"/>
      <c r="AV18" s="128"/>
      <c r="AW18" s="128"/>
      <c r="AX18" s="128"/>
      <c r="AY18" s="128"/>
      <c r="AZ18" s="128"/>
      <c r="BA18" s="128"/>
      <c r="BB18" s="129"/>
      <c r="BE18" s="161"/>
      <c r="BF18" s="161"/>
      <c r="BG18" s="161"/>
      <c r="BH18" s="161"/>
      <c r="BI18" s="161"/>
      <c r="BJ18" s="161"/>
      <c r="BK18" s="161"/>
      <c r="BL18" s="161"/>
      <c r="BM18" s="161"/>
      <c r="BN18" s="161"/>
      <c r="BO18" s="161"/>
      <c r="BP18" s="161"/>
      <c r="BQ18" s="161"/>
    </row>
    <row r="19" spans="3:69" ht="7.2" customHeight="1">
      <c r="C19" s="65"/>
      <c r="D19" s="210" t="s">
        <v>7066</v>
      </c>
      <c r="E19" s="210"/>
      <c r="F19" s="210"/>
      <c r="G19" s="210"/>
      <c r="H19" s="210"/>
      <c r="I19" s="210"/>
      <c r="J19" s="210"/>
      <c r="K19" s="210"/>
      <c r="L19" s="210"/>
      <c r="M19" s="210"/>
      <c r="N19" s="210"/>
      <c r="O19" s="210"/>
      <c r="P19" s="210"/>
      <c r="Q19" s="210"/>
      <c r="T19" s="294"/>
      <c r="U19" s="294"/>
      <c r="V19" s="294"/>
      <c r="W19" s="294"/>
      <c r="X19" s="294"/>
      <c r="Y19" s="294"/>
      <c r="Z19" s="294"/>
      <c r="AA19" s="294"/>
      <c r="AB19" s="294"/>
      <c r="AC19" s="294"/>
      <c r="AD19" s="294"/>
      <c r="AE19" s="294"/>
      <c r="AF19" s="294"/>
      <c r="AG19" s="294"/>
      <c r="AH19" s="294"/>
      <c r="AI19" s="294"/>
      <c r="AJ19" s="294"/>
      <c r="AK19" s="294"/>
      <c r="AL19" s="294"/>
      <c r="AM19" s="294"/>
      <c r="AN19" s="294"/>
      <c r="AO19" s="294"/>
      <c r="AP19" s="294"/>
      <c r="AQ19" s="294"/>
      <c r="AR19" s="294"/>
      <c r="AS19" s="294"/>
      <c r="AT19" s="295"/>
      <c r="AU19" s="127"/>
      <c r="AV19" s="128"/>
      <c r="AW19" s="128"/>
      <c r="AX19" s="128"/>
      <c r="AY19" s="128"/>
      <c r="AZ19" s="128"/>
      <c r="BA19" s="128"/>
      <c r="BB19" s="129"/>
      <c r="BE19" s="161"/>
      <c r="BF19" s="161"/>
      <c r="BG19" s="161"/>
      <c r="BH19" s="161"/>
      <c r="BI19" s="161"/>
      <c r="BJ19" s="161"/>
      <c r="BK19" s="161"/>
      <c r="BL19" s="161"/>
      <c r="BM19" s="161"/>
      <c r="BN19" s="161"/>
      <c r="BO19" s="161"/>
      <c r="BP19" s="161"/>
      <c r="BQ19" s="161"/>
    </row>
    <row r="20" spans="3:69" ht="7.2" customHeight="1">
      <c r="C20" s="65"/>
      <c r="D20" s="210"/>
      <c r="E20" s="210"/>
      <c r="F20" s="210"/>
      <c r="G20" s="210"/>
      <c r="H20" s="210"/>
      <c r="I20" s="210"/>
      <c r="J20" s="210"/>
      <c r="K20" s="210"/>
      <c r="L20" s="210"/>
      <c r="M20" s="210"/>
      <c r="N20" s="210"/>
      <c r="O20" s="210"/>
      <c r="P20" s="210"/>
      <c r="Q20" s="210"/>
      <c r="T20" s="294"/>
      <c r="U20" s="294"/>
      <c r="V20" s="294"/>
      <c r="W20" s="294"/>
      <c r="X20" s="294"/>
      <c r="Y20" s="294"/>
      <c r="Z20" s="294"/>
      <c r="AA20" s="294"/>
      <c r="AB20" s="294"/>
      <c r="AC20" s="294"/>
      <c r="AD20" s="294"/>
      <c r="AE20" s="294"/>
      <c r="AF20" s="294"/>
      <c r="AG20" s="294"/>
      <c r="AH20" s="294"/>
      <c r="AI20" s="294"/>
      <c r="AJ20" s="294"/>
      <c r="AK20" s="294"/>
      <c r="AL20" s="294"/>
      <c r="AM20" s="294"/>
      <c r="AN20" s="294"/>
      <c r="AO20" s="294"/>
      <c r="AP20" s="294"/>
      <c r="AQ20" s="294"/>
      <c r="AR20" s="294"/>
      <c r="AS20" s="294"/>
      <c r="AT20" s="295"/>
      <c r="AU20" s="130"/>
      <c r="AV20" s="131"/>
      <c r="AW20" s="131"/>
      <c r="AX20" s="131"/>
      <c r="AY20" s="131"/>
      <c r="AZ20" s="131"/>
      <c r="BA20" s="131"/>
      <c r="BB20" s="132"/>
      <c r="BE20" s="161"/>
      <c r="BF20" s="161"/>
      <c r="BG20" s="161"/>
      <c r="BH20" s="161"/>
      <c r="BI20" s="161"/>
      <c r="BJ20" s="161"/>
      <c r="BK20" s="161"/>
      <c r="BL20" s="161"/>
      <c r="BM20" s="161"/>
      <c r="BN20" s="161"/>
      <c r="BO20" s="161"/>
      <c r="BP20" s="161"/>
      <c r="BQ20" s="161"/>
    </row>
    <row r="21" spans="3:69" ht="7.2" customHeight="1" thickBot="1">
      <c r="S21" s="82"/>
      <c r="T21" s="82"/>
      <c r="U21" s="82"/>
      <c r="V21" s="82"/>
      <c r="W21" s="82"/>
      <c r="X21" s="82"/>
      <c r="Y21" s="82"/>
      <c r="Z21" s="82"/>
      <c r="AA21" s="82"/>
      <c r="AB21" s="82"/>
      <c r="AC21" s="82"/>
    </row>
    <row r="22" spans="3:69" ht="7.2" customHeight="1">
      <c r="D22" s="290" t="s">
        <v>21</v>
      </c>
      <c r="E22" s="290"/>
      <c r="F22" s="330"/>
      <c r="G22" s="330"/>
      <c r="H22" s="290" t="s">
        <v>1</v>
      </c>
      <c r="I22" s="290"/>
      <c r="J22" s="330"/>
      <c r="K22" s="330"/>
      <c r="L22" s="290" t="s">
        <v>22</v>
      </c>
      <c r="M22" s="290"/>
      <c r="N22" s="330"/>
      <c r="O22" s="330"/>
      <c r="P22" s="290" t="s">
        <v>23</v>
      </c>
      <c r="Q22" s="290"/>
      <c r="S22" s="77"/>
      <c r="T22" s="194" t="s">
        <v>100</v>
      </c>
      <c r="U22" s="195"/>
      <c r="V22" s="195"/>
      <c r="W22" s="195"/>
      <c r="X22" s="195"/>
      <c r="Y22" s="196"/>
      <c r="Z22" s="49"/>
      <c r="AA22" s="248" t="s">
        <v>29</v>
      </c>
      <c r="AB22" s="249"/>
      <c r="AC22" s="249"/>
      <c r="AD22" s="250"/>
      <c r="AE22" s="50"/>
      <c r="AF22" s="222" t="s">
        <v>101</v>
      </c>
      <c r="AG22" s="223"/>
      <c r="AH22" s="223"/>
      <c r="AI22" s="223"/>
      <c r="AJ22" s="223"/>
      <c r="AK22" s="223"/>
      <c r="AL22" s="223"/>
      <c r="AM22" s="223"/>
      <c r="AN22" s="223"/>
      <c r="AO22" s="223"/>
      <c r="AP22" s="223"/>
      <c r="AQ22" s="223"/>
      <c r="AR22" s="223"/>
      <c r="AS22" s="223"/>
      <c r="AT22" s="223"/>
      <c r="AU22" s="223"/>
      <c r="AV22" s="223"/>
      <c r="AW22" s="224"/>
      <c r="AX22" s="213" t="s">
        <v>117</v>
      </c>
      <c r="AY22" s="213"/>
      <c r="AZ22" s="213"/>
      <c r="BA22" s="213"/>
      <c r="BB22" s="213"/>
    </row>
    <row r="23" spans="3:69" ht="7.2" customHeight="1">
      <c r="D23" s="290"/>
      <c r="E23" s="290"/>
      <c r="F23" s="330"/>
      <c r="G23" s="330"/>
      <c r="H23" s="290"/>
      <c r="I23" s="290"/>
      <c r="J23" s="330"/>
      <c r="K23" s="330"/>
      <c r="L23" s="290"/>
      <c r="M23" s="290"/>
      <c r="N23" s="330"/>
      <c r="O23" s="330"/>
      <c r="P23" s="290"/>
      <c r="Q23" s="290"/>
      <c r="S23" s="78"/>
      <c r="T23" s="197"/>
      <c r="U23" s="198"/>
      <c r="V23" s="198"/>
      <c r="W23" s="198"/>
      <c r="X23" s="198"/>
      <c r="Y23" s="199"/>
      <c r="Z23" s="49"/>
      <c r="AA23" s="251"/>
      <c r="AB23" s="252"/>
      <c r="AC23" s="252"/>
      <c r="AD23" s="253"/>
      <c r="AE23" s="4"/>
      <c r="AF23" s="225"/>
      <c r="AG23" s="226"/>
      <c r="AH23" s="226"/>
      <c r="AI23" s="226"/>
      <c r="AJ23" s="226"/>
      <c r="AK23" s="226"/>
      <c r="AL23" s="226"/>
      <c r="AM23" s="226"/>
      <c r="AN23" s="226"/>
      <c r="AO23" s="226"/>
      <c r="AP23" s="226"/>
      <c r="AQ23" s="226"/>
      <c r="AR23" s="226"/>
      <c r="AS23" s="226"/>
      <c r="AT23" s="226"/>
      <c r="AU23" s="226"/>
      <c r="AV23" s="226"/>
      <c r="AW23" s="227"/>
      <c r="AX23" s="213"/>
      <c r="AY23" s="213"/>
      <c r="AZ23" s="213"/>
      <c r="BA23" s="213"/>
      <c r="BB23" s="213"/>
    </row>
    <row r="24" spans="3:69" ht="7.2" customHeight="1">
      <c r="D24" s="290"/>
      <c r="E24" s="290"/>
      <c r="F24" s="330"/>
      <c r="G24" s="330"/>
      <c r="H24" s="290"/>
      <c r="I24" s="290"/>
      <c r="J24" s="330"/>
      <c r="K24" s="330"/>
      <c r="L24" s="290"/>
      <c r="M24" s="290"/>
      <c r="N24" s="330"/>
      <c r="O24" s="330"/>
      <c r="P24" s="290"/>
      <c r="Q24" s="290"/>
      <c r="S24" s="78"/>
      <c r="T24" s="197"/>
      <c r="U24" s="198"/>
      <c r="V24" s="198"/>
      <c r="W24" s="198"/>
      <c r="X24" s="198"/>
      <c r="Y24" s="199"/>
      <c r="Z24" s="49"/>
      <c r="AA24" s="251"/>
      <c r="AB24" s="252"/>
      <c r="AC24" s="252"/>
      <c r="AD24" s="253"/>
      <c r="AE24" s="4"/>
      <c r="AF24" s="310" t="s">
        <v>103</v>
      </c>
      <c r="AG24" s="233"/>
      <c r="AH24" s="233"/>
      <c r="AI24" s="233"/>
      <c r="AJ24" s="311"/>
      <c r="AK24" s="315" t="s">
        <v>105</v>
      </c>
      <c r="AL24" s="316"/>
      <c r="AM24" s="316"/>
      <c r="AN24" s="316"/>
      <c r="AO24" s="317"/>
      <c r="AP24" s="232" t="s">
        <v>92</v>
      </c>
      <c r="AQ24" s="233"/>
      <c r="AR24" s="233"/>
      <c r="AS24" s="233"/>
      <c r="AT24" s="233"/>
      <c r="AU24" s="233"/>
      <c r="AV24" s="233"/>
      <c r="AW24" s="234"/>
      <c r="AX24" s="213"/>
      <c r="AY24" s="213"/>
      <c r="AZ24" s="213"/>
      <c r="BA24" s="213"/>
      <c r="BB24" s="213"/>
    </row>
    <row r="25" spans="3:69" ht="7.2" customHeight="1">
      <c r="S25" s="78"/>
      <c r="T25" s="197"/>
      <c r="U25" s="198"/>
      <c r="V25" s="198"/>
      <c r="W25" s="198"/>
      <c r="X25" s="198"/>
      <c r="Y25" s="199"/>
      <c r="Z25" s="49"/>
      <c r="AA25" s="251"/>
      <c r="AB25" s="252"/>
      <c r="AC25" s="252"/>
      <c r="AD25" s="253"/>
      <c r="AE25" s="4"/>
      <c r="AF25" s="191"/>
      <c r="AG25" s="192"/>
      <c r="AH25" s="192"/>
      <c r="AI25" s="192"/>
      <c r="AJ25" s="312"/>
      <c r="AK25" s="318"/>
      <c r="AL25" s="319"/>
      <c r="AM25" s="319"/>
      <c r="AN25" s="319"/>
      <c r="AO25" s="320"/>
      <c r="AP25" s="235"/>
      <c r="AQ25" s="192"/>
      <c r="AR25" s="192"/>
      <c r="AS25" s="192"/>
      <c r="AT25" s="192"/>
      <c r="AU25" s="192"/>
      <c r="AV25" s="192"/>
      <c r="AW25" s="193"/>
      <c r="AX25" s="213"/>
      <c r="AY25" s="213"/>
      <c r="AZ25" s="213"/>
      <c r="BA25" s="213"/>
      <c r="BB25" s="213"/>
    </row>
    <row r="26" spans="3:69" ht="7.2" customHeight="1" thickBot="1">
      <c r="D26" s="210" t="s">
        <v>13</v>
      </c>
      <c r="E26" s="210"/>
      <c r="F26" s="210"/>
      <c r="G26" s="210"/>
      <c r="H26" s="289"/>
      <c r="I26" s="289"/>
      <c r="J26" s="289"/>
      <c r="K26" s="289"/>
      <c r="L26" s="289"/>
      <c r="M26" s="289"/>
      <c r="N26" s="289"/>
      <c r="O26" s="289"/>
      <c r="P26" s="289"/>
      <c r="Q26" s="289"/>
      <c r="R26" s="289"/>
      <c r="S26" s="78"/>
      <c r="T26" s="200"/>
      <c r="U26" s="201"/>
      <c r="V26" s="201"/>
      <c r="W26" s="201"/>
      <c r="X26" s="201"/>
      <c r="Y26" s="202"/>
      <c r="Z26" s="49"/>
      <c r="AA26" s="254"/>
      <c r="AB26" s="255"/>
      <c r="AC26" s="255"/>
      <c r="AD26" s="256"/>
      <c r="AE26" s="4"/>
      <c r="AF26" s="313"/>
      <c r="AG26" s="236"/>
      <c r="AH26" s="236"/>
      <c r="AI26" s="236"/>
      <c r="AJ26" s="314"/>
      <c r="AK26" s="321"/>
      <c r="AL26" s="322"/>
      <c r="AM26" s="322"/>
      <c r="AN26" s="322"/>
      <c r="AO26" s="323"/>
      <c r="AP26" s="236"/>
      <c r="AQ26" s="236"/>
      <c r="AR26" s="236"/>
      <c r="AS26" s="236"/>
      <c r="AT26" s="236"/>
      <c r="AU26" s="236"/>
      <c r="AV26" s="236"/>
      <c r="AW26" s="237"/>
      <c r="AX26" s="213"/>
      <c r="AY26" s="213"/>
      <c r="AZ26" s="213"/>
      <c r="BA26" s="213"/>
      <c r="BB26" s="213"/>
    </row>
    <row r="27" spans="3:69" ht="7.2" customHeight="1">
      <c r="D27" s="210"/>
      <c r="E27" s="210"/>
      <c r="F27" s="210"/>
      <c r="G27" s="210"/>
      <c r="H27" s="289"/>
      <c r="I27" s="289"/>
      <c r="J27" s="289"/>
      <c r="K27" s="289"/>
      <c r="L27" s="289"/>
      <c r="M27" s="289"/>
      <c r="N27" s="289"/>
      <c r="O27" s="289"/>
      <c r="P27" s="289"/>
      <c r="Q27" s="289"/>
      <c r="R27" s="289"/>
      <c r="S27" s="78"/>
      <c r="T27" s="163" t="s">
        <v>18</v>
      </c>
      <c r="U27" s="163"/>
      <c r="V27" s="163"/>
      <c r="W27" s="163"/>
      <c r="X27" s="163"/>
      <c r="Y27" s="163"/>
      <c r="Z27" s="211" t="s">
        <v>26</v>
      </c>
      <c r="AA27" s="238" t="s">
        <v>86</v>
      </c>
      <c r="AB27" s="239"/>
      <c r="AC27" s="239"/>
      <c r="AD27" s="240"/>
      <c r="AE27" s="212" t="s">
        <v>27</v>
      </c>
      <c r="AF27" s="166" t="s">
        <v>16</v>
      </c>
      <c r="AG27" s="166"/>
      <c r="AH27" s="166"/>
      <c r="AI27" s="166"/>
      <c r="AJ27" s="167"/>
      <c r="AK27" s="204" t="s">
        <v>17</v>
      </c>
      <c r="AL27" s="166"/>
      <c r="AM27" s="166"/>
      <c r="AN27" s="166"/>
      <c r="AO27" s="167"/>
      <c r="AP27" s="221" t="s">
        <v>17</v>
      </c>
      <c r="AQ27" s="166"/>
      <c r="AR27" s="166"/>
      <c r="AS27" s="166"/>
      <c r="AT27" s="166"/>
      <c r="AU27" s="166"/>
      <c r="AV27" s="166"/>
      <c r="AW27" s="166"/>
      <c r="AX27" s="162" t="s">
        <v>7134</v>
      </c>
      <c r="AY27" s="162"/>
      <c r="AZ27" s="162"/>
      <c r="BA27" s="162"/>
      <c r="BB27" s="162"/>
    </row>
    <row r="28" spans="3:69" ht="7.2" customHeight="1">
      <c r="D28" s="210"/>
      <c r="E28" s="210"/>
      <c r="F28" s="210"/>
      <c r="G28" s="210"/>
      <c r="H28" s="289"/>
      <c r="I28" s="289"/>
      <c r="J28" s="289"/>
      <c r="K28" s="289"/>
      <c r="L28" s="289"/>
      <c r="M28" s="289"/>
      <c r="N28" s="289"/>
      <c r="O28" s="289"/>
      <c r="P28" s="289"/>
      <c r="Q28" s="289"/>
      <c r="R28" s="289"/>
      <c r="S28" s="78"/>
      <c r="T28" s="163"/>
      <c r="U28" s="163"/>
      <c r="V28" s="163"/>
      <c r="W28" s="163"/>
      <c r="X28" s="163"/>
      <c r="Y28" s="163"/>
      <c r="Z28" s="211"/>
      <c r="AA28" s="164"/>
      <c r="AB28" s="163"/>
      <c r="AC28" s="163"/>
      <c r="AD28" s="165"/>
      <c r="AE28" s="212"/>
      <c r="AF28" s="166"/>
      <c r="AG28" s="166"/>
      <c r="AH28" s="166"/>
      <c r="AI28" s="166"/>
      <c r="AJ28" s="167"/>
      <c r="AK28" s="204"/>
      <c r="AL28" s="166"/>
      <c r="AM28" s="166"/>
      <c r="AN28" s="166"/>
      <c r="AO28" s="167"/>
      <c r="AP28" s="221"/>
      <c r="AQ28" s="166"/>
      <c r="AR28" s="166"/>
      <c r="AS28" s="166"/>
      <c r="AT28" s="166"/>
      <c r="AU28" s="166"/>
      <c r="AV28" s="166"/>
      <c r="AW28" s="166"/>
      <c r="AX28" s="162"/>
      <c r="AY28" s="162"/>
      <c r="AZ28" s="162"/>
      <c r="BA28" s="162"/>
      <c r="BB28" s="162"/>
    </row>
    <row r="29" spans="3:69" ht="7.2" customHeight="1">
      <c r="S29" s="78"/>
      <c r="T29" s="163" t="s">
        <v>80</v>
      </c>
      <c r="U29" s="163"/>
      <c r="V29" s="163"/>
      <c r="W29" s="163"/>
      <c r="X29" s="163"/>
      <c r="Y29" s="163"/>
      <c r="Z29" s="211" t="s">
        <v>26</v>
      </c>
      <c r="AA29" s="164" t="s">
        <v>87</v>
      </c>
      <c r="AB29" s="163"/>
      <c r="AC29" s="163"/>
      <c r="AD29" s="165"/>
      <c r="AE29" s="212" t="s">
        <v>27</v>
      </c>
      <c r="AF29" s="166" t="s">
        <v>17</v>
      </c>
      <c r="AG29" s="166"/>
      <c r="AH29" s="166"/>
      <c r="AI29" s="166"/>
      <c r="AJ29" s="167"/>
      <c r="AK29" s="204" t="s">
        <v>17</v>
      </c>
      <c r="AL29" s="166"/>
      <c r="AM29" s="166"/>
      <c r="AN29" s="166"/>
      <c r="AO29" s="167"/>
      <c r="AP29" s="221" t="s">
        <v>16</v>
      </c>
      <c r="AQ29" s="166"/>
      <c r="AR29" s="166"/>
      <c r="AS29" s="166"/>
      <c r="AT29" s="166"/>
      <c r="AU29" s="166"/>
      <c r="AV29" s="166"/>
      <c r="AW29" s="166"/>
      <c r="AX29" s="162"/>
      <c r="AY29" s="162"/>
      <c r="AZ29" s="162"/>
      <c r="BA29" s="162"/>
      <c r="BB29" s="162"/>
    </row>
    <row r="30" spans="3:69" ht="7.2" customHeight="1">
      <c r="D30" s="210" t="s">
        <v>24</v>
      </c>
      <c r="E30" s="210"/>
      <c r="F30" s="210"/>
      <c r="G30" s="210"/>
      <c r="H30" s="289"/>
      <c r="I30" s="289"/>
      <c r="J30" s="289"/>
      <c r="K30" s="289"/>
      <c r="L30" s="289"/>
      <c r="M30" s="289"/>
      <c r="N30" s="289"/>
      <c r="O30" s="289"/>
      <c r="P30" s="289"/>
      <c r="Q30" s="289"/>
      <c r="R30" s="289"/>
      <c r="S30" s="78"/>
      <c r="T30" s="163"/>
      <c r="U30" s="163"/>
      <c r="V30" s="163"/>
      <c r="W30" s="163"/>
      <c r="X30" s="163"/>
      <c r="Y30" s="163"/>
      <c r="Z30" s="211"/>
      <c r="AA30" s="164"/>
      <c r="AB30" s="163"/>
      <c r="AC30" s="163"/>
      <c r="AD30" s="165"/>
      <c r="AE30" s="212"/>
      <c r="AF30" s="166"/>
      <c r="AG30" s="166"/>
      <c r="AH30" s="166"/>
      <c r="AI30" s="166"/>
      <c r="AJ30" s="167"/>
      <c r="AK30" s="204"/>
      <c r="AL30" s="166"/>
      <c r="AM30" s="166"/>
      <c r="AN30" s="166"/>
      <c r="AO30" s="167"/>
      <c r="AP30" s="221"/>
      <c r="AQ30" s="166"/>
      <c r="AR30" s="166"/>
      <c r="AS30" s="166"/>
      <c r="AT30" s="166"/>
      <c r="AU30" s="166"/>
      <c r="AV30" s="166"/>
      <c r="AW30" s="166"/>
      <c r="AX30" s="162"/>
      <c r="AY30" s="162"/>
      <c r="AZ30" s="162"/>
      <c r="BA30" s="162"/>
      <c r="BB30" s="162"/>
    </row>
    <row r="31" spans="3:69" ht="7.2" customHeight="1">
      <c r="D31" s="210"/>
      <c r="E31" s="210"/>
      <c r="F31" s="210"/>
      <c r="G31" s="210"/>
      <c r="H31" s="289"/>
      <c r="I31" s="289"/>
      <c r="J31" s="289"/>
      <c r="K31" s="289"/>
      <c r="L31" s="289"/>
      <c r="M31" s="289"/>
      <c r="N31" s="289"/>
      <c r="O31" s="289"/>
      <c r="P31" s="289"/>
      <c r="Q31" s="289"/>
      <c r="R31" s="289"/>
      <c r="T31" s="163" t="s">
        <v>28</v>
      </c>
      <c r="U31" s="163"/>
      <c r="V31" s="163"/>
      <c r="W31" s="163"/>
      <c r="X31" s="163"/>
      <c r="Y31" s="163"/>
      <c r="Z31" s="211" t="s">
        <v>26</v>
      </c>
      <c r="AA31" s="164" t="s">
        <v>88</v>
      </c>
      <c r="AB31" s="163"/>
      <c r="AC31" s="163"/>
      <c r="AD31" s="165"/>
      <c r="AE31" s="212" t="s">
        <v>27</v>
      </c>
      <c r="AF31" s="166" t="s">
        <v>17</v>
      </c>
      <c r="AG31" s="166"/>
      <c r="AH31" s="166"/>
      <c r="AI31" s="166"/>
      <c r="AJ31" s="167"/>
      <c r="AK31" s="204" t="s">
        <v>16</v>
      </c>
      <c r="AL31" s="166"/>
      <c r="AM31" s="166"/>
      <c r="AN31" s="166"/>
      <c r="AO31" s="167"/>
      <c r="AP31" s="241" t="s">
        <v>102</v>
      </c>
      <c r="AQ31" s="242"/>
      <c r="AR31" s="242"/>
      <c r="AS31" s="242"/>
      <c r="AT31" s="242"/>
      <c r="AU31" s="242"/>
      <c r="AV31" s="242"/>
      <c r="AW31" s="242"/>
      <c r="AX31" s="162"/>
      <c r="AY31" s="162"/>
      <c r="AZ31" s="162"/>
      <c r="BA31" s="162"/>
      <c r="BB31" s="162"/>
    </row>
    <row r="32" spans="3:69" ht="7.2" customHeight="1">
      <c r="D32" s="210"/>
      <c r="E32" s="210"/>
      <c r="F32" s="210"/>
      <c r="G32" s="210"/>
      <c r="H32" s="289"/>
      <c r="I32" s="289"/>
      <c r="J32" s="289"/>
      <c r="K32" s="289"/>
      <c r="L32" s="289"/>
      <c r="M32" s="289"/>
      <c r="N32" s="289"/>
      <c r="O32" s="289"/>
      <c r="P32" s="289"/>
      <c r="Q32" s="289"/>
      <c r="R32" s="289"/>
      <c r="T32" s="163"/>
      <c r="U32" s="163"/>
      <c r="V32" s="163"/>
      <c r="W32" s="163"/>
      <c r="X32" s="163"/>
      <c r="Y32" s="163"/>
      <c r="Z32" s="211"/>
      <c r="AA32" s="164"/>
      <c r="AB32" s="163"/>
      <c r="AC32" s="163"/>
      <c r="AD32" s="165"/>
      <c r="AE32" s="212"/>
      <c r="AF32" s="166"/>
      <c r="AG32" s="166"/>
      <c r="AH32" s="166"/>
      <c r="AI32" s="166"/>
      <c r="AJ32" s="167"/>
      <c r="AK32" s="204"/>
      <c r="AL32" s="166"/>
      <c r="AM32" s="166"/>
      <c r="AN32" s="166"/>
      <c r="AO32" s="167"/>
      <c r="AP32" s="241"/>
      <c r="AQ32" s="242"/>
      <c r="AR32" s="242"/>
      <c r="AS32" s="242"/>
      <c r="AT32" s="242"/>
      <c r="AU32" s="242"/>
      <c r="AV32" s="242"/>
      <c r="AW32" s="242"/>
      <c r="AX32" s="162"/>
      <c r="AY32" s="162"/>
      <c r="AZ32" s="162"/>
      <c r="BA32" s="162"/>
      <c r="BB32" s="162"/>
    </row>
    <row r="33" spans="2:147" ht="7.2" customHeight="1">
      <c r="T33" s="163" t="s">
        <v>28</v>
      </c>
      <c r="U33" s="163"/>
      <c r="V33" s="163"/>
      <c r="W33" s="163"/>
      <c r="X33" s="163"/>
      <c r="Y33" s="163"/>
      <c r="Z33" s="211" t="s">
        <v>26</v>
      </c>
      <c r="AA33" s="164" t="s">
        <v>89</v>
      </c>
      <c r="AB33" s="163"/>
      <c r="AC33" s="163"/>
      <c r="AD33" s="165"/>
      <c r="AE33" s="212" t="s">
        <v>27</v>
      </c>
      <c r="AF33" s="166" t="s">
        <v>17</v>
      </c>
      <c r="AG33" s="166"/>
      <c r="AH33" s="166"/>
      <c r="AI33" s="166"/>
      <c r="AJ33" s="167"/>
      <c r="AK33" s="204" t="s">
        <v>16</v>
      </c>
      <c r="AL33" s="166"/>
      <c r="AM33" s="166"/>
      <c r="AN33" s="166"/>
      <c r="AO33" s="167"/>
      <c r="AP33" s="221" t="s">
        <v>16</v>
      </c>
      <c r="AQ33" s="166"/>
      <c r="AR33" s="166"/>
      <c r="AS33" s="166"/>
      <c r="AT33" s="166"/>
      <c r="AU33" s="166"/>
      <c r="AV33" s="166"/>
      <c r="AW33" s="166"/>
      <c r="AX33" s="162"/>
      <c r="AY33" s="162"/>
      <c r="AZ33" s="162"/>
      <c r="BA33" s="162"/>
      <c r="BB33" s="162"/>
    </row>
    <row r="34" spans="2:147" ht="7.2" customHeight="1">
      <c r="D34" s="290" t="s">
        <v>25</v>
      </c>
      <c r="E34" s="290"/>
      <c r="F34" s="291"/>
      <c r="G34" s="291"/>
      <c r="H34" s="290" t="s">
        <v>17</v>
      </c>
      <c r="I34" s="291"/>
      <c r="J34" s="291"/>
      <c r="K34" s="290" t="s">
        <v>17</v>
      </c>
      <c r="L34" s="291"/>
      <c r="M34" s="291"/>
      <c r="N34" s="291"/>
      <c r="T34" s="163"/>
      <c r="U34" s="163"/>
      <c r="V34" s="163"/>
      <c r="W34" s="163"/>
      <c r="X34" s="163"/>
      <c r="Y34" s="163"/>
      <c r="Z34" s="211"/>
      <c r="AA34" s="164"/>
      <c r="AB34" s="163"/>
      <c r="AC34" s="163"/>
      <c r="AD34" s="165"/>
      <c r="AE34" s="212"/>
      <c r="AF34" s="166"/>
      <c r="AG34" s="166"/>
      <c r="AH34" s="166"/>
      <c r="AI34" s="166"/>
      <c r="AJ34" s="167"/>
      <c r="AK34" s="204"/>
      <c r="AL34" s="166"/>
      <c r="AM34" s="166"/>
      <c r="AN34" s="166"/>
      <c r="AO34" s="167"/>
      <c r="AP34" s="221"/>
      <c r="AQ34" s="166"/>
      <c r="AR34" s="166"/>
      <c r="AS34" s="166"/>
      <c r="AT34" s="166"/>
      <c r="AU34" s="166"/>
      <c r="AV34" s="166"/>
      <c r="AW34" s="166"/>
      <c r="AX34" s="162"/>
      <c r="AY34" s="162"/>
      <c r="AZ34" s="162"/>
      <c r="BA34" s="162"/>
      <c r="BB34" s="162"/>
    </row>
    <row r="35" spans="2:147" ht="7.2" customHeight="1">
      <c r="D35" s="290"/>
      <c r="E35" s="290"/>
      <c r="F35" s="291"/>
      <c r="G35" s="291"/>
      <c r="H35" s="290"/>
      <c r="I35" s="291"/>
      <c r="J35" s="291"/>
      <c r="K35" s="290"/>
      <c r="L35" s="291"/>
      <c r="M35" s="291"/>
      <c r="N35" s="291"/>
      <c r="T35" s="163" t="s">
        <v>19</v>
      </c>
      <c r="U35" s="163"/>
      <c r="V35" s="163"/>
      <c r="W35" s="163"/>
      <c r="X35" s="163"/>
      <c r="Y35" s="163"/>
      <c r="Z35" s="211" t="s">
        <v>26</v>
      </c>
      <c r="AA35" s="164" t="s">
        <v>90</v>
      </c>
      <c r="AB35" s="163"/>
      <c r="AC35" s="163"/>
      <c r="AD35" s="165"/>
      <c r="AE35" s="212" t="s">
        <v>27</v>
      </c>
      <c r="AF35" s="166" t="s">
        <v>17</v>
      </c>
      <c r="AG35" s="166"/>
      <c r="AH35" s="166"/>
      <c r="AI35" s="166"/>
      <c r="AJ35" s="167"/>
      <c r="AK35" s="204" t="s">
        <v>17</v>
      </c>
      <c r="AL35" s="166"/>
      <c r="AM35" s="166"/>
      <c r="AN35" s="166"/>
      <c r="AO35" s="167"/>
      <c r="AP35" s="221" t="s">
        <v>16</v>
      </c>
      <c r="AQ35" s="166"/>
      <c r="AR35" s="166"/>
      <c r="AS35" s="166"/>
      <c r="AT35" s="166"/>
      <c r="AU35" s="166"/>
      <c r="AV35" s="166"/>
      <c r="AW35" s="166"/>
      <c r="AX35" s="162"/>
      <c r="AY35" s="162"/>
      <c r="AZ35" s="162"/>
      <c r="BA35" s="162"/>
      <c r="BB35" s="162"/>
      <c r="BE35" s="302"/>
      <c r="BF35" s="296" t="s">
        <v>7132</v>
      </c>
      <c r="BG35" s="296"/>
      <c r="BH35" s="296"/>
      <c r="BI35" s="296"/>
      <c r="BJ35" s="296"/>
      <c r="BK35" s="296"/>
      <c r="BL35" s="296"/>
      <c r="BM35" s="296"/>
      <c r="BN35" s="296"/>
      <c r="BO35" s="296"/>
      <c r="BP35" s="296"/>
      <c r="BQ35" s="297"/>
    </row>
    <row r="36" spans="2:147" ht="7.2" customHeight="1" thickBot="1">
      <c r="D36" s="290"/>
      <c r="E36" s="290"/>
      <c r="F36" s="291"/>
      <c r="G36" s="291"/>
      <c r="H36" s="290"/>
      <c r="I36" s="291"/>
      <c r="J36" s="291"/>
      <c r="K36" s="290"/>
      <c r="L36" s="291"/>
      <c r="M36" s="291"/>
      <c r="N36" s="291"/>
      <c r="T36" s="163"/>
      <c r="U36" s="163"/>
      <c r="V36" s="163"/>
      <c r="W36" s="163"/>
      <c r="X36" s="163"/>
      <c r="Y36" s="163"/>
      <c r="Z36" s="211"/>
      <c r="AA36" s="307"/>
      <c r="AB36" s="308"/>
      <c r="AC36" s="308"/>
      <c r="AD36" s="309"/>
      <c r="AE36" s="212"/>
      <c r="AF36" s="166"/>
      <c r="AG36" s="166"/>
      <c r="AH36" s="166"/>
      <c r="AI36" s="166"/>
      <c r="AJ36" s="167"/>
      <c r="AK36" s="204"/>
      <c r="AL36" s="166"/>
      <c r="AM36" s="166"/>
      <c r="AN36" s="166"/>
      <c r="AO36" s="167"/>
      <c r="AP36" s="221"/>
      <c r="AQ36" s="166"/>
      <c r="AR36" s="166"/>
      <c r="AS36" s="166"/>
      <c r="AT36" s="166"/>
      <c r="AU36" s="166"/>
      <c r="AV36" s="166"/>
      <c r="AW36" s="166"/>
      <c r="AX36" s="162"/>
      <c r="AY36" s="162"/>
      <c r="AZ36" s="162"/>
      <c r="BA36" s="162"/>
      <c r="BB36" s="162"/>
      <c r="BE36" s="303"/>
      <c r="BF36" s="298"/>
      <c r="BG36" s="298"/>
      <c r="BH36" s="298"/>
      <c r="BI36" s="298"/>
      <c r="BJ36" s="298"/>
      <c r="BK36" s="298"/>
      <c r="BL36" s="298"/>
      <c r="BM36" s="298"/>
      <c r="BN36" s="298"/>
      <c r="BO36" s="298"/>
      <c r="BP36" s="298"/>
      <c r="BQ36" s="299"/>
    </row>
    <row r="37" spans="2:147" ht="7.2" customHeight="1">
      <c r="T37" s="210" t="s">
        <v>81</v>
      </c>
      <c r="U37" s="210"/>
      <c r="V37" s="210"/>
      <c r="W37" s="210"/>
      <c r="X37" s="210"/>
      <c r="Y37" s="210"/>
      <c r="Z37" s="210"/>
      <c r="AA37" s="210"/>
      <c r="AB37" s="210"/>
      <c r="AC37" s="210"/>
      <c r="AD37" s="210"/>
      <c r="AE37" s="210"/>
      <c r="AF37" s="210"/>
      <c r="AG37" s="210"/>
      <c r="AH37" s="210"/>
      <c r="AI37" s="210"/>
      <c r="AJ37" s="210"/>
      <c r="AK37" s="210"/>
      <c r="AL37" s="210"/>
      <c r="AM37" s="210"/>
      <c r="AN37" s="210"/>
      <c r="AO37" s="210"/>
      <c r="AP37" s="210"/>
      <c r="AQ37" s="210"/>
      <c r="AR37" s="210"/>
      <c r="AS37" s="210"/>
      <c r="AT37" s="210"/>
      <c r="AU37" s="210"/>
      <c r="AV37" s="210"/>
      <c r="AW37" s="210"/>
      <c r="AX37" s="210"/>
      <c r="AY37" s="210"/>
      <c r="AZ37" s="210"/>
      <c r="BA37" s="210"/>
      <c r="BB37" s="210"/>
      <c r="BE37" s="304"/>
      <c r="BF37" s="300"/>
      <c r="BG37" s="300"/>
      <c r="BH37" s="300"/>
      <c r="BI37" s="300"/>
      <c r="BJ37" s="300"/>
      <c r="BK37" s="300"/>
      <c r="BL37" s="300"/>
      <c r="BM37" s="300"/>
      <c r="BN37" s="300"/>
      <c r="BO37" s="300"/>
      <c r="BP37" s="300"/>
      <c r="BQ37" s="301"/>
    </row>
    <row r="38" spans="2:147" ht="7.2" customHeight="1">
      <c r="T38" s="210"/>
      <c r="U38" s="210"/>
      <c r="V38" s="210"/>
      <c r="W38" s="210"/>
      <c r="X38" s="210"/>
      <c r="Y38" s="210"/>
      <c r="Z38" s="210"/>
      <c r="AA38" s="210"/>
      <c r="AB38" s="210"/>
      <c r="AC38" s="210"/>
      <c r="AD38" s="210"/>
      <c r="AE38" s="210"/>
      <c r="AF38" s="210"/>
      <c r="AG38" s="210"/>
      <c r="AH38" s="210"/>
      <c r="AI38" s="210"/>
      <c r="AJ38" s="210"/>
      <c r="AK38" s="210"/>
      <c r="AL38" s="210"/>
      <c r="AM38" s="210"/>
      <c r="AN38" s="210"/>
      <c r="AO38" s="210"/>
      <c r="AP38" s="210"/>
      <c r="AQ38" s="210"/>
      <c r="AR38" s="210"/>
      <c r="AS38" s="210"/>
      <c r="AT38" s="210"/>
      <c r="AU38" s="210"/>
      <c r="AV38" s="210"/>
      <c r="AW38" s="210"/>
      <c r="AX38" s="210"/>
      <c r="AY38" s="210"/>
      <c r="AZ38" s="210"/>
      <c r="BA38" s="210"/>
      <c r="BB38" s="210"/>
      <c r="BE38" s="216" t="s">
        <v>125</v>
      </c>
      <c r="BF38" s="178" t="s">
        <v>119</v>
      </c>
      <c r="BG38" s="178"/>
      <c r="BH38" s="178"/>
      <c r="BI38" s="176" t="s">
        <v>7131</v>
      </c>
      <c r="BJ38" s="178"/>
      <c r="BK38" s="178" t="s">
        <v>121</v>
      </c>
      <c r="BL38" s="178"/>
      <c r="BM38" s="178" t="s">
        <v>165</v>
      </c>
      <c r="BN38" s="178"/>
      <c r="BO38" s="178" t="s">
        <v>123</v>
      </c>
      <c r="BP38" s="178"/>
      <c r="BQ38" s="176" t="s">
        <v>7067</v>
      </c>
    </row>
    <row r="39" spans="2:147" ht="7.2" customHeight="1">
      <c r="B39" s="306" t="s">
        <v>7127</v>
      </c>
      <c r="C39" s="168" t="s">
        <v>5</v>
      </c>
      <c r="D39" s="168"/>
      <c r="E39" s="168"/>
      <c r="F39" s="168"/>
      <c r="G39" s="168"/>
      <c r="H39" s="168"/>
      <c r="I39" s="168"/>
      <c r="J39" s="168"/>
      <c r="K39" s="168" t="s">
        <v>7</v>
      </c>
      <c r="L39" s="168"/>
      <c r="M39" s="168"/>
      <c r="N39" s="168"/>
      <c r="O39" s="168"/>
      <c r="P39" s="168"/>
      <c r="Q39" s="168"/>
      <c r="R39" s="168"/>
      <c r="S39" s="168"/>
      <c r="T39" s="222" t="s">
        <v>12</v>
      </c>
      <c r="U39" s="223"/>
      <c r="V39" s="223"/>
      <c r="W39" s="223"/>
      <c r="X39" s="223"/>
      <c r="Y39" s="223"/>
      <c r="Z39" s="224"/>
      <c r="AA39" s="213" t="s">
        <v>7130</v>
      </c>
      <c r="AB39" s="168"/>
      <c r="AC39" s="168"/>
      <c r="AD39" s="168"/>
      <c r="AE39" s="168"/>
      <c r="AF39" s="168" t="s">
        <v>8</v>
      </c>
      <c r="AG39" s="168"/>
      <c r="AH39" s="168"/>
      <c r="AI39" s="168"/>
      <c r="AJ39" s="168"/>
      <c r="AK39" s="170" t="s">
        <v>106</v>
      </c>
      <c r="AL39" s="170"/>
      <c r="AM39" s="170"/>
      <c r="AN39" s="170"/>
      <c r="AO39" s="170"/>
      <c r="AP39" s="188" t="s">
        <v>78</v>
      </c>
      <c r="AQ39" s="189"/>
      <c r="AR39" s="189"/>
      <c r="AS39" s="189"/>
      <c r="AT39" s="189"/>
      <c r="AU39" s="189"/>
      <c r="AV39" s="189"/>
      <c r="AW39" s="190"/>
      <c r="AX39" s="194" t="s">
        <v>116</v>
      </c>
      <c r="AY39" s="195"/>
      <c r="AZ39" s="195"/>
      <c r="BA39" s="195"/>
      <c r="BB39" s="196"/>
      <c r="BE39" s="217"/>
      <c r="BF39" s="180"/>
      <c r="BG39" s="180"/>
      <c r="BH39" s="180"/>
      <c r="BI39" s="179"/>
      <c r="BJ39" s="180"/>
      <c r="BK39" s="180"/>
      <c r="BL39" s="180"/>
      <c r="BM39" s="180"/>
      <c r="BN39" s="180"/>
      <c r="BO39" s="180"/>
      <c r="BP39" s="180"/>
      <c r="BQ39" s="177"/>
    </row>
    <row r="40" spans="2:147" ht="7.2" customHeight="1">
      <c r="B40" s="306"/>
      <c r="C40" s="168"/>
      <c r="D40" s="168"/>
      <c r="E40" s="168"/>
      <c r="F40" s="168"/>
      <c r="G40" s="168"/>
      <c r="H40" s="168"/>
      <c r="I40" s="168"/>
      <c r="J40" s="168"/>
      <c r="K40" s="168"/>
      <c r="L40" s="168"/>
      <c r="M40" s="168"/>
      <c r="N40" s="168"/>
      <c r="O40" s="168"/>
      <c r="P40" s="168"/>
      <c r="Q40" s="168"/>
      <c r="R40" s="168"/>
      <c r="S40" s="168"/>
      <c r="T40" s="245"/>
      <c r="U40" s="246"/>
      <c r="V40" s="246"/>
      <c r="W40" s="246"/>
      <c r="X40" s="246"/>
      <c r="Y40" s="246"/>
      <c r="Z40" s="247"/>
      <c r="AA40" s="168"/>
      <c r="AB40" s="168"/>
      <c r="AC40" s="168"/>
      <c r="AD40" s="168"/>
      <c r="AE40" s="168"/>
      <c r="AF40" s="168"/>
      <c r="AG40" s="168"/>
      <c r="AH40" s="168"/>
      <c r="AI40" s="168"/>
      <c r="AJ40" s="168"/>
      <c r="AK40" s="170"/>
      <c r="AL40" s="170"/>
      <c r="AM40" s="170"/>
      <c r="AN40" s="170"/>
      <c r="AO40" s="170"/>
      <c r="AP40" s="191"/>
      <c r="AQ40" s="192"/>
      <c r="AR40" s="192"/>
      <c r="AS40" s="192"/>
      <c r="AT40" s="192"/>
      <c r="AU40" s="192"/>
      <c r="AV40" s="192"/>
      <c r="AW40" s="193"/>
      <c r="AX40" s="197"/>
      <c r="AY40" s="198"/>
      <c r="AZ40" s="198"/>
      <c r="BA40" s="198"/>
      <c r="BB40" s="199"/>
      <c r="BE40" s="217"/>
      <c r="BF40" s="172" t="s">
        <v>6</v>
      </c>
      <c r="BG40" s="174" t="s">
        <v>120</v>
      </c>
      <c r="BH40" s="181" t="s">
        <v>7</v>
      </c>
      <c r="BI40" s="172" t="s">
        <v>155</v>
      </c>
      <c r="BJ40" s="181" t="s">
        <v>163</v>
      </c>
      <c r="BK40" s="172" t="s">
        <v>122</v>
      </c>
      <c r="BL40" s="181" t="s">
        <v>126</v>
      </c>
      <c r="BM40" s="172" t="s">
        <v>154</v>
      </c>
      <c r="BN40" s="181" t="s">
        <v>153</v>
      </c>
      <c r="BO40" s="172" t="s">
        <v>124</v>
      </c>
      <c r="BP40" s="181" t="s">
        <v>91</v>
      </c>
      <c r="BQ40" s="177"/>
    </row>
    <row r="41" spans="2:147" ht="7.2" customHeight="1">
      <c r="B41" s="306"/>
      <c r="C41" s="168" t="s">
        <v>6</v>
      </c>
      <c r="D41" s="168"/>
      <c r="E41" s="168"/>
      <c r="F41" s="168"/>
      <c r="G41" s="168"/>
      <c r="H41" s="168"/>
      <c r="I41" s="168"/>
      <c r="J41" s="168"/>
      <c r="K41" s="168" t="s">
        <v>0</v>
      </c>
      <c r="L41" s="168"/>
      <c r="M41" s="168"/>
      <c r="N41" s="168" t="s">
        <v>1</v>
      </c>
      <c r="O41" s="168"/>
      <c r="P41" s="168" t="s">
        <v>2</v>
      </c>
      <c r="Q41" s="168"/>
      <c r="R41" s="168" t="s">
        <v>3</v>
      </c>
      <c r="S41" s="168"/>
      <c r="T41" s="243" t="s">
        <v>0</v>
      </c>
      <c r="U41" s="168" t="s">
        <v>1</v>
      </c>
      <c r="V41" s="168"/>
      <c r="W41" s="168" t="s">
        <v>2</v>
      </c>
      <c r="X41" s="168"/>
      <c r="Y41" s="168" t="s">
        <v>3</v>
      </c>
      <c r="Z41" s="168"/>
      <c r="AA41" s="168"/>
      <c r="AB41" s="168"/>
      <c r="AC41" s="168"/>
      <c r="AD41" s="168"/>
      <c r="AE41" s="168"/>
      <c r="AF41" s="168" t="s">
        <v>9</v>
      </c>
      <c r="AG41" s="168"/>
      <c r="AH41" s="168"/>
      <c r="AI41" s="168"/>
      <c r="AJ41" s="168"/>
      <c r="AK41" s="170"/>
      <c r="AL41" s="170"/>
      <c r="AM41" s="170"/>
      <c r="AN41" s="170"/>
      <c r="AO41" s="170"/>
      <c r="AP41" s="243" t="s">
        <v>0</v>
      </c>
      <c r="AQ41" s="168" t="s">
        <v>1</v>
      </c>
      <c r="AR41" s="168"/>
      <c r="AS41" s="168" t="s">
        <v>2</v>
      </c>
      <c r="AT41" s="168"/>
      <c r="AU41" s="168" t="s">
        <v>3</v>
      </c>
      <c r="AV41" s="168"/>
      <c r="AW41" s="185" t="s">
        <v>91</v>
      </c>
      <c r="AX41" s="197"/>
      <c r="AY41" s="198"/>
      <c r="AZ41" s="198"/>
      <c r="BA41" s="198"/>
      <c r="BB41" s="199"/>
      <c r="BE41" s="217"/>
      <c r="BF41" s="173"/>
      <c r="BG41" s="175"/>
      <c r="BH41" s="182"/>
      <c r="BI41" s="173"/>
      <c r="BJ41" s="182"/>
      <c r="BK41" s="173"/>
      <c r="BL41" s="182"/>
      <c r="BM41" s="173"/>
      <c r="BN41" s="182"/>
      <c r="BO41" s="173"/>
      <c r="BP41" s="182"/>
      <c r="BQ41" s="177"/>
      <c r="BS41" s="209" t="s">
        <v>7128</v>
      </c>
      <c r="BT41" s="214" t="s">
        <v>7073</v>
      </c>
      <c r="BU41" s="214"/>
      <c r="BV41" s="214"/>
      <c r="BW41" s="214"/>
      <c r="BX41" s="214"/>
      <c r="BY41" s="214"/>
      <c r="BZ41" s="214"/>
      <c r="CA41" s="214"/>
      <c r="CB41" s="214" t="s">
        <v>7074</v>
      </c>
      <c r="CC41" s="214"/>
      <c r="CD41" s="214"/>
      <c r="CE41" s="214"/>
      <c r="CF41" s="214"/>
      <c r="CG41" s="214"/>
      <c r="CH41" s="214"/>
      <c r="CI41" s="214" t="s">
        <v>163</v>
      </c>
      <c r="CJ41" s="214"/>
      <c r="CK41" s="214"/>
      <c r="CL41" s="214"/>
      <c r="CM41" s="214"/>
      <c r="CN41" s="214"/>
      <c r="CO41" s="214"/>
      <c r="CP41" s="93"/>
      <c r="CQ41" s="214" t="s">
        <v>7077</v>
      </c>
      <c r="CR41" s="214"/>
      <c r="CS41" s="214"/>
      <c r="CT41" s="214"/>
      <c r="CU41" s="214"/>
      <c r="CV41" s="214" t="s">
        <v>124</v>
      </c>
      <c r="CW41" s="214"/>
      <c r="CX41" s="214"/>
      <c r="CY41" s="214"/>
      <c r="CZ41" s="214"/>
      <c r="DA41" s="214"/>
      <c r="DB41" s="214"/>
      <c r="DC41" t="s">
        <v>7129</v>
      </c>
      <c r="EI41" s="53"/>
      <c r="EJ41" s="53"/>
      <c r="EK41" s="53"/>
      <c r="EL41" s="53"/>
      <c r="EM41" s="53"/>
      <c r="EN41" s="53"/>
      <c r="EO41" s="53"/>
      <c r="EP41" s="53"/>
      <c r="EQ41" s="53"/>
    </row>
    <row r="42" spans="2:147" ht="7.2" customHeight="1">
      <c r="B42" s="306"/>
      <c r="C42" s="169"/>
      <c r="D42" s="169"/>
      <c r="E42" s="169"/>
      <c r="F42" s="169"/>
      <c r="G42" s="169"/>
      <c r="H42" s="169"/>
      <c r="I42" s="169"/>
      <c r="J42" s="169"/>
      <c r="K42" s="169"/>
      <c r="L42" s="169"/>
      <c r="M42" s="169"/>
      <c r="N42" s="169"/>
      <c r="O42" s="169"/>
      <c r="P42" s="169"/>
      <c r="Q42" s="169"/>
      <c r="R42" s="169"/>
      <c r="S42" s="169"/>
      <c r="T42" s="244"/>
      <c r="U42" s="169"/>
      <c r="V42" s="169"/>
      <c r="W42" s="169"/>
      <c r="X42" s="169"/>
      <c r="Y42" s="169"/>
      <c r="Z42" s="169"/>
      <c r="AA42" s="169"/>
      <c r="AB42" s="169"/>
      <c r="AC42" s="169"/>
      <c r="AD42" s="169"/>
      <c r="AE42" s="169"/>
      <c r="AF42" s="169"/>
      <c r="AG42" s="169"/>
      <c r="AH42" s="169"/>
      <c r="AI42" s="169"/>
      <c r="AJ42" s="169"/>
      <c r="AK42" s="171"/>
      <c r="AL42" s="171"/>
      <c r="AM42" s="171"/>
      <c r="AN42" s="171"/>
      <c r="AO42" s="171"/>
      <c r="AP42" s="244"/>
      <c r="AQ42" s="169"/>
      <c r="AR42" s="169"/>
      <c r="AS42" s="169"/>
      <c r="AT42" s="169"/>
      <c r="AU42" s="169"/>
      <c r="AV42" s="169"/>
      <c r="AW42" s="186"/>
      <c r="AX42" s="197"/>
      <c r="AY42" s="198"/>
      <c r="AZ42" s="198"/>
      <c r="BA42" s="198"/>
      <c r="BB42" s="199"/>
      <c r="BE42" s="95"/>
      <c r="BF42" s="112"/>
      <c r="BG42" s="113"/>
      <c r="BH42" s="114"/>
      <c r="BI42" s="112"/>
      <c r="BJ42" s="114"/>
      <c r="BK42" s="112"/>
      <c r="BL42" s="114"/>
      <c r="BM42" s="112"/>
      <c r="BN42" s="114"/>
      <c r="BO42" s="173"/>
      <c r="BP42" s="182"/>
      <c r="BQ42" s="177"/>
      <c r="BS42" s="209"/>
      <c r="BT42" s="215"/>
      <c r="BU42" s="215"/>
      <c r="BV42" s="215"/>
      <c r="BW42" s="215"/>
      <c r="BX42" s="215"/>
      <c r="BY42" s="215"/>
      <c r="BZ42" s="215"/>
      <c r="CA42" s="215"/>
      <c r="CB42" s="215"/>
      <c r="CC42" s="215"/>
      <c r="CD42" s="215"/>
      <c r="CE42" s="215"/>
      <c r="CF42" s="215"/>
      <c r="CG42" s="215"/>
      <c r="CH42" s="215"/>
      <c r="CI42" s="215"/>
      <c r="CJ42" s="215"/>
      <c r="CK42" s="215"/>
      <c r="CL42" s="215"/>
      <c r="CM42" s="215"/>
      <c r="CN42" s="215"/>
      <c r="CO42" s="215"/>
      <c r="CP42" s="91"/>
      <c r="CQ42" s="215"/>
      <c r="CR42" s="215"/>
      <c r="CS42" s="215"/>
      <c r="CT42" s="215"/>
      <c r="CU42" s="215"/>
      <c r="CV42" s="215"/>
      <c r="CW42" s="215"/>
      <c r="CX42" s="215"/>
      <c r="CY42" s="215"/>
      <c r="CZ42" s="215"/>
      <c r="DA42" s="215"/>
      <c r="DB42" s="215"/>
      <c r="DC42" s="83"/>
      <c r="DD42" s="83"/>
      <c r="DE42" s="83"/>
      <c r="DF42" s="83"/>
      <c r="DG42" s="83"/>
      <c r="DH42" s="83"/>
      <c r="DI42" s="84"/>
      <c r="DN42" s="59"/>
      <c r="DO42" s="60"/>
      <c r="DP42" s="84" t="s">
        <v>7125</v>
      </c>
      <c r="DQ42" s="84"/>
      <c r="DR42" s="84"/>
      <c r="EC42" t="s">
        <v>7067</v>
      </c>
      <c r="EI42" s="53"/>
      <c r="EJ42" s="53"/>
      <c r="EK42" s="53"/>
      <c r="EL42" s="53"/>
      <c r="EM42" s="53"/>
      <c r="EN42" s="53"/>
      <c r="EO42" s="53"/>
      <c r="EP42" s="53"/>
      <c r="EQ42" s="53"/>
    </row>
    <row r="43" spans="2:147" ht="7.2" customHeight="1">
      <c r="B43" s="306"/>
      <c r="C43" s="5">
        <v>7</v>
      </c>
      <c r="D43" s="1"/>
      <c r="E43" s="1"/>
      <c r="F43" s="1"/>
      <c r="G43" s="1"/>
      <c r="H43" s="1"/>
      <c r="I43" s="1"/>
      <c r="J43" s="2">
        <v>14</v>
      </c>
      <c r="K43" s="5"/>
      <c r="L43" s="1"/>
      <c r="M43" s="2">
        <v>15</v>
      </c>
      <c r="N43" s="5">
        <v>16</v>
      </c>
      <c r="O43" s="2"/>
      <c r="P43" s="5"/>
      <c r="Q43" s="2"/>
      <c r="R43" s="5"/>
      <c r="S43" s="2">
        <v>21</v>
      </c>
      <c r="T43" s="6">
        <v>22</v>
      </c>
      <c r="U43" s="5">
        <v>23</v>
      </c>
      <c r="V43" s="2"/>
      <c r="W43" s="5"/>
      <c r="X43" s="2"/>
      <c r="Y43" s="5"/>
      <c r="Z43" s="2">
        <v>28</v>
      </c>
      <c r="AA43" s="5"/>
      <c r="AB43" s="1"/>
      <c r="AC43" s="1"/>
      <c r="AD43" s="1"/>
      <c r="AE43" s="2">
        <v>29</v>
      </c>
      <c r="AF43" s="5">
        <v>30</v>
      </c>
      <c r="AG43" s="1"/>
      <c r="AH43" s="1"/>
      <c r="AI43" s="1"/>
      <c r="AJ43" s="2">
        <v>34</v>
      </c>
      <c r="AK43" s="5"/>
      <c r="AL43" s="1"/>
      <c r="AM43" s="1">
        <v>35</v>
      </c>
      <c r="AN43" s="1"/>
      <c r="AO43" s="2">
        <v>37</v>
      </c>
      <c r="AP43" s="6">
        <v>38</v>
      </c>
      <c r="AQ43" s="5">
        <v>39</v>
      </c>
      <c r="AR43" s="2"/>
      <c r="AS43" s="5"/>
      <c r="AT43" s="2"/>
      <c r="AU43" s="5"/>
      <c r="AV43" s="2">
        <v>44</v>
      </c>
      <c r="AW43" s="187"/>
      <c r="AX43" s="200"/>
      <c r="AY43" s="201"/>
      <c r="AZ43" s="201"/>
      <c r="BA43" s="201"/>
      <c r="BB43" s="202"/>
      <c r="BE43" s="96"/>
      <c r="BF43" s="105"/>
      <c r="BG43" s="106"/>
      <c r="BH43" s="107"/>
      <c r="BI43" s="108"/>
      <c r="BJ43" s="107"/>
      <c r="BK43" s="108"/>
      <c r="BL43" s="109"/>
      <c r="BM43" s="110"/>
      <c r="BN43" s="111"/>
      <c r="BO43" s="105"/>
      <c r="BP43" s="107"/>
      <c r="BQ43" s="103"/>
      <c r="BT43" s="90"/>
      <c r="BU43" s="91"/>
      <c r="BV43" s="91"/>
      <c r="BW43" s="91"/>
      <c r="BX43" s="91"/>
      <c r="BY43" s="91"/>
      <c r="BZ43" s="91"/>
      <c r="CA43" s="92"/>
      <c r="CB43" s="90"/>
      <c r="CC43" s="91"/>
      <c r="CD43" s="91"/>
      <c r="CE43" s="91"/>
      <c r="CF43" s="91"/>
      <c r="CG43" s="91"/>
      <c r="CH43" s="92"/>
      <c r="CI43" s="90"/>
      <c r="CJ43" s="91"/>
      <c r="CK43" s="91"/>
      <c r="CL43" s="91"/>
      <c r="CM43" s="91"/>
      <c r="CN43" s="91"/>
      <c r="CO43" s="92"/>
      <c r="CP43" s="91"/>
      <c r="CQ43" s="90"/>
      <c r="CR43" s="91"/>
      <c r="CS43" s="91"/>
      <c r="CT43" s="91"/>
      <c r="CU43" s="92"/>
      <c r="CV43" s="90"/>
      <c r="CW43" s="91"/>
      <c r="CX43" s="91"/>
      <c r="CY43" s="91"/>
      <c r="CZ43" s="91"/>
      <c r="DA43" s="91"/>
      <c r="DB43" s="92"/>
      <c r="DC43" s="83"/>
      <c r="DD43" s="83"/>
      <c r="DE43" s="83"/>
      <c r="DF43" s="83"/>
      <c r="DG43" s="83"/>
      <c r="DH43" s="83"/>
      <c r="DI43" s="83"/>
      <c r="DL43" s="63" t="s">
        <v>7075</v>
      </c>
      <c r="DM43" s="63"/>
      <c r="DN43" s="63" t="s">
        <v>128</v>
      </c>
      <c r="DO43" s="61" t="s">
        <v>127</v>
      </c>
      <c r="DP43" s="85"/>
      <c r="DQ43" s="85"/>
      <c r="DR43" s="85"/>
      <c r="DS43" s="58" t="s">
        <v>7126</v>
      </c>
      <c r="DT43" s="58" t="s">
        <v>167</v>
      </c>
      <c r="DU43" s="58" t="s">
        <v>168</v>
      </c>
      <c r="DV43" s="58" t="s">
        <v>166</v>
      </c>
      <c r="DW43" s="58" t="s">
        <v>169</v>
      </c>
      <c r="DX43" s="58" t="s">
        <v>159</v>
      </c>
      <c r="DY43" s="58" t="s">
        <v>158</v>
      </c>
      <c r="DZ43" s="62" t="s">
        <v>160</v>
      </c>
      <c r="EA43" s="62" t="s">
        <v>161</v>
      </c>
      <c r="EB43" s="62" t="s">
        <v>162</v>
      </c>
      <c r="EI43" s="53"/>
      <c r="EJ43" s="53"/>
      <c r="EK43" s="53"/>
      <c r="EL43" s="53"/>
      <c r="EM43" s="53"/>
      <c r="EN43" s="53"/>
      <c r="EO43" s="53"/>
      <c r="EP43" s="53"/>
      <c r="EQ43" s="53"/>
    </row>
    <row r="44" spans="2:147" ht="22.95" customHeight="1">
      <c r="B44" s="133">
        <v>1</v>
      </c>
      <c r="C44" s="218" t="str">
        <f ca="1">OFFSET(BG$43,$B44,0)</f>
        <v>　</v>
      </c>
      <c r="D44" s="218"/>
      <c r="E44" s="218"/>
      <c r="F44" s="218"/>
      <c r="G44" s="218"/>
      <c r="H44" s="218"/>
      <c r="I44" s="218"/>
      <c r="J44" s="218"/>
      <c r="K44" s="213" t="s">
        <v>4</v>
      </c>
      <c r="L44" s="219"/>
      <c r="M44" s="220" t="str">
        <f t="shared" ref="M44:S46" ca="1" si="0">OFFSET(CB$43,$B44,0)</f>
        <v/>
      </c>
      <c r="N44" s="203" t="str">
        <f t="shared" ref="N44:S44" ca="1" si="1">OFFSET(CC$43,$B44,0)</f>
        <v/>
      </c>
      <c r="O44" s="183" t="str">
        <f t="shared" ca="1" si="1"/>
        <v/>
      </c>
      <c r="P44" s="203" t="str">
        <f t="shared" ca="1" si="1"/>
        <v/>
      </c>
      <c r="Q44" s="183" t="str">
        <f t="shared" ca="1" si="1"/>
        <v/>
      </c>
      <c r="R44" s="203" t="str">
        <f t="shared" ca="1" si="1"/>
        <v/>
      </c>
      <c r="S44" s="183" t="str">
        <f t="shared" ca="1" si="1"/>
        <v/>
      </c>
      <c r="T44" s="213" t="s">
        <v>11</v>
      </c>
      <c r="U44" s="203" t="str">
        <f t="shared" ref="U44:Z44" ca="1" si="2">OFFSET(CJ$43,$B44,0)</f>
        <v/>
      </c>
      <c r="V44" s="183" t="str">
        <f t="shared" ca="1" si="2"/>
        <v/>
      </c>
      <c r="W44" s="203" t="str">
        <f t="shared" ca="1" si="2"/>
        <v/>
      </c>
      <c r="X44" s="183" t="str">
        <f t="shared" ca="1" si="2"/>
        <v/>
      </c>
      <c r="Y44" s="203" t="str">
        <f t="shared" ca="1" si="2"/>
        <v/>
      </c>
      <c r="Z44" s="183" t="str">
        <f t="shared" ca="1" si="2"/>
        <v/>
      </c>
      <c r="AA44" s="228" t="s">
        <v>7076</v>
      </c>
      <c r="AB44" s="229"/>
      <c r="AC44" s="228"/>
      <c r="AD44" s="230"/>
      <c r="AE44" s="231" t="str">
        <f ca="1">OFFSET(DN$43,$B44,0)</f>
        <v/>
      </c>
      <c r="AF44" s="207" t="str">
        <f ca="1">OFFSET(BL$43,$B44,0)</f>
        <v/>
      </c>
      <c r="AG44" s="207">
        <f ca="1">OFFSET(DS43,$B44,0)</f>
        <v>9</v>
      </c>
      <c r="AH44" s="207">
        <f ca="1">OFFSET(DT43,$B44,0)</f>
        <v>9</v>
      </c>
      <c r="AI44" s="207">
        <f ca="1">OFFSET(DU43,$B44,0)</f>
        <v>9</v>
      </c>
      <c r="AJ44" s="207">
        <f ca="1">OFFSET(DV43,$B44,0)</f>
        <v>9</v>
      </c>
      <c r="AK44" s="208" t="str">
        <f ca="1">OFFSET(BM$43,$B44,0)&amp;CHAR(10)&amp;OFFSET(BN$43,$B44,0)</f>
        <v xml:space="preserve">
</v>
      </c>
      <c r="AL44" s="208"/>
      <c r="AM44" s="208"/>
      <c r="AN44" s="208"/>
      <c r="AO44" s="208"/>
      <c r="AP44" s="370" t="s">
        <v>11</v>
      </c>
      <c r="AQ44" s="203" t="str">
        <f ca="1">OFFSET(CW$43,$B44,0)</f>
        <v/>
      </c>
      <c r="AR44" s="183" t="str">
        <f t="shared" ref="AR44:AW44" ca="1" si="3">OFFSET(CX$43,$B44,0)</f>
        <v/>
      </c>
      <c r="AS44" s="203" t="str">
        <f t="shared" ca="1" si="3"/>
        <v/>
      </c>
      <c r="AT44" s="183" t="str">
        <f t="shared" ca="1" si="3"/>
        <v/>
      </c>
      <c r="AU44" s="203" t="str">
        <f t="shared" ca="1" si="3"/>
        <v/>
      </c>
      <c r="AV44" s="183" t="str">
        <f t="shared" ca="1" si="3"/>
        <v/>
      </c>
      <c r="AW44" s="183" t="str">
        <f t="shared" ca="1" si="3"/>
        <v/>
      </c>
      <c r="AX44" s="184" t="str">
        <f ca="1">OFFSET(EC$43,$B44,0)</f>
        <v/>
      </c>
      <c r="AY44" s="184">
        <f ca="1">OFFSET(BQ43,$B44,0)</f>
        <v>0</v>
      </c>
      <c r="AZ44" s="184">
        <f ca="1">OFFSET(BR43,$B44,0)</f>
        <v>0</v>
      </c>
      <c r="BA44" s="184" t="str">
        <f ca="1">OFFSET(BT43,$B44,0)</f>
        <v/>
      </c>
      <c r="BB44" s="184" t="str">
        <f ca="1">OFFSET(BU43,$B44,0)</f>
        <v/>
      </c>
      <c r="BE44" s="104">
        <v>1</v>
      </c>
      <c r="BF44" s="118"/>
      <c r="BG44" s="119" t="s">
        <v>7137</v>
      </c>
      <c r="BH44" s="120"/>
      <c r="BI44" s="115"/>
      <c r="BJ44" s="121"/>
      <c r="BK44" s="122"/>
      <c r="BL44" s="117" t="str">
        <f>IFERROR(IF(DS44=1,VLOOKUP(BK44,所属所DB[#All],2,FALSE),""),"")</f>
        <v/>
      </c>
      <c r="BM44" s="116"/>
      <c r="BN44" s="123"/>
      <c r="BO44" s="124"/>
      <c r="BP44" s="123"/>
      <c r="BQ44" s="125"/>
      <c r="BS44" t="str">
        <f>UPPER($BF44)</f>
        <v/>
      </c>
      <c r="BT44" s="87" t="str">
        <f>MID($BS44,1,1)</f>
        <v/>
      </c>
      <c r="BU44" s="88" t="str">
        <f>MID($BS44,2,1)</f>
        <v/>
      </c>
      <c r="BV44" s="88" t="str">
        <f>MID($BS44,3,1)</f>
        <v/>
      </c>
      <c r="BW44" s="88" t="str">
        <f>MID($BS44,4,1)</f>
        <v/>
      </c>
      <c r="BX44" s="88" t="str">
        <f>MID($BS44,5,1)</f>
        <v/>
      </c>
      <c r="BY44" s="88" t="str">
        <f>MID($BS44,6,1)</f>
        <v/>
      </c>
      <c r="BZ44" s="88" t="str">
        <f>MID($BS44,7,1)</f>
        <v/>
      </c>
      <c r="CA44" s="89" t="str">
        <f>MID($BS44,8,1)</f>
        <v/>
      </c>
      <c r="CB44" s="87" t="str">
        <f>MID($BH44,1,1)</f>
        <v/>
      </c>
      <c r="CC44" s="88" t="str">
        <f>MID($BH44,2,1)</f>
        <v/>
      </c>
      <c r="CD44" s="88" t="str">
        <f>MID($BH44,3,1)</f>
        <v/>
      </c>
      <c r="CE44" s="88" t="str">
        <f>MID($BH44,4,1)</f>
        <v/>
      </c>
      <c r="CF44" s="88" t="str">
        <f>MID($BH44,5,1)</f>
        <v/>
      </c>
      <c r="CG44" s="88" t="str">
        <f>MID($BH44,6,1)</f>
        <v/>
      </c>
      <c r="CH44" s="89" t="str">
        <f>MID($BH44,7,1)</f>
        <v/>
      </c>
      <c r="CI44" s="87" t="str">
        <f>MID($BJ44,1,1)</f>
        <v/>
      </c>
      <c r="CJ44" s="88" t="str">
        <f>MID($BJ44,2,1)</f>
        <v/>
      </c>
      <c r="CK44" s="88" t="str">
        <f>MID($BJ44,3,1)</f>
        <v/>
      </c>
      <c r="CL44" s="88" t="str">
        <f>MID($BJ44,4,1)</f>
        <v/>
      </c>
      <c r="CM44" s="88" t="str">
        <f>MID($BJ44,5,1)</f>
        <v/>
      </c>
      <c r="CN44" s="88" t="str">
        <f>MID($BJ44,6,1)</f>
        <v/>
      </c>
      <c r="CO44" s="89" t="str">
        <f>MID($BJ44,7,1)</f>
        <v/>
      </c>
      <c r="CP44" s="88" t="str">
        <f t="shared" ref="CP44:CP75" si="4">UPPER(BK44)</f>
        <v/>
      </c>
      <c r="CQ44" s="87" t="str">
        <f>IF(DS44=1,MID($CP44,1,1),"")</f>
        <v/>
      </c>
      <c r="CR44" s="88" t="str">
        <f>IF(DS44=1,MID($CP44,2,1),"")</f>
        <v/>
      </c>
      <c r="CS44" s="88" t="str">
        <f>IF(DS44=1,MID($CP44,3,1),"")</f>
        <v/>
      </c>
      <c r="CT44" s="88" t="str">
        <f>IF(DS44=1,MID($CP44,4,1),"")</f>
        <v/>
      </c>
      <c r="CU44" s="89" t="str">
        <f>IF(DS44=1,MID($CP44,5,1),"")</f>
        <v/>
      </c>
      <c r="CV44" s="87" t="str">
        <f>MID($BO44,1,1)</f>
        <v/>
      </c>
      <c r="CW44" s="88" t="str">
        <f>MID($BO44,2,1)</f>
        <v/>
      </c>
      <c r="CX44" s="88" t="str">
        <f>MID($BO44,3,1)</f>
        <v/>
      </c>
      <c r="CY44" s="88" t="str">
        <f>MID($BO44,4,1)</f>
        <v/>
      </c>
      <c r="CZ44" s="88" t="str">
        <f>MID($BO44,5,1)</f>
        <v/>
      </c>
      <c r="DA44" s="88" t="str">
        <f>MID($BO44,6,1)</f>
        <v/>
      </c>
      <c r="DB44" s="89" t="str">
        <f>MID($BO44,7,1)</f>
        <v/>
      </c>
      <c r="DC44" t="str">
        <f t="shared" ref="DC44:DC75" si="5">IF(BP44&lt;&gt;"",BP44,"")</f>
        <v/>
      </c>
      <c r="DN44" s="51" t="str">
        <f>IF(BI44&lt;&gt;"",VLOOKUP(BI44,テーブル[[#All],[列1]:[異動コード2]],2,FALSE)*1,"")</f>
        <v/>
      </c>
      <c r="DO44" s="51" t="str">
        <f t="shared" ref="DO44" si="6">IFERROR(IF(EB44&lt;&gt;0,EB44,""),"")</f>
        <v/>
      </c>
      <c r="DP44" s="86" t="str">
        <f>MID(DO44,1,1)</f>
        <v/>
      </c>
      <c r="DQ44" s="86" t="str">
        <f>MID(DO44,2,1)</f>
        <v/>
      </c>
      <c r="DR44" s="86" t="str">
        <f>MID(DO44,3,1)</f>
        <v/>
      </c>
      <c r="DS44">
        <f t="shared" ref="DS44" si="7">IF(DN44=1,1,9)</f>
        <v>9</v>
      </c>
      <c r="DT44">
        <f t="shared" ref="DT44" si="8">IF(DN44=2,1,9)</f>
        <v>9</v>
      </c>
      <c r="DU44">
        <f t="shared" ref="DU44" si="9">IF(DN44=3,1,9)</f>
        <v>9</v>
      </c>
      <c r="DV44">
        <f t="shared" ref="DV44" si="10">IF(DN44=4,1,9)</f>
        <v>9</v>
      </c>
      <c r="DW44">
        <f t="shared" ref="DW44" si="11">IF(DN44=5,1,9)</f>
        <v>9</v>
      </c>
      <c r="DX44">
        <f>IF(DV44=1,1,9)</f>
        <v>9</v>
      </c>
      <c r="DY44">
        <f>IFERROR(IF(DU44=1,1,VLOOKUP(BM44,過去共済[#All],4,FALSE)),9)</f>
        <v>9</v>
      </c>
      <c r="DZ44">
        <f>IF(DU44=1,100,
IF(DX44=1,VLOOKUP(BM44,過去共済[#All],2,FALSE),0)
)</f>
        <v>0</v>
      </c>
      <c r="EA44">
        <f>IF(DY44=1,VLOOKUP(BN44,県あり都道府県コード[#All],2,FALSE),0)</f>
        <v>0</v>
      </c>
      <c r="EB44" t="str">
        <f>IF(OR(DU44=1,DV44=1),DZ44+EA44,"")</f>
        <v/>
      </c>
      <c r="EC44" t="str">
        <f>IF(BQ44&lt;&gt;"",BQ44,"")</f>
        <v/>
      </c>
      <c r="EI44" s="54"/>
      <c r="EJ44" s="54"/>
      <c r="EK44" s="55"/>
      <c r="EL44" s="55"/>
      <c r="EM44" s="55"/>
      <c r="EN44" s="55"/>
      <c r="EO44" s="55"/>
      <c r="EP44" s="55"/>
      <c r="EQ44" s="55"/>
    </row>
    <row r="45" spans="2:147" ht="22.95" customHeight="1">
      <c r="C45" s="134" t="str">
        <f t="shared" ref="C45:J45" ca="1" si="12">OFFSET(BT$43,$B44,0)</f>
        <v/>
      </c>
      <c r="D45" s="135" t="str">
        <f t="shared" ca="1" si="12"/>
        <v/>
      </c>
      <c r="E45" s="136" t="str">
        <f t="shared" ca="1" si="12"/>
        <v/>
      </c>
      <c r="F45" s="136" t="str">
        <f t="shared" ca="1" si="12"/>
        <v/>
      </c>
      <c r="G45" s="135" t="str">
        <f t="shared" ca="1" si="12"/>
        <v/>
      </c>
      <c r="H45" s="100" t="str">
        <f t="shared" ca="1" si="12"/>
        <v/>
      </c>
      <c r="I45" s="100" t="str">
        <f t="shared" ca="1" si="12"/>
        <v/>
      </c>
      <c r="J45" s="101" t="str">
        <f t="shared" ca="1" si="12"/>
        <v/>
      </c>
      <c r="K45" s="213"/>
      <c r="L45" s="219"/>
      <c r="M45" s="220" t="str">
        <f t="shared" ref="M45:S47" ca="1" si="13">OFFSET(CD43,$B44,0)</f>
        <v/>
      </c>
      <c r="N45" s="203" t="str">
        <f t="shared" ref="N45:S45" ca="1" si="14">OFFSET(CE43,$B44,0)</f>
        <v/>
      </c>
      <c r="O45" s="183" t="str">
        <f t="shared" ca="1" si="14"/>
        <v/>
      </c>
      <c r="P45" s="203" t="str">
        <f t="shared" ca="1" si="14"/>
        <v/>
      </c>
      <c r="Q45" s="183" t="str">
        <f t="shared" ca="1" si="14"/>
        <v/>
      </c>
      <c r="R45" s="203" t="str">
        <f t="shared" ca="1" si="14"/>
        <v/>
      </c>
      <c r="S45" s="183" t="str">
        <f t="shared" ca="1" si="14"/>
        <v/>
      </c>
      <c r="T45" s="168"/>
      <c r="U45" s="203" t="str">
        <f ca="1">OFFSET(CL43,$B44,0)</f>
        <v/>
      </c>
      <c r="V45" s="183" t="str">
        <f ca="1">OFFSET(CM43,$B44,0)</f>
        <v/>
      </c>
      <c r="W45" s="203" t="str">
        <f ca="1">OFFSET(CN43,$B44,0)</f>
        <v/>
      </c>
      <c r="X45" s="183" t="str">
        <f ca="1">OFFSET(CO43,$B44,0)</f>
        <v/>
      </c>
      <c r="Y45" s="203" t="str">
        <f ca="1">OFFSET(CV43,$B44,0)</f>
        <v/>
      </c>
      <c r="Z45" s="183" t="str">
        <f ca="1">OFFSET(CW43,$B44,0)</f>
        <v/>
      </c>
      <c r="AA45" s="228"/>
      <c r="AB45" s="229"/>
      <c r="AC45" s="228"/>
      <c r="AD45" s="230"/>
      <c r="AE45" s="231"/>
      <c r="AF45" s="102" t="str">
        <f ca="1">OFFSET(CQ$43,$B44,0)</f>
        <v/>
      </c>
      <c r="AG45" s="100" t="str">
        <f ca="1">OFFSET(CR$43,$B44,0)</f>
        <v/>
      </c>
      <c r="AH45" s="100" t="str">
        <f ca="1">OFFSET(CS$43,$B44,0)</f>
        <v/>
      </c>
      <c r="AI45" s="100" t="str">
        <f ca="1">OFFSET(CT$43,$B44,0)</f>
        <v/>
      </c>
      <c r="AJ45" s="101" t="str">
        <f ca="1">OFFSET(CU$43,$B44,0)</f>
        <v/>
      </c>
      <c r="AK45" s="205" t="s">
        <v>10</v>
      </c>
      <c r="AL45" s="206"/>
      <c r="AM45" s="74" t="str">
        <f ca="1">OFFSET(DP$43,$B44,0)</f>
        <v/>
      </c>
      <c r="AN45" s="74" t="str">
        <f ca="1">OFFSET(DQ$43,$B44,0)</f>
        <v/>
      </c>
      <c r="AO45" s="75" t="str">
        <f ca="1">OFFSET(DR$43,$B44,0)</f>
        <v/>
      </c>
      <c r="AP45" s="371"/>
      <c r="AQ45" s="203">
        <f t="shared" ref="AQ45:BB45" ca="1" si="15">OFFSET(DI43,$B44,0)</f>
        <v>0</v>
      </c>
      <c r="AR45" s="183">
        <f t="shared" ca="1" si="15"/>
        <v>0</v>
      </c>
      <c r="AS45" s="203">
        <f t="shared" ca="1" si="15"/>
        <v>0</v>
      </c>
      <c r="AT45" s="183">
        <f t="shared" ca="1" si="15"/>
        <v>0</v>
      </c>
      <c r="AU45" s="203">
        <f t="shared" ca="1" si="15"/>
        <v>0</v>
      </c>
      <c r="AV45" s="183" t="str">
        <f t="shared" ca="1" si="15"/>
        <v/>
      </c>
      <c r="AW45" s="183" t="str">
        <f t="shared" ca="1" si="15"/>
        <v/>
      </c>
      <c r="AX45" s="184" t="str">
        <f t="shared" ca="1" si="15"/>
        <v/>
      </c>
      <c r="AY45" s="184" t="str">
        <f t="shared" ca="1" si="15"/>
        <v/>
      </c>
      <c r="AZ45" s="184" t="str">
        <f t="shared" ca="1" si="15"/>
        <v/>
      </c>
      <c r="BA45" s="184">
        <f t="shared" ca="1" si="15"/>
        <v>9</v>
      </c>
      <c r="BB45" s="184">
        <f t="shared" ca="1" si="15"/>
        <v>9</v>
      </c>
      <c r="BE45" s="104">
        <v>2</v>
      </c>
      <c r="BF45" s="118"/>
      <c r="BG45" s="119" t="s">
        <v>7137</v>
      </c>
      <c r="BH45" s="120"/>
      <c r="BI45" s="115"/>
      <c r="BJ45" s="121"/>
      <c r="BK45" s="122"/>
      <c r="BL45" s="117" t="str">
        <f>IFERROR(IF(DS45=1,VLOOKUP(BK45,所属所DB[#All],2,FALSE),""),"")</f>
        <v/>
      </c>
      <c r="BM45" s="116"/>
      <c r="BN45" s="123"/>
      <c r="BO45" s="124"/>
      <c r="BP45" s="123"/>
      <c r="BQ45" s="125"/>
      <c r="BS45" t="str">
        <f t="shared" ref="BS45:BS93" si="16">UPPER($BF45)</f>
        <v/>
      </c>
      <c r="BT45" s="87" t="str">
        <f t="shared" ref="BT45:BT93" si="17">MID($BS45,1,1)</f>
        <v/>
      </c>
      <c r="BU45" s="88" t="str">
        <f t="shared" ref="BU45:BU93" si="18">MID($BS45,2,1)</f>
        <v/>
      </c>
      <c r="BV45" s="88" t="str">
        <f t="shared" ref="BV45:BV93" si="19">MID($BS45,3,1)</f>
        <v/>
      </c>
      <c r="BW45" s="88" t="str">
        <f t="shared" ref="BW45:BW93" si="20">MID($BS45,4,1)</f>
        <v/>
      </c>
      <c r="BX45" s="88" t="str">
        <f t="shared" ref="BX45:BX93" si="21">MID($BS45,5,1)</f>
        <v/>
      </c>
      <c r="BY45" s="88" t="str">
        <f t="shared" ref="BY45:BY93" si="22">MID($BS45,6,1)</f>
        <v/>
      </c>
      <c r="BZ45" s="88" t="str">
        <f t="shared" ref="BZ45:BZ93" si="23">MID($BS45,7,1)</f>
        <v/>
      </c>
      <c r="CA45" s="89" t="str">
        <f t="shared" ref="CA45:CA93" si="24">MID($BS45,8,1)</f>
        <v/>
      </c>
      <c r="CB45" s="87" t="str">
        <f t="shared" ref="CB45:CB93" si="25">MID($BH45,1,1)</f>
        <v/>
      </c>
      <c r="CC45" s="88" t="str">
        <f t="shared" ref="CC45:CC93" si="26">MID($BH45,2,1)</f>
        <v/>
      </c>
      <c r="CD45" s="88" t="str">
        <f t="shared" ref="CD45:CD93" si="27">MID($BH45,3,1)</f>
        <v/>
      </c>
      <c r="CE45" s="88" t="str">
        <f t="shared" ref="CE45:CE93" si="28">MID($BH45,4,1)</f>
        <v/>
      </c>
      <c r="CF45" s="88" t="str">
        <f t="shared" ref="CF45:CF93" si="29">MID($BH45,5,1)</f>
        <v/>
      </c>
      <c r="CG45" s="88" t="str">
        <f t="shared" ref="CG45:CG93" si="30">MID($BH45,6,1)</f>
        <v/>
      </c>
      <c r="CH45" s="89" t="str">
        <f t="shared" ref="CH45:CH93" si="31">MID($BH45,7,1)</f>
        <v/>
      </c>
      <c r="CI45" s="87" t="str">
        <f t="shared" ref="CI45:CI93" si="32">MID($BJ45,1,1)</f>
        <v/>
      </c>
      <c r="CJ45" s="88" t="str">
        <f t="shared" ref="CJ45:CJ93" si="33">MID($BJ45,2,1)</f>
        <v/>
      </c>
      <c r="CK45" s="88" t="str">
        <f t="shared" ref="CK45:CK93" si="34">MID($BJ45,3,1)</f>
        <v/>
      </c>
      <c r="CL45" s="88" t="str">
        <f t="shared" ref="CL45:CL93" si="35">MID($BJ45,4,1)</f>
        <v/>
      </c>
      <c r="CM45" s="88" t="str">
        <f t="shared" ref="CM45:CM93" si="36">MID($BJ45,5,1)</f>
        <v/>
      </c>
      <c r="CN45" s="88" t="str">
        <f t="shared" ref="CN45:CN93" si="37">MID($BJ45,6,1)</f>
        <v/>
      </c>
      <c r="CO45" s="89" t="str">
        <f t="shared" ref="CO45:CO93" si="38">MID($BJ45,7,1)</f>
        <v/>
      </c>
      <c r="CP45" s="88" t="str">
        <f t="shared" si="4"/>
        <v/>
      </c>
      <c r="CQ45" s="87" t="str">
        <f t="shared" ref="CQ45:CQ93" si="39">IF(DS45=1,MID($CP45,1,1),"")</f>
        <v/>
      </c>
      <c r="CR45" s="88" t="str">
        <f t="shared" ref="CR45:CR93" si="40">IF(DS45=1,MID($CP45,2,1),"")</f>
        <v/>
      </c>
      <c r="CS45" s="88" t="str">
        <f t="shared" ref="CS45:CS93" si="41">IF(DS45=1,MID($CP45,3,1),"")</f>
        <v/>
      </c>
      <c r="CT45" s="88" t="str">
        <f t="shared" ref="CT45:CT93" si="42">IF(DS45=1,MID($CP45,4,1),"")</f>
        <v/>
      </c>
      <c r="CU45" s="89" t="str">
        <f t="shared" ref="CU45:CU93" si="43">IF(DS45=1,MID($CP45,5,1),"")</f>
        <v/>
      </c>
      <c r="CV45" s="87" t="str">
        <f t="shared" ref="CV45:CV93" si="44">MID($BO45,1,1)</f>
        <v/>
      </c>
      <c r="CW45" s="88" t="str">
        <f t="shared" ref="CW45:CW93" si="45">MID($BO45,2,1)</f>
        <v/>
      </c>
      <c r="CX45" s="88" t="str">
        <f t="shared" ref="CX45:CX93" si="46">MID($BO45,3,1)</f>
        <v/>
      </c>
      <c r="CY45" s="88" t="str">
        <f t="shared" ref="CY45:CY93" si="47">MID($BO45,4,1)</f>
        <v/>
      </c>
      <c r="CZ45" s="88" t="str">
        <f t="shared" ref="CZ45:CZ93" si="48">MID($BO45,5,1)</f>
        <v/>
      </c>
      <c r="DA45" s="88" t="str">
        <f t="shared" ref="DA45:DA93" si="49">MID($BO45,6,1)</f>
        <v/>
      </c>
      <c r="DB45" s="89" t="str">
        <f t="shared" ref="DB45:DB93" si="50">MID($BO45,7,1)</f>
        <v/>
      </c>
      <c r="DC45" t="str">
        <f t="shared" si="5"/>
        <v/>
      </c>
      <c r="DN45" s="51" t="str">
        <f>IF(BI45&lt;&gt;"",VLOOKUP(BI45,テーブル[[#All],[列1]:[異動コード2]],2,FALSE)*1,"")</f>
        <v/>
      </c>
      <c r="DO45" s="51" t="str">
        <f t="shared" ref="DO45:DO93" si="51">IFERROR(IF(EB45&lt;&gt;0,EB45,""),"")</f>
        <v/>
      </c>
      <c r="DP45" s="86" t="str">
        <f t="shared" ref="DP45:DP93" si="52">MID(DO45,1,1)</f>
        <v/>
      </c>
      <c r="DQ45" s="86" t="str">
        <f t="shared" ref="DQ45:DQ93" si="53">MID(DO45,2,1)</f>
        <v/>
      </c>
      <c r="DR45" s="86" t="str">
        <f t="shared" ref="DR45:DR93" si="54">MID(DO45,3,1)</f>
        <v/>
      </c>
      <c r="DS45">
        <f t="shared" ref="DS45:DS93" si="55">IF(DN45=1,1,9)</f>
        <v>9</v>
      </c>
      <c r="DT45">
        <f t="shared" ref="DT45:DT93" si="56">IF(DN45=2,1,9)</f>
        <v>9</v>
      </c>
      <c r="DU45">
        <f t="shared" ref="DU45:DU93" si="57">IF(DN45=3,1,9)</f>
        <v>9</v>
      </c>
      <c r="DV45">
        <f t="shared" ref="DV45:DV93" si="58">IF(DN45=4,1,9)</f>
        <v>9</v>
      </c>
      <c r="DW45">
        <f t="shared" ref="DW45:DW93" si="59">IF(DN45=5,1,9)</f>
        <v>9</v>
      </c>
      <c r="DX45">
        <f t="shared" ref="DX45:DX93" si="60">IF(DV45=1,1,9)</f>
        <v>9</v>
      </c>
      <c r="DY45">
        <f>IFERROR(IF(DU45=1,1,VLOOKUP(BM45,過去共済[#All],4,FALSE)),9)</f>
        <v>9</v>
      </c>
      <c r="DZ45">
        <f>IF(DU45=1,100,
IF(DX45=1,VLOOKUP(BM45,過去共済[#All],2,FALSE),0)
)</f>
        <v>0</v>
      </c>
      <c r="EA45">
        <f>IF(DY45=1,VLOOKUP(BN45,県あり都道府県コード[#All],2,FALSE),0)</f>
        <v>0</v>
      </c>
      <c r="EB45" t="str">
        <f t="shared" ref="EB45:EB93" si="61">IF(OR(DU45=1,DV45=1),DZ45+EA45,"")</f>
        <v/>
      </c>
      <c r="EC45" t="str">
        <f t="shared" ref="EC45:EC93" si="62">IF(BQ45&lt;&gt;"",BQ45,"")</f>
        <v/>
      </c>
      <c r="EI45" s="56"/>
      <c r="EJ45" s="56"/>
      <c r="EK45" s="56"/>
      <c r="EL45" s="56"/>
      <c r="EM45" s="56"/>
      <c r="EN45" s="56"/>
      <c r="EO45" s="56"/>
      <c r="EP45" s="56"/>
      <c r="EQ45" s="56"/>
    </row>
    <row r="46" spans="2:147" ht="22.95" customHeight="1">
      <c r="B46" s="133">
        <v>2</v>
      </c>
      <c r="C46" s="218" t="str">
        <f t="shared" ref="C46" ca="1" si="63">OFFSET(BG$43,$B46,0)</f>
        <v>　</v>
      </c>
      <c r="D46" s="218"/>
      <c r="E46" s="218"/>
      <c r="F46" s="218"/>
      <c r="G46" s="218"/>
      <c r="H46" s="218"/>
      <c r="I46" s="218"/>
      <c r="J46" s="218"/>
      <c r="K46" s="213" t="s">
        <v>4</v>
      </c>
      <c r="L46" s="219"/>
      <c r="M46" s="220" t="str">
        <f t="shared" ca="1" si="0"/>
        <v/>
      </c>
      <c r="N46" s="203" t="str">
        <f t="shared" ca="1" si="0"/>
        <v/>
      </c>
      <c r="O46" s="183" t="str">
        <f t="shared" ca="1" si="0"/>
        <v/>
      </c>
      <c r="P46" s="203" t="str">
        <f t="shared" ca="1" si="0"/>
        <v/>
      </c>
      <c r="Q46" s="183" t="str">
        <f t="shared" ca="1" si="0"/>
        <v/>
      </c>
      <c r="R46" s="203" t="str">
        <f t="shared" ca="1" si="0"/>
        <v/>
      </c>
      <c r="S46" s="183" t="str">
        <f t="shared" ca="1" si="0"/>
        <v/>
      </c>
      <c r="T46" s="213" t="s">
        <v>11</v>
      </c>
      <c r="U46" s="203" t="str">
        <f t="shared" ref="U46:Z46" ca="1" si="64">OFFSET(CJ$43,$B46,0)</f>
        <v/>
      </c>
      <c r="V46" s="183" t="str">
        <f t="shared" ca="1" si="64"/>
        <v/>
      </c>
      <c r="W46" s="203" t="str">
        <f t="shared" ca="1" si="64"/>
        <v/>
      </c>
      <c r="X46" s="183" t="str">
        <f t="shared" ca="1" si="64"/>
        <v/>
      </c>
      <c r="Y46" s="203" t="str">
        <f t="shared" ca="1" si="64"/>
        <v/>
      </c>
      <c r="Z46" s="183" t="str">
        <f t="shared" ca="1" si="64"/>
        <v/>
      </c>
      <c r="AA46" s="228" t="s">
        <v>7076</v>
      </c>
      <c r="AB46" s="229"/>
      <c r="AC46" s="228"/>
      <c r="AD46" s="230"/>
      <c r="AE46" s="231" t="str">
        <f ca="1">OFFSET(DN$43,$B46,0)</f>
        <v/>
      </c>
      <c r="AF46" s="207" t="str">
        <f t="shared" ref="AF46" ca="1" si="65">OFFSET(BL$43,$B46,0)</f>
        <v/>
      </c>
      <c r="AG46" s="207">
        <f ca="1">OFFSET(DS45,$B46,0)</f>
        <v>9</v>
      </c>
      <c r="AH46" s="207">
        <f ca="1">OFFSET(DT45,$B46,0)</f>
        <v>9</v>
      </c>
      <c r="AI46" s="207">
        <f ca="1">OFFSET(DU45,$B46,0)</f>
        <v>9</v>
      </c>
      <c r="AJ46" s="207">
        <f ca="1">OFFSET(DV45,$B46,0)</f>
        <v>9</v>
      </c>
      <c r="AK46" s="208" t="str">
        <f ca="1">OFFSET(BM$43,$B46,0)&amp;CHAR(10)&amp;OFFSET(BN$43,$B46,0)</f>
        <v xml:space="preserve">
</v>
      </c>
      <c r="AL46" s="208"/>
      <c r="AM46" s="208"/>
      <c r="AN46" s="208"/>
      <c r="AO46" s="208"/>
      <c r="AP46" s="370" t="s">
        <v>11</v>
      </c>
      <c r="AQ46" s="203" t="str">
        <f t="shared" ref="AQ46" ca="1" si="66">OFFSET(CW$43,$B46,0)</f>
        <v/>
      </c>
      <c r="AR46" s="183" t="str">
        <f t="shared" ref="AR46" ca="1" si="67">OFFSET(CX$43,$B46,0)</f>
        <v/>
      </c>
      <c r="AS46" s="203" t="str">
        <f t="shared" ref="AS46" ca="1" si="68">OFFSET(CY$43,$B46,0)</f>
        <v/>
      </c>
      <c r="AT46" s="183" t="str">
        <f t="shared" ref="AT46" ca="1" si="69">OFFSET(CZ$43,$B46,0)</f>
        <v/>
      </c>
      <c r="AU46" s="203" t="str">
        <f t="shared" ref="AU46" ca="1" si="70">OFFSET(DA$43,$B46,0)</f>
        <v/>
      </c>
      <c r="AV46" s="183" t="str">
        <f t="shared" ref="AV46" ca="1" si="71">OFFSET(DB$43,$B46,0)</f>
        <v/>
      </c>
      <c r="AW46" s="183" t="str">
        <f ca="1">OFFSET(DC$43,$B46,0)</f>
        <v/>
      </c>
      <c r="AX46" s="184" t="str">
        <f ca="1">OFFSET(EC$43,$B46,0)</f>
        <v/>
      </c>
      <c r="AY46" s="184">
        <f ca="1">OFFSET(BQ45,$B46,0)</f>
        <v>0</v>
      </c>
      <c r="AZ46" s="184">
        <f ca="1">OFFSET(BR45,$B46,0)</f>
        <v>0</v>
      </c>
      <c r="BA46" s="184" t="str">
        <f ca="1">OFFSET(BT45,$B46,0)</f>
        <v/>
      </c>
      <c r="BB46" s="184" t="str">
        <f ca="1">OFFSET(BU45,$B46,0)</f>
        <v/>
      </c>
      <c r="BE46" s="104">
        <v>3</v>
      </c>
      <c r="BF46" s="118"/>
      <c r="BG46" s="119" t="s">
        <v>7133</v>
      </c>
      <c r="BH46" s="120"/>
      <c r="BI46" s="115"/>
      <c r="BJ46" s="121"/>
      <c r="BK46" s="122"/>
      <c r="BL46" s="117" t="str">
        <f>IFERROR(IF(DS46=1,VLOOKUP(BK46,所属所DB[#All],2,FALSE),""),"")</f>
        <v/>
      </c>
      <c r="BM46" s="116"/>
      <c r="BN46" s="123"/>
      <c r="BO46" s="124"/>
      <c r="BP46" s="123"/>
      <c r="BQ46" s="125"/>
      <c r="BS46" t="str">
        <f t="shared" si="16"/>
        <v/>
      </c>
      <c r="BT46" s="87" t="str">
        <f t="shared" si="17"/>
        <v/>
      </c>
      <c r="BU46" s="88" t="str">
        <f t="shared" si="18"/>
        <v/>
      </c>
      <c r="BV46" s="88" t="str">
        <f t="shared" si="19"/>
        <v/>
      </c>
      <c r="BW46" s="88" t="str">
        <f t="shared" si="20"/>
        <v/>
      </c>
      <c r="BX46" s="88" t="str">
        <f t="shared" si="21"/>
        <v/>
      </c>
      <c r="BY46" s="88" t="str">
        <f t="shared" si="22"/>
        <v/>
      </c>
      <c r="BZ46" s="88" t="str">
        <f t="shared" si="23"/>
        <v/>
      </c>
      <c r="CA46" s="89" t="str">
        <f t="shared" si="24"/>
        <v/>
      </c>
      <c r="CB46" s="87" t="str">
        <f t="shared" si="25"/>
        <v/>
      </c>
      <c r="CC46" s="88" t="str">
        <f t="shared" si="26"/>
        <v/>
      </c>
      <c r="CD46" s="88" t="str">
        <f t="shared" si="27"/>
        <v/>
      </c>
      <c r="CE46" s="88" t="str">
        <f t="shared" si="28"/>
        <v/>
      </c>
      <c r="CF46" s="88" t="str">
        <f t="shared" si="29"/>
        <v/>
      </c>
      <c r="CG46" s="88" t="str">
        <f t="shared" si="30"/>
        <v/>
      </c>
      <c r="CH46" s="89" t="str">
        <f t="shared" si="31"/>
        <v/>
      </c>
      <c r="CI46" s="87" t="str">
        <f t="shared" si="32"/>
        <v/>
      </c>
      <c r="CJ46" s="88" t="str">
        <f t="shared" si="33"/>
        <v/>
      </c>
      <c r="CK46" s="88" t="str">
        <f t="shared" si="34"/>
        <v/>
      </c>
      <c r="CL46" s="88" t="str">
        <f t="shared" si="35"/>
        <v/>
      </c>
      <c r="CM46" s="88" t="str">
        <f t="shared" si="36"/>
        <v/>
      </c>
      <c r="CN46" s="88" t="str">
        <f t="shared" si="37"/>
        <v/>
      </c>
      <c r="CO46" s="89" t="str">
        <f t="shared" si="38"/>
        <v/>
      </c>
      <c r="CP46" s="88" t="str">
        <f t="shared" si="4"/>
        <v/>
      </c>
      <c r="CQ46" s="87" t="str">
        <f t="shared" si="39"/>
        <v/>
      </c>
      <c r="CR46" s="88" t="str">
        <f t="shared" si="40"/>
        <v/>
      </c>
      <c r="CS46" s="88" t="str">
        <f t="shared" si="41"/>
        <v/>
      </c>
      <c r="CT46" s="88" t="str">
        <f t="shared" si="42"/>
        <v/>
      </c>
      <c r="CU46" s="89" t="str">
        <f t="shared" si="43"/>
        <v/>
      </c>
      <c r="CV46" s="87" t="str">
        <f t="shared" si="44"/>
        <v/>
      </c>
      <c r="CW46" s="88" t="str">
        <f t="shared" si="45"/>
        <v/>
      </c>
      <c r="CX46" s="88" t="str">
        <f t="shared" si="46"/>
        <v/>
      </c>
      <c r="CY46" s="88" t="str">
        <f t="shared" si="47"/>
        <v/>
      </c>
      <c r="CZ46" s="88" t="str">
        <f t="shared" si="48"/>
        <v/>
      </c>
      <c r="DA46" s="88" t="str">
        <f t="shared" si="49"/>
        <v/>
      </c>
      <c r="DB46" s="89" t="str">
        <f t="shared" si="50"/>
        <v/>
      </c>
      <c r="DC46" t="str">
        <f t="shared" si="5"/>
        <v/>
      </c>
      <c r="DN46" s="51" t="str">
        <f>IF(BI46&lt;&gt;"",VLOOKUP(BI46,テーブル[[#All],[列1]:[異動コード2]],2,FALSE)*1,"")</f>
        <v/>
      </c>
      <c r="DO46" s="51" t="str">
        <f t="shared" si="51"/>
        <v/>
      </c>
      <c r="DP46" s="86" t="str">
        <f t="shared" si="52"/>
        <v/>
      </c>
      <c r="DQ46" s="86" t="str">
        <f t="shared" si="53"/>
        <v/>
      </c>
      <c r="DR46" s="86" t="str">
        <f t="shared" si="54"/>
        <v/>
      </c>
      <c r="DS46">
        <f t="shared" si="55"/>
        <v>9</v>
      </c>
      <c r="DT46">
        <f t="shared" si="56"/>
        <v>9</v>
      </c>
      <c r="DU46">
        <f t="shared" si="57"/>
        <v>9</v>
      </c>
      <c r="DV46">
        <f t="shared" si="58"/>
        <v>9</v>
      </c>
      <c r="DW46">
        <f t="shared" si="59"/>
        <v>9</v>
      </c>
      <c r="DX46">
        <f t="shared" si="60"/>
        <v>9</v>
      </c>
      <c r="DY46">
        <f>IFERROR(IF(DU46=1,1,VLOOKUP(BM46,過去共済[#All],4,FALSE)),9)</f>
        <v>9</v>
      </c>
      <c r="DZ46">
        <f>IF(DU46=1,100,
IF(DX46=1,VLOOKUP(BM46,過去共済[#All],2,FALSE),0)
)</f>
        <v>0</v>
      </c>
      <c r="EA46">
        <f>IF(DY46=1,VLOOKUP(BN46,県あり都道府県コード[#All],2,FALSE),0)</f>
        <v>0</v>
      </c>
      <c r="EB46" t="str">
        <f t="shared" si="61"/>
        <v/>
      </c>
      <c r="EC46" t="str">
        <f t="shared" si="62"/>
        <v/>
      </c>
    </row>
    <row r="47" spans="2:147" ht="22.95" customHeight="1">
      <c r="C47" s="134" t="str">
        <f t="shared" ref="C47:J47" ca="1" si="72">OFFSET(BT$43,$B46,0)</f>
        <v/>
      </c>
      <c r="D47" s="135" t="str">
        <f t="shared" ca="1" si="72"/>
        <v/>
      </c>
      <c r="E47" s="136" t="str">
        <f t="shared" ca="1" si="72"/>
        <v/>
      </c>
      <c r="F47" s="136" t="str">
        <f t="shared" ca="1" si="72"/>
        <v/>
      </c>
      <c r="G47" s="135" t="str">
        <f t="shared" ca="1" si="72"/>
        <v/>
      </c>
      <c r="H47" s="100" t="str">
        <f t="shared" ca="1" si="72"/>
        <v/>
      </c>
      <c r="I47" s="100" t="str">
        <f t="shared" ca="1" si="72"/>
        <v/>
      </c>
      <c r="J47" s="101" t="str">
        <f t="shared" ca="1" si="72"/>
        <v/>
      </c>
      <c r="K47" s="213"/>
      <c r="L47" s="219"/>
      <c r="M47" s="220" t="str">
        <f t="shared" ca="1" si="13"/>
        <v/>
      </c>
      <c r="N47" s="203" t="str">
        <f t="shared" ca="1" si="13"/>
        <v/>
      </c>
      <c r="O47" s="183" t="str">
        <f t="shared" ca="1" si="13"/>
        <v/>
      </c>
      <c r="P47" s="203" t="str">
        <f t="shared" ca="1" si="13"/>
        <v/>
      </c>
      <c r="Q47" s="183" t="str">
        <f t="shared" ca="1" si="13"/>
        <v/>
      </c>
      <c r="R47" s="203" t="str">
        <f t="shared" ca="1" si="13"/>
        <v/>
      </c>
      <c r="S47" s="183" t="str">
        <f t="shared" ca="1" si="13"/>
        <v/>
      </c>
      <c r="T47" s="168"/>
      <c r="U47" s="203" t="str">
        <f ca="1">OFFSET(CL45,$B46,0)</f>
        <v/>
      </c>
      <c r="V47" s="183" t="str">
        <f ca="1">OFFSET(CM45,$B46,0)</f>
        <v/>
      </c>
      <c r="W47" s="203" t="str">
        <f ca="1">OFFSET(CN45,$B46,0)</f>
        <v/>
      </c>
      <c r="X47" s="183" t="str">
        <f ca="1">OFFSET(CO45,$B46,0)</f>
        <v/>
      </c>
      <c r="Y47" s="203" t="str">
        <f ca="1">OFFSET(CV45,$B46,0)</f>
        <v/>
      </c>
      <c r="Z47" s="183" t="str">
        <f ca="1">OFFSET(CW45,$B46,0)</f>
        <v/>
      </c>
      <c r="AA47" s="228"/>
      <c r="AB47" s="229"/>
      <c r="AC47" s="228"/>
      <c r="AD47" s="230"/>
      <c r="AE47" s="231"/>
      <c r="AF47" s="102" t="str">
        <f ca="1">OFFSET(CQ$43,$B46,0)</f>
        <v/>
      </c>
      <c r="AG47" s="100" t="str">
        <f ca="1">OFFSET(CR$43,$B46,0)</f>
        <v/>
      </c>
      <c r="AH47" s="100" t="str">
        <f ca="1">OFFSET(CS$43,$B46,0)</f>
        <v/>
      </c>
      <c r="AI47" s="100" t="str">
        <f ca="1">OFFSET(CT$43,$B46,0)</f>
        <v/>
      </c>
      <c r="AJ47" s="101" t="str">
        <f ca="1">OFFSET(CU$43,$B46,0)</f>
        <v/>
      </c>
      <c r="AK47" s="205" t="s">
        <v>10</v>
      </c>
      <c r="AL47" s="206"/>
      <c r="AM47" s="74" t="str">
        <f ca="1">OFFSET(DP$43,$B46,0)</f>
        <v/>
      </c>
      <c r="AN47" s="74" t="str">
        <f ca="1">OFFSET(DQ$43,$B46,0)</f>
        <v/>
      </c>
      <c r="AO47" s="75" t="str">
        <f ca="1">OFFSET(DR$43,$B46,0)</f>
        <v/>
      </c>
      <c r="AP47" s="371"/>
      <c r="AQ47" s="203">
        <f t="shared" ref="AQ47" ca="1" si="73">OFFSET(DI45,$B46,0)</f>
        <v>0</v>
      </c>
      <c r="AR47" s="183">
        <f t="shared" ref="AR47" ca="1" si="74">OFFSET(DJ45,$B46,0)</f>
        <v>0</v>
      </c>
      <c r="AS47" s="203">
        <f t="shared" ref="AS47" ca="1" si="75">OFFSET(DK45,$B46,0)</f>
        <v>0</v>
      </c>
      <c r="AT47" s="183">
        <f t="shared" ref="AT47" ca="1" si="76">OFFSET(DL45,$B46,0)</f>
        <v>0</v>
      </c>
      <c r="AU47" s="203">
        <f t="shared" ref="AU47" ca="1" si="77">OFFSET(DM45,$B46,0)</f>
        <v>0</v>
      </c>
      <c r="AV47" s="183" t="str">
        <f t="shared" ref="AV47" ca="1" si="78">OFFSET(DN45,$B46,0)</f>
        <v/>
      </c>
      <c r="AW47" s="183" t="str">
        <f t="shared" ref="AW47:BB47" ca="1" si="79">OFFSET(DO45,$B46,0)</f>
        <v/>
      </c>
      <c r="AX47" s="184" t="str">
        <f t="shared" ca="1" si="79"/>
        <v/>
      </c>
      <c r="AY47" s="184" t="str">
        <f t="shared" ca="1" si="79"/>
        <v/>
      </c>
      <c r="AZ47" s="184" t="str">
        <f t="shared" ca="1" si="79"/>
        <v/>
      </c>
      <c r="BA47" s="184">
        <f t="shared" ca="1" si="79"/>
        <v>9</v>
      </c>
      <c r="BB47" s="184">
        <f t="shared" ca="1" si="79"/>
        <v>9</v>
      </c>
      <c r="BE47" s="104">
        <v>4</v>
      </c>
      <c r="BF47" s="118"/>
      <c r="BG47" s="119" t="s">
        <v>7133</v>
      </c>
      <c r="BH47" s="120"/>
      <c r="BI47" s="115"/>
      <c r="BJ47" s="121"/>
      <c r="BK47" s="122"/>
      <c r="BL47" s="117" t="str">
        <f>IFERROR(IF(DS47=1,VLOOKUP(BK47,所属所DB[#All],2,FALSE),""),"")</f>
        <v/>
      </c>
      <c r="BM47" s="116"/>
      <c r="BN47" s="123"/>
      <c r="BO47" s="124"/>
      <c r="BP47" s="123"/>
      <c r="BQ47" s="125"/>
      <c r="BS47" t="str">
        <f t="shared" si="16"/>
        <v/>
      </c>
      <c r="BT47" s="87" t="str">
        <f t="shared" si="17"/>
        <v/>
      </c>
      <c r="BU47" s="88" t="str">
        <f t="shared" si="18"/>
        <v/>
      </c>
      <c r="BV47" s="88" t="str">
        <f t="shared" si="19"/>
        <v/>
      </c>
      <c r="BW47" s="88" t="str">
        <f t="shared" si="20"/>
        <v/>
      </c>
      <c r="BX47" s="88" t="str">
        <f t="shared" si="21"/>
        <v/>
      </c>
      <c r="BY47" s="88" t="str">
        <f t="shared" si="22"/>
        <v/>
      </c>
      <c r="BZ47" s="88" t="str">
        <f t="shared" si="23"/>
        <v/>
      </c>
      <c r="CA47" s="89" t="str">
        <f t="shared" si="24"/>
        <v/>
      </c>
      <c r="CB47" s="87" t="str">
        <f t="shared" si="25"/>
        <v/>
      </c>
      <c r="CC47" s="88" t="str">
        <f t="shared" si="26"/>
        <v/>
      </c>
      <c r="CD47" s="88" t="str">
        <f t="shared" si="27"/>
        <v/>
      </c>
      <c r="CE47" s="88" t="str">
        <f t="shared" si="28"/>
        <v/>
      </c>
      <c r="CF47" s="88" t="str">
        <f t="shared" si="29"/>
        <v/>
      </c>
      <c r="CG47" s="88" t="str">
        <f t="shared" si="30"/>
        <v/>
      </c>
      <c r="CH47" s="89" t="str">
        <f t="shared" si="31"/>
        <v/>
      </c>
      <c r="CI47" s="87" t="str">
        <f t="shared" si="32"/>
        <v/>
      </c>
      <c r="CJ47" s="88" t="str">
        <f t="shared" si="33"/>
        <v/>
      </c>
      <c r="CK47" s="88" t="str">
        <f t="shared" si="34"/>
        <v/>
      </c>
      <c r="CL47" s="88" t="str">
        <f t="shared" si="35"/>
        <v/>
      </c>
      <c r="CM47" s="88" t="str">
        <f t="shared" si="36"/>
        <v/>
      </c>
      <c r="CN47" s="88" t="str">
        <f t="shared" si="37"/>
        <v/>
      </c>
      <c r="CO47" s="89" t="str">
        <f t="shared" si="38"/>
        <v/>
      </c>
      <c r="CP47" s="88" t="str">
        <f t="shared" si="4"/>
        <v/>
      </c>
      <c r="CQ47" s="87" t="str">
        <f t="shared" si="39"/>
        <v/>
      </c>
      <c r="CR47" s="88" t="str">
        <f t="shared" si="40"/>
        <v/>
      </c>
      <c r="CS47" s="88" t="str">
        <f t="shared" si="41"/>
        <v/>
      </c>
      <c r="CT47" s="88" t="str">
        <f t="shared" si="42"/>
        <v/>
      </c>
      <c r="CU47" s="89" t="str">
        <f t="shared" si="43"/>
        <v/>
      </c>
      <c r="CV47" s="87" t="str">
        <f t="shared" si="44"/>
        <v/>
      </c>
      <c r="CW47" s="88" t="str">
        <f t="shared" si="45"/>
        <v/>
      </c>
      <c r="CX47" s="88" t="str">
        <f t="shared" si="46"/>
        <v/>
      </c>
      <c r="CY47" s="88" t="str">
        <f t="shared" si="47"/>
        <v/>
      </c>
      <c r="CZ47" s="88" t="str">
        <f t="shared" si="48"/>
        <v/>
      </c>
      <c r="DA47" s="88" t="str">
        <f t="shared" si="49"/>
        <v/>
      </c>
      <c r="DB47" s="89" t="str">
        <f t="shared" si="50"/>
        <v/>
      </c>
      <c r="DC47" t="str">
        <f t="shared" si="5"/>
        <v/>
      </c>
      <c r="DN47" s="51" t="str">
        <f>IF(BI47&lt;&gt;"",VLOOKUP(BI47,テーブル[[#All],[列1]:[異動コード2]],2,FALSE)*1,"")</f>
        <v/>
      </c>
      <c r="DO47" s="51" t="str">
        <f t="shared" si="51"/>
        <v/>
      </c>
      <c r="DP47" s="86" t="str">
        <f t="shared" si="52"/>
        <v/>
      </c>
      <c r="DQ47" s="86" t="str">
        <f t="shared" si="53"/>
        <v/>
      </c>
      <c r="DR47" s="86" t="str">
        <f t="shared" si="54"/>
        <v/>
      </c>
      <c r="DS47">
        <f t="shared" si="55"/>
        <v>9</v>
      </c>
      <c r="DT47">
        <f t="shared" si="56"/>
        <v>9</v>
      </c>
      <c r="DU47">
        <f t="shared" si="57"/>
        <v>9</v>
      </c>
      <c r="DV47">
        <f t="shared" si="58"/>
        <v>9</v>
      </c>
      <c r="DW47">
        <f t="shared" si="59"/>
        <v>9</v>
      </c>
      <c r="DX47">
        <f t="shared" si="60"/>
        <v>9</v>
      </c>
      <c r="DY47">
        <f>IFERROR(IF(DU47=1,1,VLOOKUP(BM47,過去共済[#All],4,FALSE)),9)</f>
        <v>9</v>
      </c>
      <c r="DZ47">
        <f>IF(DU47=1,100,
IF(DX47=1,VLOOKUP(BM47,過去共済[#All],2,FALSE),0)
)</f>
        <v>0</v>
      </c>
      <c r="EA47">
        <f>IF(DY47=1,VLOOKUP(BN47,県あり都道府県コード[#All],2,FALSE),0)</f>
        <v>0</v>
      </c>
      <c r="EB47" t="str">
        <f t="shared" si="61"/>
        <v/>
      </c>
      <c r="EC47" t="str">
        <f t="shared" si="62"/>
        <v/>
      </c>
    </row>
    <row r="48" spans="2:147" ht="22.95" customHeight="1">
      <c r="B48" s="133">
        <v>3</v>
      </c>
      <c r="C48" s="218" t="str">
        <f t="shared" ref="C48" ca="1" si="80">OFFSET(BG$43,$B48,0)</f>
        <v xml:space="preserve"> </v>
      </c>
      <c r="D48" s="218"/>
      <c r="E48" s="218"/>
      <c r="F48" s="218"/>
      <c r="G48" s="218"/>
      <c r="H48" s="218"/>
      <c r="I48" s="218"/>
      <c r="J48" s="218"/>
      <c r="K48" s="213" t="s">
        <v>4</v>
      </c>
      <c r="L48" s="219"/>
      <c r="M48" s="220" t="str">
        <f t="shared" ref="M48:S48" ca="1" si="81">OFFSET(CB$43,$B48,0)</f>
        <v/>
      </c>
      <c r="N48" s="203" t="str">
        <f t="shared" ca="1" si="81"/>
        <v/>
      </c>
      <c r="O48" s="183" t="str">
        <f t="shared" ca="1" si="81"/>
        <v/>
      </c>
      <c r="P48" s="203" t="str">
        <f t="shared" ca="1" si="81"/>
        <v/>
      </c>
      <c r="Q48" s="183" t="str">
        <f t="shared" ca="1" si="81"/>
        <v/>
      </c>
      <c r="R48" s="203" t="str">
        <f t="shared" ca="1" si="81"/>
        <v/>
      </c>
      <c r="S48" s="183" t="str">
        <f t="shared" ca="1" si="81"/>
        <v/>
      </c>
      <c r="T48" s="213" t="s">
        <v>11</v>
      </c>
      <c r="U48" s="203" t="str">
        <f t="shared" ref="U48:Z48" ca="1" si="82">OFFSET(CJ$43,$B48,0)</f>
        <v/>
      </c>
      <c r="V48" s="183" t="str">
        <f t="shared" ca="1" si="82"/>
        <v/>
      </c>
      <c r="W48" s="203" t="str">
        <f t="shared" ca="1" si="82"/>
        <v/>
      </c>
      <c r="X48" s="183" t="str">
        <f t="shared" ca="1" si="82"/>
        <v/>
      </c>
      <c r="Y48" s="203" t="str">
        <f t="shared" ca="1" si="82"/>
        <v/>
      </c>
      <c r="Z48" s="183" t="str">
        <f t="shared" ca="1" si="82"/>
        <v/>
      </c>
      <c r="AA48" s="228" t="s">
        <v>7076</v>
      </c>
      <c r="AB48" s="229"/>
      <c r="AC48" s="228"/>
      <c r="AD48" s="230"/>
      <c r="AE48" s="231" t="str">
        <f ca="1">OFFSET(DN$43,$B48,0)</f>
        <v/>
      </c>
      <c r="AF48" s="207" t="str">
        <f t="shared" ref="AF48" ca="1" si="83">OFFSET(BL$43,$B48,0)</f>
        <v/>
      </c>
      <c r="AG48" s="207">
        <f ca="1">OFFSET(DS47,$B48,0)</f>
        <v>9</v>
      </c>
      <c r="AH48" s="207">
        <f ca="1">OFFSET(DT47,$B48,0)</f>
        <v>9</v>
      </c>
      <c r="AI48" s="207">
        <f ca="1">OFFSET(DU47,$B48,0)</f>
        <v>9</v>
      </c>
      <c r="AJ48" s="207">
        <f ca="1">OFFSET(DV47,$B48,0)</f>
        <v>9</v>
      </c>
      <c r="AK48" s="208" t="str">
        <f ca="1">OFFSET(BM$43,$B48,0)&amp;CHAR(10)&amp;OFFSET(BN$43,$B48,0)</f>
        <v xml:space="preserve">
</v>
      </c>
      <c r="AL48" s="208"/>
      <c r="AM48" s="208"/>
      <c r="AN48" s="208"/>
      <c r="AO48" s="208"/>
      <c r="AP48" s="370" t="s">
        <v>11</v>
      </c>
      <c r="AQ48" s="203" t="str">
        <f t="shared" ref="AQ48" ca="1" si="84">OFFSET(CW$43,$B48,0)</f>
        <v/>
      </c>
      <c r="AR48" s="183" t="str">
        <f t="shared" ref="AR48" ca="1" si="85">OFFSET(CX$43,$B48,0)</f>
        <v/>
      </c>
      <c r="AS48" s="203" t="str">
        <f t="shared" ref="AS48" ca="1" si="86">OFFSET(CY$43,$B48,0)</f>
        <v/>
      </c>
      <c r="AT48" s="183" t="str">
        <f t="shared" ref="AT48" ca="1" si="87">OFFSET(CZ$43,$B48,0)</f>
        <v/>
      </c>
      <c r="AU48" s="203" t="str">
        <f t="shared" ref="AU48" ca="1" si="88">OFFSET(DA$43,$B48,0)</f>
        <v/>
      </c>
      <c r="AV48" s="183" t="str">
        <f t="shared" ref="AV48" ca="1" si="89">OFFSET(DB$43,$B48,0)</f>
        <v/>
      </c>
      <c r="AW48" s="183" t="str">
        <f ca="1">OFFSET(DC$43,$B48,0)</f>
        <v/>
      </c>
      <c r="AX48" s="184" t="str">
        <f ca="1">OFFSET(EC$43,$B48,0)</f>
        <v/>
      </c>
      <c r="AY48" s="184">
        <f ca="1">OFFSET(BQ47,$B48,0)</f>
        <v>0</v>
      </c>
      <c r="AZ48" s="184">
        <f ca="1">OFFSET(BR47,$B48,0)</f>
        <v>0</v>
      </c>
      <c r="BA48" s="184" t="str">
        <f ca="1">OFFSET(BT47,$B48,0)</f>
        <v/>
      </c>
      <c r="BB48" s="184" t="str">
        <f ca="1">OFFSET(BU47,$B48,0)</f>
        <v/>
      </c>
      <c r="BE48" s="104">
        <v>5</v>
      </c>
      <c r="BF48" s="118"/>
      <c r="BG48" s="119" t="s">
        <v>7133</v>
      </c>
      <c r="BH48" s="120"/>
      <c r="BI48" s="115"/>
      <c r="BJ48" s="121"/>
      <c r="BK48" s="122"/>
      <c r="BL48" s="117" t="str">
        <f>IFERROR(IF(DS48=1,VLOOKUP(BK48,所属所DB[#All],2,FALSE),""),"")</f>
        <v/>
      </c>
      <c r="BM48" s="116"/>
      <c r="BN48" s="123"/>
      <c r="BO48" s="124"/>
      <c r="BP48" s="123"/>
      <c r="BQ48" s="125"/>
      <c r="BS48" t="str">
        <f t="shared" si="16"/>
        <v/>
      </c>
      <c r="BT48" s="87" t="str">
        <f t="shared" si="17"/>
        <v/>
      </c>
      <c r="BU48" s="88" t="str">
        <f t="shared" si="18"/>
        <v/>
      </c>
      <c r="BV48" s="88" t="str">
        <f t="shared" si="19"/>
        <v/>
      </c>
      <c r="BW48" s="88" t="str">
        <f t="shared" si="20"/>
        <v/>
      </c>
      <c r="BX48" s="88" t="str">
        <f t="shared" si="21"/>
        <v/>
      </c>
      <c r="BY48" s="88" t="str">
        <f t="shared" si="22"/>
        <v/>
      </c>
      <c r="BZ48" s="88" t="str">
        <f t="shared" si="23"/>
        <v/>
      </c>
      <c r="CA48" s="89" t="str">
        <f t="shared" si="24"/>
        <v/>
      </c>
      <c r="CB48" s="87" t="str">
        <f t="shared" si="25"/>
        <v/>
      </c>
      <c r="CC48" s="88" t="str">
        <f t="shared" si="26"/>
        <v/>
      </c>
      <c r="CD48" s="88" t="str">
        <f t="shared" si="27"/>
        <v/>
      </c>
      <c r="CE48" s="88" t="str">
        <f t="shared" si="28"/>
        <v/>
      </c>
      <c r="CF48" s="88" t="str">
        <f t="shared" si="29"/>
        <v/>
      </c>
      <c r="CG48" s="88" t="str">
        <f t="shared" si="30"/>
        <v/>
      </c>
      <c r="CH48" s="89" t="str">
        <f t="shared" si="31"/>
        <v/>
      </c>
      <c r="CI48" s="87" t="str">
        <f t="shared" si="32"/>
        <v/>
      </c>
      <c r="CJ48" s="88" t="str">
        <f t="shared" si="33"/>
        <v/>
      </c>
      <c r="CK48" s="88" t="str">
        <f t="shared" si="34"/>
        <v/>
      </c>
      <c r="CL48" s="88" t="str">
        <f t="shared" si="35"/>
        <v/>
      </c>
      <c r="CM48" s="88" t="str">
        <f t="shared" si="36"/>
        <v/>
      </c>
      <c r="CN48" s="88" t="str">
        <f t="shared" si="37"/>
        <v/>
      </c>
      <c r="CO48" s="89" t="str">
        <f t="shared" si="38"/>
        <v/>
      </c>
      <c r="CP48" s="88" t="str">
        <f t="shared" si="4"/>
        <v/>
      </c>
      <c r="CQ48" s="87" t="str">
        <f t="shared" si="39"/>
        <v/>
      </c>
      <c r="CR48" s="88" t="str">
        <f t="shared" si="40"/>
        <v/>
      </c>
      <c r="CS48" s="88" t="str">
        <f t="shared" si="41"/>
        <v/>
      </c>
      <c r="CT48" s="88" t="str">
        <f t="shared" si="42"/>
        <v/>
      </c>
      <c r="CU48" s="89" t="str">
        <f t="shared" si="43"/>
        <v/>
      </c>
      <c r="CV48" s="87" t="str">
        <f t="shared" si="44"/>
        <v/>
      </c>
      <c r="CW48" s="88" t="str">
        <f t="shared" si="45"/>
        <v/>
      </c>
      <c r="CX48" s="88" t="str">
        <f t="shared" si="46"/>
        <v/>
      </c>
      <c r="CY48" s="88" t="str">
        <f t="shared" si="47"/>
        <v/>
      </c>
      <c r="CZ48" s="88" t="str">
        <f t="shared" si="48"/>
        <v/>
      </c>
      <c r="DA48" s="88" t="str">
        <f t="shared" si="49"/>
        <v/>
      </c>
      <c r="DB48" s="89" t="str">
        <f t="shared" si="50"/>
        <v/>
      </c>
      <c r="DC48" t="str">
        <f t="shared" si="5"/>
        <v/>
      </c>
      <c r="DN48" s="51" t="str">
        <f>IF(BI48&lt;&gt;"",VLOOKUP(BI48,テーブル[[#All],[列1]:[異動コード2]],2,FALSE)*1,"")</f>
        <v/>
      </c>
      <c r="DO48" s="51" t="str">
        <f t="shared" si="51"/>
        <v/>
      </c>
      <c r="DP48" s="86" t="str">
        <f t="shared" si="52"/>
        <v/>
      </c>
      <c r="DQ48" s="86" t="str">
        <f t="shared" si="53"/>
        <v/>
      </c>
      <c r="DR48" s="86" t="str">
        <f t="shared" si="54"/>
        <v/>
      </c>
      <c r="DS48">
        <f t="shared" si="55"/>
        <v>9</v>
      </c>
      <c r="DT48">
        <f t="shared" si="56"/>
        <v>9</v>
      </c>
      <c r="DU48">
        <f t="shared" si="57"/>
        <v>9</v>
      </c>
      <c r="DV48">
        <f t="shared" si="58"/>
        <v>9</v>
      </c>
      <c r="DW48">
        <f t="shared" si="59"/>
        <v>9</v>
      </c>
      <c r="DX48">
        <f t="shared" si="60"/>
        <v>9</v>
      </c>
      <c r="DY48">
        <f>IFERROR(IF(DU48=1,1,VLOOKUP(BM48,過去共済[#All],4,FALSE)),9)</f>
        <v>9</v>
      </c>
      <c r="DZ48">
        <f>IF(DU48=1,100,
IF(DX48=1,VLOOKUP(BM48,過去共済[#All],2,FALSE),0)
)</f>
        <v>0</v>
      </c>
      <c r="EA48">
        <f>IF(DY48=1,VLOOKUP(BN48,県あり都道府県コード[#All],2,FALSE),0)</f>
        <v>0</v>
      </c>
      <c r="EB48" t="str">
        <f t="shared" si="61"/>
        <v/>
      </c>
      <c r="EC48" t="str">
        <f t="shared" si="62"/>
        <v/>
      </c>
    </row>
    <row r="49" spans="2:133" ht="22.95" customHeight="1">
      <c r="C49" s="134" t="str">
        <f t="shared" ref="C49:J49" ca="1" si="90">OFFSET(BT$43,$B48,0)</f>
        <v/>
      </c>
      <c r="D49" s="135" t="str">
        <f t="shared" ca="1" si="90"/>
        <v/>
      </c>
      <c r="E49" s="136" t="str">
        <f t="shared" ca="1" si="90"/>
        <v/>
      </c>
      <c r="F49" s="136" t="str">
        <f t="shared" ca="1" si="90"/>
        <v/>
      </c>
      <c r="G49" s="135" t="str">
        <f t="shared" ca="1" si="90"/>
        <v/>
      </c>
      <c r="H49" s="100" t="str">
        <f t="shared" ca="1" si="90"/>
        <v/>
      </c>
      <c r="I49" s="100" t="str">
        <f t="shared" ca="1" si="90"/>
        <v/>
      </c>
      <c r="J49" s="101" t="str">
        <f t="shared" ca="1" si="90"/>
        <v/>
      </c>
      <c r="K49" s="213"/>
      <c r="L49" s="219"/>
      <c r="M49" s="220" t="str">
        <f t="shared" ref="M49:S49" ca="1" si="91">OFFSET(CD47,$B48,0)</f>
        <v/>
      </c>
      <c r="N49" s="203" t="str">
        <f t="shared" ca="1" si="91"/>
        <v/>
      </c>
      <c r="O49" s="183" t="str">
        <f t="shared" ca="1" si="91"/>
        <v/>
      </c>
      <c r="P49" s="203" t="str">
        <f t="shared" ca="1" si="91"/>
        <v/>
      </c>
      <c r="Q49" s="183" t="str">
        <f t="shared" ca="1" si="91"/>
        <v/>
      </c>
      <c r="R49" s="203" t="str">
        <f t="shared" ca="1" si="91"/>
        <v/>
      </c>
      <c r="S49" s="183" t="str">
        <f t="shared" ca="1" si="91"/>
        <v/>
      </c>
      <c r="T49" s="168"/>
      <c r="U49" s="203" t="str">
        <f ca="1">OFFSET(CL47,$B48,0)</f>
        <v/>
      </c>
      <c r="V49" s="183" t="str">
        <f ca="1">OFFSET(CM47,$B48,0)</f>
        <v/>
      </c>
      <c r="W49" s="203" t="str">
        <f ca="1">OFFSET(CN47,$B48,0)</f>
        <v/>
      </c>
      <c r="X49" s="183" t="str">
        <f ca="1">OFFSET(CO47,$B48,0)</f>
        <v/>
      </c>
      <c r="Y49" s="203" t="str">
        <f ca="1">OFFSET(CV47,$B48,0)</f>
        <v/>
      </c>
      <c r="Z49" s="183" t="str">
        <f ca="1">OFFSET(CW47,$B48,0)</f>
        <v/>
      </c>
      <c r="AA49" s="228"/>
      <c r="AB49" s="229"/>
      <c r="AC49" s="228"/>
      <c r="AD49" s="230"/>
      <c r="AE49" s="231"/>
      <c r="AF49" s="102" t="str">
        <f ca="1">OFFSET(CQ$43,$B48,0)</f>
        <v/>
      </c>
      <c r="AG49" s="100" t="str">
        <f ca="1">OFFSET(CR$43,$B48,0)</f>
        <v/>
      </c>
      <c r="AH49" s="100" t="str">
        <f ca="1">OFFSET(CS$43,$B48,0)</f>
        <v/>
      </c>
      <c r="AI49" s="100" t="str">
        <f ca="1">OFFSET(CT$43,$B48,0)</f>
        <v/>
      </c>
      <c r="AJ49" s="101" t="str">
        <f ca="1">OFFSET(CU$43,$B48,0)</f>
        <v/>
      </c>
      <c r="AK49" s="205" t="s">
        <v>10</v>
      </c>
      <c r="AL49" s="206"/>
      <c r="AM49" s="74" t="str">
        <f ca="1">OFFSET(DP$43,$B48,0)</f>
        <v/>
      </c>
      <c r="AN49" s="74" t="str">
        <f ca="1">OFFSET(DQ$43,$B48,0)</f>
        <v/>
      </c>
      <c r="AO49" s="75" t="str">
        <f ca="1">OFFSET(DR$43,$B48,0)</f>
        <v/>
      </c>
      <c r="AP49" s="371"/>
      <c r="AQ49" s="203">
        <f t="shared" ref="AQ49" ca="1" si="92">OFFSET(DI47,$B48,0)</f>
        <v>0</v>
      </c>
      <c r="AR49" s="183">
        <f t="shared" ref="AR49" ca="1" si="93">OFFSET(DJ47,$B48,0)</f>
        <v>0</v>
      </c>
      <c r="AS49" s="203">
        <f t="shared" ref="AS49" ca="1" si="94">OFFSET(DK47,$B48,0)</f>
        <v>0</v>
      </c>
      <c r="AT49" s="183">
        <f t="shared" ref="AT49" ca="1" si="95">OFFSET(DL47,$B48,0)</f>
        <v>0</v>
      </c>
      <c r="AU49" s="203">
        <f t="shared" ref="AU49" ca="1" si="96">OFFSET(DM47,$B48,0)</f>
        <v>0</v>
      </c>
      <c r="AV49" s="183" t="str">
        <f t="shared" ref="AV49" ca="1" si="97">OFFSET(DN47,$B48,0)</f>
        <v/>
      </c>
      <c r="AW49" s="183" t="str">
        <f t="shared" ref="AW49:BB49" ca="1" si="98">OFFSET(DO47,$B48,0)</f>
        <v/>
      </c>
      <c r="AX49" s="184" t="str">
        <f t="shared" ca="1" si="98"/>
        <v/>
      </c>
      <c r="AY49" s="184" t="str">
        <f t="shared" ca="1" si="98"/>
        <v/>
      </c>
      <c r="AZ49" s="184" t="str">
        <f t="shared" ca="1" si="98"/>
        <v/>
      </c>
      <c r="BA49" s="184">
        <f t="shared" ca="1" si="98"/>
        <v>9</v>
      </c>
      <c r="BB49" s="184">
        <f t="shared" ca="1" si="98"/>
        <v>9</v>
      </c>
      <c r="BE49" s="104">
        <v>6</v>
      </c>
      <c r="BF49" s="118"/>
      <c r="BG49" s="119" t="s">
        <v>7133</v>
      </c>
      <c r="BH49" s="120"/>
      <c r="BI49" s="115"/>
      <c r="BJ49" s="121"/>
      <c r="BK49" s="122"/>
      <c r="BL49" s="117" t="str">
        <f>IFERROR(IF(DS49=1,VLOOKUP(BK49,所属所DB[#All],2,FALSE),""),"")</f>
        <v/>
      </c>
      <c r="BM49" s="116"/>
      <c r="BN49" s="123"/>
      <c r="BO49" s="124"/>
      <c r="BP49" s="123"/>
      <c r="BQ49" s="125"/>
      <c r="BS49" t="str">
        <f t="shared" si="16"/>
        <v/>
      </c>
      <c r="BT49" s="87" t="str">
        <f t="shared" si="17"/>
        <v/>
      </c>
      <c r="BU49" s="88" t="str">
        <f t="shared" si="18"/>
        <v/>
      </c>
      <c r="BV49" s="88" t="str">
        <f t="shared" si="19"/>
        <v/>
      </c>
      <c r="BW49" s="88" t="str">
        <f t="shared" si="20"/>
        <v/>
      </c>
      <c r="BX49" s="88" t="str">
        <f t="shared" si="21"/>
        <v/>
      </c>
      <c r="BY49" s="88" t="str">
        <f t="shared" si="22"/>
        <v/>
      </c>
      <c r="BZ49" s="88" t="str">
        <f t="shared" si="23"/>
        <v/>
      </c>
      <c r="CA49" s="89" t="str">
        <f t="shared" si="24"/>
        <v/>
      </c>
      <c r="CB49" s="87" t="str">
        <f t="shared" si="25"/>
        <v/>
      </c>
      <c r="CC49" s="88" t="str">
        <f t="shared" si="26"/>
        <v/>
      </c>
      <c r="CD49" s="88" t="str">
        <f t="shared" si="27"/>
        <v/>
      </c>
      <c r="CE49" s="88" t="str">
        <f t="shared" si="28"/>
        <v/>
      </c>
      <c r="CF49" s="88" t="str">
        <f t="shared" si="29"/>
        <v/>
      </c>
      <c r="CG49" s="88" t="str">
        <f t="shared" si="30"/>
        <v/>
      </c>
      <c r="CH49" s="89" t="str">
        <f t="shared" si="31"/>
        <v/>
      </c>
      <c r="CI49" s="87" t="str">
        <f t="shared" si="32"/>
        <v/>
      </c>
      <c r="CJ49" s="88" t="str">
        <f t="shared" si="33"/>
        <v/>
      </c>
      <c r="CK49" s="88" t="str">
        <f t="shared" si="34"/>
        <v/>
      </c>
      <c r="CL49" s="88" t="str">
        <f t="shared" si="35"/>
        <v/>
      </c>
      <c r="CM49" s="88" t="str">
        <f t="shared" si="36"/>
        <v/>
      </c>
      <c r="CN49" s="88" t="str">
        <f t="shared" si="37"/>
        <v/>
      </c>
      <c r="CO49" s="89" t="str">
        <f t="shared" si="38"/>
        <v/>
      </c>
      <c r="CP49" s="88" t="str">
        <f t="shared" si="4"/>
        <v/>
      </c>
      <c r="CQ49" s="87" t="str">
        <f t="shared" si="39"/>
        <v/>
      </c>
      <c r="CR49" s="88" t="str">
        <f t="shared" si="40"/>
        <v/>
      </c>
      <c r="CS49" s="88" t="str">
        <f t="shared" si="41"/>
        <v/>
      </c>
      <c r="CT49" s="88" t="str">
        <f t="shared" si="42"/>
        <v/>
      </c>
      <c r="CU49" s="89" t="str">
        <f t="shared" si="43"/>
        <v/>
      </c>
      <c r="CV49" s="87" t="str">
        <f t="shared" si="44"/>
        <v/>
      </c>
      <c r="CW49" s="88" t="str">
        <f t="shared" si="45"/>
        <v/>
      </c>
      <c r="CX49" s="88" t="str">
        <f t="shared" si="46"/>
        <v/>
      </c>
      <c r="CY49" s="88" t="str">
        <f t="shared" si="47"/>
        <v/>
      </c>
      <c r="CZ49" s="88" t="str">
        <f t="shared" si="48"/>
        <v/>
      </c>
      <c r="DA49" s="88" t="str">
        <f t="shared" si="49"/>
        <v/>
      </c>
      <c r="DB49" s="89" t="str">
        <f t="shared" si="50"/>
        <v/>
      </c>
      <c r="DC49" t="str">
        <f t="shared" si="5"/>
        <v/>
      </c>
      <c r="DN49" s="51" t="str">
        <f>IF(BI49&lt;&gt;"",VLOOKUP(BI49,テーブル[[#All],[列1]:[異動コード2]],2,FALSE)*1,"")</f>
        <v/>
      </c>
      <c r="DO49" s="51" t="str">
        <f t="shared" si="51"/>
        <v/>
      </c>
      <c r="DP49" s="86" t="str">
        <f t="shared" si="52"/>
        <v/>
      </c>
      <c r="DQ49" s="86" t="str">
        <f t="shared" si="53"/>
        <v/>
      </c>
      <c r="DR49" s="86" t="str">
        <f t="shared" si="54"/>
        <v/>
      </c>
      <c r="DS49">
        <f t="shared" si="55"/>
        <v>9</v>
      </c>
      <c r="DT49">
        <f t="shared" si="56"/>
        <v>9</v>
      </c>
      <c r="DU49">
        <f t="shared" si="57"/>
        <v>9</v>
      </c>
      <c r="DV49">
        <f t="shared" si="58"/>
        <v>9</v>
      </c>
      <c r="DW49">
        <f t="shared" si="59"/>
        <v>9</v>
      </c>
      <c r="DX49">
        <f t="shared" si="60"/>
        <v>9</v>
      </c>
      <c r="DY49">
        <f>IFERROR(IF(DU49=1,1,VLOOKUP(BM49,過去共済[#All],4,FALSE)),9)</f>
        <v>9</v>
      </c>
      <c r="DZ49">
        <f>IF(DU49=1,100,
IF(DX49=1,VLOOKUP(BM49,過去共済[#All],2,FALSE),0)
)</f>
        <v>0</v>
      </c>
      <c r="EA49">
        <f>IF(DY49=1,VLOOKUP(BN49,県あり都道府県コード[#All],2,FALSE),0)</f>
        <v>0</v>
      </c>
      <c r="EB49" t="str">
        <f t="shared" si="61"/>
        <v/>
      </c>
      <c r="EC49" t="str">
        <f t="shared" si="62"/>
        <v/>
      </c>
    </row>
    <row r="50" spans="2:133" ht="22.95" customHeight="1">
      <c r="B50" s="133">
        <v>4</v>
      </c>
      <c r="C50" s="218" t="str">
        <f t="shared" ref="C50" ca="1" si="99">OFFSET(BG$43,$B50,0)</f>
        <v xml:space="preserve"> </v>
      </c>
      <c r="D50" s="218"/>
      <c r="E50" s="218"/>
      <c r="F50" s="218"/>
      <c r="G50" s="218"/>
      <c r="H50" s="218"/>
      <c r="I50" s="218"/>
      <c r="J50" s="218"/>
      <c r="K50" s="213" t="s">
        <v>4</v>
      </c>
      <c r="L50" s="219"/>
      <c r="M50" s="220" t="str">
        <f t="shared" ref="M50:S50" ca="1" si="100">OFFSET(CB$43,$B50,0)</f>
        <v/>
      </c>
      <c r="N50" s="203" t="str">
        <f t="shared" ca="1" si="100"/>
        <v/>
      </c>
      <c r="O50" s="183" t="str">
        <f t="shared" ca="1" si="100"/>
        <v/>
      </c>
      <c r="P50" s="203" t="str">
        <f t="shared" ca="1" si="100"/>
        <v/>
      </c>
      <c r="Q50" s="183" t="str">
        <f t="shared" ca="1" si="100"/>
        <v/>
      </c>
      <c r="R50" s="203" t="str">
        <f t="shared" ca="1" si="100"/>
        <v/>
      </c>
      <c r="S50" s="183" t="str">
        <f t="shared" ca="1" si="100"/>
        <v/>
      </c>
      <c r="T50" s="213" t="s">
        <v>11</v>
      </c>
      <c r="U50" s="203" t="str">
        <f t="shared" ref="U50:Z50" ca="1" si="101">OFFSET(CJ$43,$B50,0)</f>
        <v/>
      </c>
      <c r="V50" s="183" t="str">
        <f t="shared" ca="1" si="101"/>
        <v/>
      </c>
      <c r="W50" s="203" t="str">
        <f t="shared" ca="1" si="101"/>
        <v/>
      </c>
      <c r="X50" s="183" t="str">
        <f t="shared" ca="1" si="101"/>
        <v/>
      </c>
      <c r="Y50" s="203" t="str">
        <f t="shared" ca="1" si="101"/>
        <v/>
      </c>
      <c r="Z50" s="183" t="str">
        <f t="shared" ca="1" si="101"/>
        <v/>
      </c>
      <c r="AA50" s="228" t="s">
        <v>7076</v>
      </c>
      <c r="AB50" s="229"/>
      <c r="AC50" s="228"/>
      <c r="AD50" s="230"/>
      <c r="AE50" s="231" t="str">
        <f ca="1">OFFSET(DN$43,$B50,0)</f>
        <v/>
      </c>
      <c r="AF50" s="207" t="str">
        <f t="shared" ref="AF50" ca="1" si="102">OFFSET(BL$43,$B50,0)</f>
        <v/>
      </c>
      <c r="AG50" s="207">
        <f ca="1">OFFSET(DS49,$B50,0)</f>
        <v>9</v>
      </c>
      <c r="AH50" s="207">
        <f ca="1">OFFSET(DT49,$B50,0)</f>
        <v>9</v>
      </c>
      <c r="AI50" s="207">
        <f ca="1">OFFSET(DU49,$B50,0)</f>
        <v>9</v>
      </c>
      <c r="AJ50" s="207">
        <f ca="1">OFFSET(DV49,$B50,0)</f>
        <v>9</v>
      </c>
      <c r="AK50" s="208" t="str">
        <f ca="1">OFFSET(BM$43,$B50,0)&amp;CHAR(10)&amp;OFFSET(BN$43,$B50,0)</f>
        <v xml:space="preserve">
</v>
      </c>
      <c r="AL50" s="208"/>
      <c r="AM50" s="208"/>
      <c r="AN50" s="208"/>
      <c r="AO50" s="208"/>
      <c r="AP50" s="370" t="s">
        <v>11</v>
      </c>
      <c r="AQ50" s="203" t="str">
        <f t="shared" ref="AQ50" ca="1" si="103">OFFSET(CW$43,$B50,0)</f>
        <v/>
      </c>
      <c r="AR50" s="183" t="str">
        <f t="shared" ref="AR50" ca="1" si="104">OFFSET(CX$43,$B50,0)</f>
        <v/>
      </c>
      <c r="AS50" s="203" t="str">
        <f t="shared" ref="AS50" ca="1" si="105">OFFSET(CY$43,$B50,0)</f>
        <v/>
      </c>
      <c r="AT50" s="183" t="str">
        <f t="shared" ref="AT50" ca="1" si="106">OFFSET(CZ$43,$B50,0)</f>
        <v/>
      </c>
      <c r="AU50" s="203" t="str">
        <f t="shared" ref="AU50" ca="1" si="107">OFFSET(DA$43,$B50,0)</f>
        <v/>
      </c>
      <c r="AV50" s="183" t="str">
        <f t="shared" ref="AV50" ca="1" si="108">OFFSET(DB$43,$B50,0)</f>
        <v/>
      </c>
      <c r="AW50" s="183" t="str">
        <f ca="1">OFFSET(DC$43,$B50,0)</f>
        <v/>
      </c>
      <c r="AX50" s="184" t="str">
        <f ca="1">OFFSET(EC$43,$B50,0)</f>
        <v/>
      </c>
      <c r="AY50" s="184">
        <f ca="1">OFFSET(BQ49,$B50,0)</f>
        <v>0</v>
      </c>
      <c r="AZ50" s="184">
        <f ca="1">OFFSET(BR49,$B50,0)</f>
        <v>0</v>
      </c>
      <c r="BA50" s="184" t="str">
        <f ca="1">OFFSET(BT49,$B50,0)</f>
        <v/>
      </c>
      <c r="BB50" s="184" t="str">
        <f ca="1">OFFSET(BU49,$B50,0)</f>
        <v/>
      </c>
      <c r="BE50" s="104">
        <v>7</v>
      </c>
      <c r="BF50" s="118"/>
      <c r="BG50" s="119" t="s">
        <v>7133</v>
      </c>
      <c r="BH50" s="120"/>
      <c r="BI50" s="115"/>
      <c r="BJ50" s="121"/>
      <c r="BK50" s="122"/>
      <c r="BL50" s="117" t="str">
        <f>IFERROR(IF(DS50=1,VLOOKUP(BK50,所属所DB[#All],2,FALSE),""),"")</f>
        <v/>
      </c>
      <c r="BM50" s="116"/>
      <c r="BN50" s="123"/>
      <c r="BO50" s="124"/>
      <c r="BP50" s="123"/>
      <c r="BQ50" s="125"/>
      <c r="BS50" t="str">
        <f t="shared" si="16"/>
        <v/>
      </c>
      <c r="BT50" s="87" t="str">
        <f t="shared" si="17"/>
        <v/>
      </c>
      <c r="BU50" s="88" t="str">
        <f t="shared" si="18"/>
        <v/>
      </c>
      <c r="BV50" s="88" t="str">
        <f t="shared" si="19"/>
        <v/>
      </c>
      <c r="BW50" s="88" t="str">
        <f t="shared" si="20"/>
        <v/>
      </c>
      <c r="BX50" s="88" t="str">
        <f t="shared" si="21"/>
        <v/>
      </c>
      <c r="BY50" s="88" t="str">
        <f t="shared" si="22"/>
        <v/>
      </c>
      <c r="BZ50" s="88" t="str">
        <f t="shared" si="23"/>
        <v/>
      </c>
      <c r="CA50" s="89" t="str">
        <f t="shared" si="24"/>
        <v/>
      </c>
      <c r="CB50" s="87" t="str">
        <f t="shared" si="25"/>
        <v/>
      </c>
      <c r="CC50" s="88" t="str">
        <f t="shared" si="26"/>
        <v/>
      </c>
      <c r="CD50" s="88" t="str">
        <f t="shared" si="27"/>
        <v/>
      </c>
      <c r="CE50" s="88" t="str">
        <f t="shared" si="28"/>
        <v/>
      </c>
      <c r="CF50" s="88" t="str">
        <f t="shared" si="29"/>
        <v/>
      </c>
      <c r="CG50" s="88" t="str">
        <f t="shared" si="30"/>
        <v/>
      </c>
      <c r="CH50" s="89" t="str">
        <f t="shared" si="31"/>
        <v/>
      </c>
      <c r="CI50" s="87" t="str">
        <f t="shared" si="32"/>
        <v/>
      </c>
      <c r="CJ50" s="88" t="str">
        <f t="shared" si="33"/>
        <v/>
      </c>
      <c r="CK50" s="88" t="str">
        <f t="shared" si="34"/>
        <v/>
      </c>
      <c r="CL50" s="88" t="str">
        <f t="shared" si="35"/>
        <v/>
      </c>
      <c r="CM50" s="88" t="str">
        <f t="shared" si="36"/>
        <v/>
      </c>
      <c r="CN50" s="88" t="str">
        <f t="shared" si="37"/>
        <v/>
      </c>
      <c r="CO50" s="89" t="str">
        <f t="shared" si="38"/>
        <v/>
      </c>
      <c r="CP50" s="88" t="str">
        <f t="shared" si="4"/>
        <v/>
      </c>
      <c r="CQ50" s="87" t="str">
        <f t="shared" si="39"/>
        <v/>
      </c>
      <c r="CR50" s="88" t="str">
        <f t="shared" si="40"/>
        <v/>
      </c>
      <c r="CS50" s="88" t="str">
        <f t="shared" si="41"/>
        <v/>
      </c>
      <c r="CT50" s="88" t="str">
        <f t="shared" si="42"/>
        <v/>
      </c>
      <c r="CU50" s="89" t="str">
        <f t="shared" si="43"/>
        <v/>
      </c>
      <c r="CV50" s="87" t="str">
        <f t="shared" si="44"/>
        <v/>
      </c>
      <c r="CW50" s="88" t="str">
        <f t="shared" si="45"/>
        <v/>
      </c>
      <c r="CX50" s="88" t="str">
        <f t="shared" si="46"/>
        <v/>
      </c>
      <c r="CY50" s="88" t="str">
        <f t="shared" si="47"/>
        <v/>
      </c>
      <c r="CZ50" s="88" t="str">
        <f t="shared" si="48"/>
        <v/>
      </c>
      <c r="DA50" s="88" t="str">
        <f t="shared" si="49"/>
        <v/>
      </c>
      <c r="DB50" s="89" t="str">
        <f t="shared" si="50"/>
        <v/>
      </c>
      <c r="DC50" t="str">
        <f t="shared" si="5"/>
        <v/>
      </c>
      <c r="DN50" s="51" t="str">
        <f>IF(BI50&lt;&gt;"",VLOOKUP(BI50,テーブル[[#All],[列1]:[異動コード2]],2,FALSE)*1,"")</f>
        <v/>
      </c>
      <c r="DO50" s="51" t="str">
        <f t="shared" si="51"/>
        <v/>
      </c>
      <c r="DP50" s="86" t="str">
        <f t="shared" si="52"/>
        <v/>
      </c>
      <c r="DQ50" s="86" t="str">
        <f t="shared" si="53"/>
        <v/>
      </c>
      <c r="DR50" s="86" t="str">
        <f t="shared" si="54"/>
        <v/>
      </c>
      <c r="DS50">
        <f t="shared" si="55"/>
        <v>9</v>
      </c>
      <c r="DT50">
        <f t="shared" si="56"/>
        <v>9</v>
      </c>
      <c r="DU50">
        <f t="shared" si="57"/>
        <v>9</v>
      </c>
      <c r="DV50">
        <f t="shared" si="58"/>
        <v>9</v>
      </c>
      <c r="DW50">
        <f t="shared" si="59"/>
        <v>9</v>
      </c>
      <c r="DX50">
        <f t="shared" si="60"/>
        <v>9</v>
      </c>
      <c r="DY50">
        <f>IFERROR(IF(DU50=1,1,VLOOKUP(BM50,過去共済[#All],4,FALSE)),9)</f>
        <v>9</v>
      </c>
      <c r="DZ50">
        <f>IF(DU50=1,100,
IF(DX50=1,VLOOKUP(BM50,過去共済[#All],2,FALSE),0)
)</f>
        <v>0</v>
      </c>
      <c r="EA50">
        <f>IF(DY50=1,VLOOKUP(BN50,県あり都道府県コード[#All],2,FALSE),0)</f>
        <v>0</v>
      </c>
      <c r="EB50" t="str">
        <f t="shared" si="61"/>
        <v/>
      </c>
      <c r="EC50" t="str">
        <f t="shared" si="62"/>
        <v/>
      </c>
    </row>
    <row r="51" spans="2:133" ht="22.95" customHeight="1">
      <c r="C51" s="134" t="str">
        <f t="shared" ref="C51:J51" ca="1" si="109">OFFSET(BT$43,$B50,0)</f>
        <v/>
      </c>
      <c r="D51" s="135" t="str">
        <f t="shared" ca="1" si="109"/>
        <v/>
      </c>
      <c r="E51" s="136" t="str">
        <f t="shared" ca="1" si="109"/>
        <v/>
      </c>
      <c r="F51" s="136" t="str">
        <f t="shared" ca="1" si="109"/>
        <v/>
      </c>
      <c r="G51" s="135" t="str">
        <f t="shared" ca="1" si="109"/>
        <v/>
      </c>
      <c r="H51" s="100" t="str">
        <f t="shared" ca="1" si="109"/>
        <v/>
      </c>
      <c r="I51" s="100" t="str">
        <f t="shared" ca="1" si="109"/>
        <v/>
      </c>
      <c r="J51" s="101" t="str">
        <f t="shared" ca="1" si="109"/>
        <v/>
      </c>
      <c r="K51" s="213"/>
      <c r="L51" s="219"/>
      <c r="M51" s="220" t="str">
        <f t="shared" ref="M51:S51" ca="1" si="110">OFFSET(CD49,$B50,0)</f>
        <v/>
      </c>
      <c r="N51" s="203" t="str">
        <f t="shared" ca="1" si="110"/>
        <v/>
      </c>
      <c r="O51" s="183" t="str">
        <f t="shared" ca="1" si="110"/>
        <v/>
      </c>
      <c r="P51" s="203" t="str">
        <f t="shared" ca="1" si="110"/>
        <v/>
      </c>
      <c r="Q51" s="183" t="str">
        <f t="shared" ca="1" si="110"/>
        <v/>
      </c>
      <c r="R51" s="203" t="str">
        <f t="shared" ca="1" si="110"/>
        <v/>
      </c>
      <c r="S51" s="183" t="str">
        <f t="shared" ca="1" si="110"/>
        <v/>
      </c>
      <c r="T51" s="168"/>
      <c r="U51" s="203" t="str">
        <f ca="1">OFFSET(CL49,$B50,0)</f>
        <v/>
      </c>
      <c r="V51" s="183" t="str">
        <f ca="1">OFFSET(CM49,$B50,0)</f>
        <v/>
      </c>
      <c r="W51" s="203" t="str">
        <f ca="1">OFFSET(CN49,$B50,0)</f>
        <v/>
      </c>
      <c r="X51" s="183" t="str">
        <f ca="1">OFFSET(CO49,$B50,0)</f>
        <v/>
      </c>
      <c r="Y51" s="203" t="str">
        <f ca="1">OFFSET(CV49,$B50,0)</f>
        <v/>
      </c>
      <c r="Z51" s="183" t="str">
        <f ca="1">OFFSET(CW49,$B50,0)</f>
        <v/>
      </c>
      <c r="AA51" s="228"/>
      <c r="AB51" s="229"/>
      <c r="AC51" s="228"/>
      <c r="AD51" s="230"/>
      <c r="AE51" s="231"/>
      <c r="AF51" s="102" t="str">
        <f ca="1">OFFSET(CQ$43,$B50,0)</f>
        <v/>
      </c>
      <c r="AG51" s="100" t="str">
        <f ca="1">OFFSET(CR$43,$B50,0)</f>
        <v/>
      </c>
      <c r="AH51" s="100" t="str">
        <f ca="1">OFFSET(CS$43,$B50,0)</f>
        <v/>
      </c>
      <c r="AI51" s="100" t="str">
        <f ca="1">OFFSET(CT$43,$B50,0)</f>
        <v/>
      </c>
      <c r="AJ51" s="101" t="str">
        <f ca="1">OFFSET(CU$43,$B50,0)</f>
        <v/>
      </c>
      <c r="AK51" s="205" t="s">
        <v>10</v>
      </c>
      <c r="AL51" s="206"/>
      <c r="AM51" s="74" t="str">
        <f ca="1">OFFSET(DP$43,$B50,0)</f>
        <v/>
      </c>
      <c r="AN51" s="74" t="str">
        <f ca="1">OFFSET(DQ$43,$B50,0)</f>
        <v/>
      </c>
      <c r="AO51" s="75" t="str">
        <f ca="1">OFFSET(DR$43,$B50,0)</f>
        <v/>
      </c>
      <c r="AP51" s="371"/>
      <c r="AQ51" s="203">
        <f t="shared" ref="AQ51" ca="1" si="111">OFFSET(DI49,$B50,0)</f>
        <v>0</v>
      </c>
      <c r="AR51" s="183">
        <f t="shared" ref="AR51" ca="1" si="112">OFFSET(DJ49,$B50,0)</f>
        <v>0</v>
      </c>
      <c r="AS51" s="203">
        <f t="shared" ref="AS51" ca="1" si="113">OFFSET(DK49,$B50,0)</f>
        <v>0</v>
      </c>
      <c r="AT51" s="183">
        <f t="shared" ref="AT51" ca="1" si="114">OFFSET(DL49,$B50,0)</f>
        <v>0</v>
      </c>
      <c r="AU51" s="203">
        <f t="shared" ref="AU51" ca="1" si="115">OFFSET(DM49,$B50,0)</f>
        <v>0</v>
      </c>
      <c r="AV51" s="183" t="str">
        <f t="shared" ref="AV51" ca="1" si="116">OFFSET(DN49,$B50,0)</f>
        <v/>
      </c>
      <c r="AW51" s="183" t="str">
        <f t="shared" ref="AW51:BB51" ca="1" si="117">OFFSET(DO49,$B50,0)</f>
        <v/>
      </c>
      <c r="AX51" s="184" t="str">
        <f t="shared" ca="1" si="117"/>
        <v/>
      </c>
      <c r="AY51" s="184" t="str">
        <f t="shared" ca="1" si="117"/>
        <v/>
      </c>
      <c r="AZ51" s="184" t="str">
        <f t="shared" ca="1" si="117"/>
        <v/>
      </c>
      <c r="BA51" s="184">
        <f t="shared" ca="1" si="117"/>
        <v>9</v>
      </c>
      <c r="BB51" s="184">
        <f t="shared" ca="1" si="117"/>
        <v>9</v>
      </c>
      <c r="BE51" s="104">
        <v>8</v>
      </c>
      <c r="BF51" s="118"/>
      <c r="BG51" s="119" t="s">
        <v>7133</v>
      </c>
      <c r="BH51" s="120"/>
      <c r="BI51" s="115"/>
      <c r="BJ51" s="121"/>
      <c r="BK51" s="122"/>
      <c r="BL51" s="117" t="str">
        <f>IFERROR(IF(DS51=1,VLOOKUP(BK51,所属所DB[#All],2,FALSE),""),"")</f>
        <v/>
      </c>
      <c r="BM51" s="116"/>
      <c r="BN51" s="123"/>
      <c r="BO51" s="124"/>
      <c r="BP51" s="123"/>
      <c r="BQ51" s="125"/>
      <c r="BS51" t="str">
        <f t="shared" si="16"/>
        <v/>
      </c>
      <c r="BT51" s="87" t="str">
        <f t="shared" si="17"/>
        <v/>
      </c>
      <c r="BU51" s="88" t="str">
        <f t="shared" si="18"/>
        <v/>
      </c>
      <c r="BV51" s="88" t="str">
        <f t="shared" si="19"/>
        <v/>
      </c>
      <c r="BW51" s="88" t="str">
        <f t="shared" si="20"/>
        <v/>
      </c>
      <c r="BX51" s="88" t="str">
        <f t="shared" si="21"/>
        <v/>
      </c>
      <c r="BY51" s="88" t="str">
        <f t="shared" si="22"/>
        <v/>
      </c>
      <c r="BZ51" s="88" t="str">
        <f t="shared" si="23"/>
        <v/>
      </c>
      <c r="CA51" s="89" t="str">
        <f t="shared" si="24"/>
        <v/>
      </c>
      <c r="CB51" s="87" t="str">
        <f t="shared" si="25"/>
        <v/>
      </c>
      <c r="CC51" s="88" t="str">
        <f t="shared" si="26"/>
        <v/>
      </c>
      <c r="CD51" s="88" t="str">
        <f t="shared" si="27"/>
        <v/>
      </c>
      <c r="CE51" s="88" t="str">
        <f t="shared" si="28"/>
        <v/>
      </c>
      <c r="CF51" s="88" t="str">
        <f t="shared" si="29"/>
        <v/>
      </c>
      <c r="CG51" s="88" t="str">
        <f t="shared" si="30"/>
        <v/>
      </c>
      <c r="CH51" s="89" t="str">
        <f t="shared" si="31"/>
        <v/>
      </c>
      <c r="CI51" s="87" t="str">
        <f t="shared" si="32"/>
        <v/>
      </c>
      <c r="CJ51" s="88" t="str">
        <f t="shared" si="33"/>
        <v/>
      </c>
      <c r="CK51" s="88" t="str">
        <f t="shared" si="34"/>
        <v/>
      </c>
      <c r="CL51" s="88" t="str">
        <f t="shared" si="35"/>
        <v/>
      </c>
      <c r="CM51" s="88" t="str">
        <f t="shared" si="36"/>
        <v/>
      </c>
      <c r="CN51" s="88" t="str">
        <f t="shared" si="37"/>
        <v/>
      </c>
      <c r="CO51" s="89" t="str">
        <f t="shared" si="38"/>
        <v/>
      </c>
      <c r="CP51" s="88" t="str">
        <f t="shared" si="4"/>
        <v/>
      </c>
      <c r="CQ51" s="87" t="str">
        <f t="shared" si="39"/>
        <v/>
      </c>
      <c r="CR51" s="88" t="str">
        <f t="shared" si="40"/>
        <v/>
      </c>
      <c r="CS51" s="88" t="str">
        <f t="shared" si="41"/>
        <v/>
      </c>
      <c r="CT51" s="88" t="str">
        <f t="shared" si="42"/>
        <v/>
      </c>
      <c r="CU51" s="89" t="str">
        <f t="shared" si="43"/>
        <v/>
      </c>
      <c r="CV51" s="87" t="str">
        <f t="shared" si="44"/>
        <v/>
      </c>
      <c r="CW51" s="88" t="str">
        <f t="shared" si="45"/>
        <v/>
      </c>
      <c r="CX51" s="88" t="str">
        <f t="shared" si="46"/>
        <v/>
      </c>
      <c r="CY51" s="88" t="str">
        <f t="shared" si="47"/>
        <v/>
      </c>
      <c r="CZ51" s="88" t="str">
        <f t="shared" si="48"/>
        <v/>
      </c>
      <c r="DA51" s="88" t="str">
        <f t="shared" si="49"/>
        <v/>
      </c>
      <c r="DB51" s="89" t="str">
        <f t="shared" si="50"/>
        <v/>
      </c>
      <c r="DC51" t="str">
        <f t="shared" si="5"/>
        <v/>
      </c>
      <c r="DN51" s="51" t="str">
        <f>IF(BI51&lt;&gt;"",VLOOKUP(BI51,テーブル[[#All],[列1]:[異動コード2]],2,FALSE)*1,"")</f>
        <v/>
      </c>
      <c r="DO51" s="51" t="str">
        <f t="shared" si="51"/>
        <v/>
      </c>
      <c r="DP51" s="86" t="str">
        <f t="shared" si="52"/>
        <v/>
      </c>
      <c r="DQ51" s="86" t="str">
        <f t="shared" si="53"/>
        <v/>
      </c>
      <c r="DR51" s="86" t="str">
        <f t="shared" si="54"/>
        <v/>
      </c>
      <c r="DS51">
        <f t="shared" si="55"/>
        <v>9</v>
      </c>
      <c r="DT51">
        <f t="shared" si="56"/>
        <v>9</v>
      </c>
      <c r="DU51">
        <f t="shared" si="57"/>
        <v>9</v>
      </c>
      <c r="DV51">
        <f t="shared" si="58"/>
        <v>9</v>
      </c>
      <c r="DW51">
        <f t="shared" si="59"/>
        <v>9</v>
      </c>
      <c r="DX51">
        <f t="shared" si="60"/>
        <v>9</v>
      </c>
      <c r="DY51">
        <f>IFERROR(IF(DU51=1,1,VLOOKUP(BM51,過去共済[#All],4,FALSE)),9)</f>
        <v>9</v>
      </c>
      <c r="DZ51">
        <f>IF(DU51=1,100,
IF(DX51=1,VLOOKUP(BM51,過去共済[#All],2,FALSE),0)
)</f>
        <v>0</v>
      </c>
      <c r="EA51">
        <f>IF(DY51=1,VLOOKUP(BN51,県あり都道府県コード[#All],2,FALSE),0)</f>
        <v>0</v>
      </c>
      <c r="EB51" t="str">
        <f t="shared" si="61"/>
        <v/>
      </c>
      <c r="EC51" t="str">
        <f t="shared" si="62"/>
        <v/>
      </c>
    </row>
    <row r="52" spans="2:133" ht="22.95" customHeight="1">
      <c r="B52" s="133">
        <v>5</v>
      </c>
      <c r="C52" s="218" t="str">
        <f t="shared" ref="C52" ca="1" si="118">OFFSET(BG$43,$B52,0)</f>
        <v xml:space="preserve"> </v>
      </c>
      <c r="D52" s="218"/>
      <c r="E52" s="218"/>
      <c r="F52" s="218"/>
      <c r="G52" s="218"/>
      <c r="H52" s="218"/>
      <c r="I52" s="218"/>
      <c r="J52" s="218"/>
      <c r="K52" s="213" t="s">
        <v>4</v>
      </c>
      <c r="L52" s="219"/>
      <c r="M52" s="220" t="str">
        <f t="shared" ref="M52:S52" ca="1" si="119">OFFSET(CB$43,$B52,0)</f>
        <v/>
      </c>
      <c r="N52" s="203" t="str">
        <f t="shared" ca="1" si="119"/>
        <v/>
      </c>
      <c r="O52" s="183" t="str">
        <f t="shared" ca="1" si="119"/>
        <v/>
      </c>
      <c r="P52" s="203" t="str">
        <f t="shared" ca="1" si="119"/>
        <v/>
      </c>
      <c r="Q52" s="183" t="str">
        <f t="shared" ca="1" si="119"/>
        <v/>
      </c>
      <c r="R52" s="203" t="str">
        <f t="shared" ca="1" si="119"/>
        <v/>
      </c>
      <c r="S52" s="183" t="str">
        <f t="shared" ca="1" si="119"/>
        <v/>
      </c>
      <c r="T52" s="213" t="s">
        <v>11</v>
      </c>
      <c r="U52" s="203" t="str">
        <f t="shared" ref="U52:Z52" ca="1" si="120">OFFSET(CJ$43,$B52,0)</f>
        <v/>
      </c>
      <c r="V52" s="183" t="str">
        <f t="shared" ca="1" si="120"/>
        <v/>
      </c>
      <c r="W52" s="203" t="str">
        <f t="shared" ca="1" si="120"/>
        <v/>
      </c>
      <c r="X52" s="183" t="str">
        <f t="shared" ca="1" si="120"/>
        <v/>
      </c>
      <c r="Y52" s="203" t="str">
        <f t="shared" ca="1" si="120"/>
        <v/>
      </c>
      <c r="Z52" s="183" t="str">
        <f t="shared" ca="1" si="120"/>
        <v/>
      </c>
      <c r="AA52" s="228" t="s">
        <v>7076</v>
      </c>
      <c r="AB52" s="229"/>
      <c r="AC52" s="228"/>
      <c r="AD52" s="230"/>
      <c r="AE52" s="231" t="str">
        <f ca="1">OFFSET(DN$43,$B52,0)</f>
        <v/>
      </c>
      <c r="AF52" s="207" t="str">
        <f t="shared" ref="AF52" ca="1" si="121">OFFSET(BL$43,$B52,0)</f>
        <v/>
      </c>
      <c r="AG52" s="207">
        <f ca="1">OFFSET(DS51,$B52,0)</f>
        <v>9</v>
      </c>
      <c r="AH52" s="207">
        <f ca="1">OFFSET(DT51,$B52,0)</f>
        <v>9</v>
      </c>
      <c r="AI52" s="207">
        <f ca="1">OFFSET(DU51,$B52,0)</f>
        <v>9</v>
      </c>
      <c r="AJ52" s="207">
        <f ca="1">OFFSET(DV51,$B52,0)</f>
        <v>9</v>
      </c>
      <c r="AK52" s="208" t="str">
        <f ca="1">OFFSET(BM$43,$B52,0)&amp;CHAR(10)&amp;OFFSET(BN$43,$B52,0)</f>
        <v xml:space="preserve">
</v>
      </c>
      <c r="AL52" s="208"/>
      <c r="AM52" s="208"/>
      <c r="AN52" s="208"/>
      <c r="AO52" s="208"/>
      <c r="AP52" s="370" t="s">
        <v>11</v>
      </c>
      <c r="AQ52" s="203" t="str">
        <f t="shared" ref="AQ52" ca="1" si="122">OFFSET(CW$43,$B52,0)</f>
        <v/>
      </c>
      <c r="AR52" s="183" t="str">
        <f t="shared" ref="AR52" ca="1" si="123">OFFSET(CX$43,$B52,0)</f>
        <v/>
      </c>
      <c r="AS52" s="203" t="str">
        <f t="shared" ref="AS52" ca="1" si="124">OFFSET(CY$43,$B52,0)</f>
        <v/>
      </c>
      <c r="AT52" s="183" t="str">
        <f t="shared" ref="AT52" ca="1" si="125">OFFSET(CZ$43,$B52,0)</f>
        <v/>
      </c>
      <c r="AU52" s="203" t="str">
        <f t="shared" ref="AU52" ca="1" si="126">OFFSET(DA$43,$B52,0)</f>
        <v/>
      </c>
      <c r="AV52" s="183" t="str">
        <f t="shared" ref="AV52" ca="1" si="127">OFFSET(DB$43,$B52,0)</f>
        <v/>
      </c>
      <c r="AW52" s="183" t="str">
        <f ca="1">OFFSET(DC$43,$B52,0)</f>
        <v/>
      </c>
      <c r="AX52" s="184" t="str">
        <f ca="1">OFFSET(EC$43,$B52,0)</f>
        <v/>
      </c>
      <c r="AY52" s="184">
        <f ca="1">OFFSET(BQ51,$B52,0)</f>
        <v>0</v>
      </c>
      <c r="AZ52" s="184">
        <f ca="1">OFFSET(BR51,$B52,0)</f>
        <v>0</v>
      </c>
      <c r="BA52" s="184" t="str">
        <f ca="1">OFFSET(BT51,$B52,0)</f>
        <v/>
      </c>
      <c r="BB52" s="184" t="str">
        <f ca="1">OFFSET(BU51,$B52,0)</f>
        <v/>
      </c>
      <c r="BE52" s="104">
        <v>9</v>
      </c>
      <c r="BF52" s="118"/>
      <c r="BG52" s="119" t="s">
        <v>7133</v>
      </c>
      <c r="BH52" s="120"/>
      <c r="BI52" s="115"/>
      <c r="BJ52" s="121"/>
      <c r="BK52" s="122"/>
      <c r="BL52" s="117" t="str">
        <f>IFERROR(IF(DS52=1,VLOOKUP(BK52,所属所DB[#All],2,FALSE),""),"")</f>
        <v/>
      </c>
      <c r="BM52" s="116"/>
      <c r="BN52" s="123"/>
      <c r="BO52" s="124"/>
      <c r="BP52" s="123"/>
      <c r="BQ52" s="125"/>
      <c r="BS52" t="str">
        <f t="shared" si="16"/>
        <v/>
      </c>
      <c r="BT52" s="87" t="str">
        <f t="shared" si="17"/>
        <v/>
      </c>
      <c r="BU52" s="88" t="str">
        <f t="shared" si="18"/>
        <v/>
      </c>
      <c r="BV52" s="88" t="str">
        <f t="shared" si="19"/>
        <v/>
      </c>
      <c r="BW52" s="88" t="str">
        <f t="shared" si="20"/>
        <v/>
      </c>
      <c r="BX52" s="88" t="str">
        <f t="shared" si="21"/>
        <v/>
      </c>
      <c r="BY52" s="88" t="str">
        <f t="shared" si="22"/>
        <v/>
      </c>
      <c r="BZ52" s="88" t="str">
        <f t="shared" si="23"/>
        <v/>
      </c>
      <c r="CA52" s="89" t="str">
        <f t="shared" si="24"/>
        <v/>
      </c>
      <c r="CB52" s="87" t="str">
        <f t="shared" si="25"/>
        <v/>
      </c>
      <c r="CC52" s="88" t="str">
        <f t="shared" si="26"/>
        <v/>
      </c>
      <c r="CD52" s="88" t="str">
        <f t="shared" si="27"/>
        <v/>
      </c>
      <c r="CE52" s="88" t="str">
        <f t="shared" si="28"/>
        <v/>
      </c>
      <c r="CF52" s="88" t="str">
        <f t="shared" si="29"/>
        <v/>
      </c>
      <c r="CG52" s="88" t="str">
        <f t="shared" si="30"/>
        <v/>
      </c>
      <c r="CH52" s="89" t="str">
        <f t="shared" si="31"/>
        <v/>
      </c>
      <c r="CI52" s="87" t="str">
        <f t="shared" si="32"/>
        <v/>
      </c>
      <c r="CJ52" s="88" t="str">
        <f t="shared" si="33"/>
        <v/>
      </c>
      <c r="CK52" s="88" t="str">
        <f t="shared" si="34"/>
        <v/>
      </c>
      <c r="CL52" s="88" t="str">
        <f t="shared" si="35"/>
        <v/>
      </c>
      <c r="CM52" s="88" t="str">
        <f t="shared" si="36"/>
        <v/>
      </c>
      <c r="CN52" s="88" t="str">
        <f t="shared" si="37"/>
        <v/>
      </c>
      <c r="CO52" s="89" t="str">
        <f t="shared" si="38"/>
        <v/>
      </c>
      <c r="CP52" s="88" t="str">
        <f t="shared" si="4"/>
        <v/>
      </c>
      <c r="CQ52" s="87" t="str">
        <f t="shared" si="39"/>
        <v/>
      </c>
      <c r="CR52" s="88" t="str">
        <f t="shared" si="40"/>
        <v/>
      </c>
      <c r="CS52" s="88" t="str">
        <f t="shared" si="41"/>
        <v/>
      </c>
      <c r="CT52" s="88" t="str">
        <f t="shared" si="42"/>
        <v/>
      </c>
      <c r="CU52" s="89" t="str">
        <f t="shared" si="43"/>
        <v/>
      </c>
      <c r="CV52" s="87" t="str">
        <f t="shared" si="44"/>
        <v/>
      </c>
      <c r="CW52" s="88" t="str">
        <f t="shared" si="45"/>
        <v/>
      </c>
      <c r="CX52" s="88" t="str">
        <f t="shared" si="46"/>
        <v/>
      </c>
      <c r="CY52" s="88" t="str">
        <f t="shared" si="47"/>
        <v/>
      </c>
      <c r="CZ52" s="88" t="str">
        <f t="shared" si="48"/>
        <v/>
      </c>
      <c r="DA52" s="88" t="str">
        <f t="shared" si="49"/>
        <v/>
      </c>
      <c r="DB52" s="89" t="str">
        <f t="shared" si="50"/>
        <v/>
      </c>
      <c r="DC52" t="str">
        <f t="shared" si="5"/>
        <v/>
      </c>
      <c r="DN52" s="51" t="str">
        <f>IF(BI52&lt;&gt;"",VLOOKUP(BI52,テーブル[[#All],[列1]:[異動コード2]],2,FALSE)*1,"")</f>
        <v/>
      </c>
      <c r="DO52" s="51" t="str">
        <f t="shared" si="51"/>
        <v/>
      </c>
      <c r="DP52" s="86" t="str">
        <f t="shared" si="52"/>
        <v/>
      </c>
      <c r="DQ52" s="86" t="str">
        <f t="shared" si="53"/>
        <v/>
      </c>
      <c r="DR52" s="86" t="str">
        <f t="shared" si="54"/>
        <v/>
      </c>
      <c r="DS52">
        <f t="shared" si="55"/>
        <v>9</v>
      </c>
      <c r="DT52">
        <f t="shared" si="56"/>
        <v>9</v>
      </c>
      <c r="DU52">
        <f t="shared" si="57"/>
        <v>9</v>
      </c>
      <c r="DV52">
        <f t="shared" si="58"/>
        <v>9</v>
      </c>
      <c r="DW52">
        <f t="shared" si="59"/>
        <v>9</v>
      </c>
      <c r="DX52">
        <f t="shared" si="60"/>
        <v>9</v>
      </c>
      <c r="DY52">
        <f>IFERROR(IF(DU52=1,1,VLOOKUP(BM52,過去共済[#All],4,FALSE)),9)</f>
        <v>9</v>
      </c>
      <c r="DZ52">
        <f>IF(DU52=1,100,
IF(DX52=1,VLOOKUP(BM52,過去共済[#All],2,FALSE),0)
)</f>
        <v>0</v>
      </c>
      <c r="EA52">
        <f>IF(DY52=1,VLOOKUP(BN52,県あり都道府県コード[#All],2,FALSE),0)</f>
        <v>0</v>
      </c>
      <c r="EB52" t="str">
        <f t="shared" si="61"/>
        <v/>
      </c>
      <c r="EC52" t="str">
        <f t="shared" si="62"/>
        <v/>
      </c>
    </row>
    <row r="53" spans="2:133" ht="22.95" customHeight="1">
      <c r="C53" s="134" t="str">
        <f t="shared" ref="C53:J53" ca="1" si="128">OFFSET(BT$43,$B52,0)</f>
        <v/>
      </c>
      <c r="D53" s="135" t="str">
        <f t="shared" ca="1" si="128"/>
        <v/>
      </c>
      <c r="E53" s="136" t="str">
        <f t="shared" ca="1" si="128"/>
        <v/>
      </c>
      <c r="F53" s="136" t="str">
        <f t="shared" ca="1" si="128"/>
        <v/>
      </c>
      <c r="G53" s="135" t="str">
        <f t="shared" ca="1" si="128"/>
        <v/>
      </c>
      <c r="H53" s="100" t="str">
        <f t="shared" ca="1" si="128"/>
        <v/>
      </c>
      <c r="I53" s="100" t="str">
        <f t="shared" ca="1" si="128"/>
        <v/>
      </c>
      <c r="J53" s="101" t="str">
        <f t="shared" ca="1" si="128"/>
        <v/>
      </c>
      <c r="K53" s="213"/>
      <c r="L53" s="219"/>
      <c r="M53" s="220" t="str">
        <f t="shared" ref="M53:S53" ca="1" si="129">OFFSET(CD51,$B52,0)</f>
        <v/>
      </c>
      <c r="N53" s="203" t="str">
        <f t="shared" ca="1" si="129"/>
        <v/>
      </c>
      <c r="O53" s="183" t="str">
        <f t="shared" ca="1" si="129"/>
        <v/>
      </c>
      <c r="P53" s="203" t="str">
        <f t="shared" ca="1" si="129"/>
        <v/>
      </c>
      <c r="Q53" s="183" t="str">
        <f t="shared" ca="1" si="129"/>
        <v/>
      </c>
      <c r="R53" s="203" t="str">
        <f t="shared" ca="1" si="129"/>
        <v/>
      </c>
      <c r="S53" s="183" t="str">
        <f t="shared" ca="1" si="129"/>
        <v/>
      </c>
      <c r="T53" s="168"/>
      <c r="U53" s="203" t="str">
        <f ca="1">OFFSET(CL51,$B52,0)</f>
        <v/>
      </c>
      <c r="V53" s="183" t="str">
        <f ca="1">OFFSET(CM51,$B52,0)</f>
        <v/>
      </c>
      <c r="W53" s="203" t="str">
        <f ca="1">OFFSET(CN51,$B52,0)</f>
        <v/>
      </c>
      <c r="X53" s="183" t="str">
        <f ca="1">OFFSET(CO51,$B52,0)</f>
        <v/>
      </c>
      <c r="Y53" s="203" t="str">
        <f ca="1">OFFSET(CV51,$B52,0)</f>
        <v/>
      </c>
      <c r="Z53" s="183" t="str">
        <f ca="1">OFFSET(CW51,$B52,0)</f>
        <v/>
      </c>
      <c r="AA53" s="228"/>
      <c r="AB53" s="229"/>
      <c r="AC53" s="228"/>
      <c r="AD53" s="230"/>
      <c r="AE53" s="231"/>
      <c r="AF53" s="102" t="str">
        <f ca="1">OFFSET(CQ$43,$B52,0)</f>
        <v/>
      </c>
      <c r="AG53" s="100" t="str">
        <f ca="1">OFFSET(CR$43,$B52,0)</f>
        <v/>
      </c>
      <c r="AH53" s="100" t="str">
        <f ca="1">OFFSET(CS$43,$B52,0)</f>
        <v/>
      </c>
      <c r="AI53" s="100" t="str">
        <f ca="1">OFFSET(CT$43,$B52,0)</f>
        <v/>
      </c>
      <c r="AJ53" s="101" t="str">
        <f ca="1">OFFSET(CU$43,$B52,0)</f>
        <v/>
      </c>
      <c r="AK53" s="205" t="s">
        <v>10</v>
      </c>
      <c r="AL53" s="206"/>
      <c r="AM53" s="74" t="str">
        <f ca="1">OFFSET(DP$43,$B52,0)</f>
        <v/>
      </c>
      <c r="AN53" s="74" t="str">
        <f ca="1">OFFSET(DQ$43,$B52,0)</f>
        <v/>
      </c>
      <c r="AO53" s="75" t="str">
        <f ca="1">OFFSET(DR$43,$B52,0)</f>
        <v/>
      </c>
      <c r="AP53" s="371"/>
      <c r="AQ53" s="203">
        <f t="shared" ref="AQ53" ca="1" si="130">OFFSET(DI51,$B52,0)</f>
        <v>0</v>
      </c>
      <c r="AR53" s="183">
        <f t="shared" ref="AR53" ca="1" si="131">OFFSET(DJ51,$B52,0)</f>
        <v>0</v>
      </c>
      <c r="AS53" s="203">
        <f t="shared" ref="AS53" ca="1" si="132">OFFSET(DK51,$B52,0)</f>
        <v>0</v>
      </c>
      <c r="AT53" s="183">
        <f t="shared" ref="AT53" ca="1" si="133">OFFSET(DL51,$B52,0)</f>
        <v>0</v>
      </c>
      <c r="AU53" s="203">
        <f t="shared" ref="AU53" ca="1" si="134">OFFSET(DM51,$B52,0)</f>
        <v>0</v>
      </c>
      <c r="AV53" s="183" t="str">
        <f t="shared" ref="AV53" ca="1" si="135">OFFSET(DN51,$B52,0)</f>
        <v/>
      </c>
      <c r="AW53" s="183" t="str">
        <f t="shared" ref="AW53:BB53" ca="1" si="136">OFFSET(DO51,$B52,0)</f>
        <v/>
      </c>
      <c r="AX53" s="184" t="str">
        <f t="shared" ca="1" si="136"/>
        <v/>
      </c>
      <c r="AY53" s="184" t="str">
        <f t="shared" ca="1" si="136"/>
        <v/>
      </c>
      <c r="AZ53" s="184" t="str">
        <f t="shared" ca="1" si="136"/>
        <v/>
      </c>
      <c r="BA53" s="184">
        <f t="shared" ca="1" si="136"/>
        <v>9</v>
      </c>
      <c r="BB53" s="184">
        <f t="shared" ca="1" si="136"/>
        <v>9</v>
      </c>
      <c r="BE53" s="104">
        <v>10</v>
      </c>
      <c r="BF53" s="118"/>
      <c r="BG53" s="119" t="s">
        <v>7133</v>
      </c>
      <c r="BH53" s="120"/>
      <c r="BI53" s="115"/>
      <c r="BJ53" s="121"/>
      <c r="BK53" s="122"/>
      <c r="BL53" s="117" t="str">
        <f>IFERROR(IF(DS53=1,VLOOKUP(BK53,所属所DB[#All],2,FALSE),""),"")</f>
        <v/>
      </c>
      <c r="BM53" s="116"/>
      <c r="BN53" s="123"/>
      <c r="BO53" s="124"/>
      <c r="BP53" s="123"/>
      <c r="BQ53" s="125"/>
      <c r="BS53" t="str">
        <f t="shared" si="16"/>
        <v/>
      </c>
      <c r="BT53" s="87" t="str">
        <f t="shared" si="17"/>
        <v/>
      </c>
      <c r="BU53" s="88" t="str">
        <f t="shared" si="18"/>
        <v/>
      </c>
      <c r="BV53" s="88" t="str">
        <f t="shared" si="19"/>
        <v/>
      </c>
      <c r="BW53" s="88" t="str">
        <f t="shared" si="20"/>
        <v/>
      </c>
      <c r="BX53" s="88" t="str">
        <f t="shared" si="21"/>
        <v/>
      </c>
      <c r="BY53" s="88" t="str">
        <f t="shared" si="22"/>
        <v/>
      </c>
      <c r="BZ53" s="88" t="str">
        <f t="shared" si="23"/>
        <v/>
      </c>
      <c r="CA53" s="89" t="str">
        <f t="shared" si="24"/>
        <v/>
      </c>
      <c r="CB53" s="87" t="str">
        <f t="shared" si="25"/>
        <v/>
      </c>
      <c r="CC53" s="88" t="str">
        <f t="shared" si="26"/>
        <v/>
      </c>
      <c r="CD53" s="88" t="str">
        <f t="shared" si="27"/>
        <v/>
      </c>
      <c r="CE53" s="88" t="str">
        <f t="shared" si="28"/>
        <v/>
      </c>
      <c r="CF53" s="88" t="str">
        <f t="shared" si="29"/>
        <v/>
      </c>
      <c r="CG53" s="88" t="str">
        <f t="shared" si="30"/>
        <v/>
      </c>
      <c r="CH53" s="89" t="str">
        <f t="shared" si="31"/>
        <v/>
      </c>
      <c r="CI53" s="87" t="str">
        <f t="shared" si="32"/>
        <v/>
      </c>
      <c r="CJ53" s="88" t="str">
        <f t="shared" si="33"/>
        <v/>
      </c>
      <c r="CK53" s="88" t="str">
        <f t="shared" si="34"/>
        <v/>
      </c>
      <c r="CL53" s="88" t="str">
        <f t="shared" si="35"/>
        <v/>
      </c>
      <c r="CM53" s="88" t="str">
        <f t="shared" si="36"/>
        <v/>
      </c>
      <c r="CN53" s="88" t="str">
        <f t="shared" si="37"/>
        <v/>
      </c>
      <c r="CO53" s="89" t="str">
        <f t="shared" si="38"/>
        <v/>
      </c>
      <c r="CP53" s="88" t="str">
        <f t="shared" si="4"/>
        <v/>
      </c>
      <c r="CQ53" s="87" t="str">
        <f t="shared" si="39"/>
        <v/>
      </c>
      <c r="CR53" s="88" t="str">
        <f t="shared" si="40"/>
        <v/>
      </c>
      <c r="CS53" s="88" t="str">
        <f t="shared" si="41"/>
        <v/>
      </c>
      <c r="CT53" s="88" t="str">
        <f t="shared" si="42"/>
        <v/>
      </c>
      <c r="CU53" s="89" t="str">
        <f t="shared" si="43"/>
        <v/>
      </c>
      <c r="CV53" s="87" t="str">
        <f t="shared" si="44"/>
        <v/>
      </c>
      <c r="CW53" s="88" t="str">
        <f t="shared" si="45"/>
        <v/>
      </c>
      <c r="CX53" s="88" t="str">
        <f t="shared" si="46"/>
        <v/>
      </c>
      <c r="CY53" s="88" t="str">
        <f t="shared" si="47"/>
        <v/>
      </c>
      <c r="CZ53" s="88" t="str">
        <f t="shared" si="48"/>
        <v/>
      </c>
      <c r="DA53" s="88" t="str">
        <f t="shared" si="49"/>
        <v/>
      </c>
      <c r="DB53" s="89" t="str">
        <f t="shared" si="50"/>
        <v/>
      </c>
      <c r="DC53" t="str">
        <f t="shared" si="5"/>
        <v/>
      </c>
      <c r="DN53" s="51" t="str">
        <f>IF(BI53&lt;&gt;"",VLOOKUP(BI53,テーブル[[#All],[列1]:[異動コード2]],2,FALSE)*1,"")</f>
        <v/>
      </c>
      <c r="DO53" s="51" t="str">
        <f t="shared" si="51"/>
        <v/>
      </c>
      <c r="DP53" s="86" t="str">
        <f t="shared" si="52"/>
        <v/>
      </c>
      <c r="DQ53" s="86" t="str">
        <f t="shared" si="53"/>
        <v/>
      </c>
      <c r="DR53" s="86" t="str">
        <f t="shared" si="54"/>
        <v/>
      </c>
      <c r="DS53">
        <f t="shared" si="55"/>
        <v>9</v>
      </c>
      <c r="DT53">
        <f t="shared" si="56"/>
        <v>9</v>
      </c>
      <c r="DU53">
        <f t="shared" si="57"/>
        <v>9</v>
      </c>
      <c r="DV53">
        <f t="shared" si="58"/>
        <v>9</v>
      </c>
      <c r="DW53">
        <f t="shared" si="59"/>
        <v>9</v>
      </c>
      <c r="DX53">
        <f t="shared" si="60"/>
        <v>9</v>
      </c>
      <c r="DY53">
        <f>IFERROR(IF(DU53=1,1,VLOOKUP(BM53,過去共済[#All],4,FALSE)),9)</f>
        <v>9</v>
      </c>
      <c r="DZ53">
        <f>IF(DU53=1,100,
IF(DX53=1,VLOOKUP(BM53,過去共済[#All],2,FALSE),0)
)</f>
        <v>0</v>
      </c>
      <c r="EA53">
        <f>IF(DY53=1,VLOOKUP(BN53,県あり都道府県コード[#All],2,FALSE),0)</f>
        <v>0</v>
      </c>
      <c r="EB53" t="str">
        <f t="shared" si="61"/>
        <v/>
      </c>
      <c r="EC53" t="str">
        <f t="shared" si="62"/>
        <v/>
      </c>
    </row>
    <row r="54" spans="2:133" ht="22.95" customHeight="1">
      <c r="B54" s="133">
        <v>6</v>
      </c>
      <c r="C54" s="218" t="str">
        <f t="shared" ref="C54" ca="1" si="137">OFFSET(BG$43,$B54,0)</f>
        <v xml:space="preserve"> </v>
      </c>
      <c r="D54" s="218"/>
      <c r="E54" s="218"/>
      <c r="F54" s="218"/>
      <c r="G54" s="218"/>
      <c r="H54" s="218"/>
      <c r="I54" s="218"/>
      <c r="J54" s="218"/>
      <c r="K54" s="213" t="s">
        <v>4</v>
      </c>
      <c r="L54" s="219"/>
      <c r="M54" s="220" t="str">
        <f t="shared" ref="M54:S54" ca="1" si="138">OFFSET(CB$43,$B54,0)</f>
        <v/>
      </c>
      <c r="N54" s="203" t="str">
        <f t="shared" ca="1" si="138"/>
        <v/>
      </c>
      <c r="O54" s="183" t="str">
        <f t="shared" ca="1" si="138"/>
        <v/>
      </c>
      <c r="P54" s="203" t="str">
        <f t="shared" ca="1" si="138"/>
        <v/>
      </c>
      <c r="Q54" s="183" t="str">
        <f t="shared" ca="1" si="138"/>
        <v/>
      </c>
      <c r="R54" s="203" t="str">
        <f t="shared" ca="1" si="138"/>
        <v/>
      </c>
      <c r="S54" s="183" t="str">
        <f t="shared" ca="1" si="138"/>
        <v/>
      </c>
      <c r="T54" s="213" t="s">
        <v>11</v>
      </c>
      <c r="U54" s="203" t="str">
        <f t="shared" ref="U54:Z54" ca="1" si="139">OFFSET(CJ$43,$B54,0)</f>
        <v/>
      </c>
      <c r="V54" s="183" t="str">
        <f t="shared" ca="1" si="139"/>
        <v/>
      </c>
      <c r="W54" s="203" t="str">
        <f t="shared" ca="1" si="139"/>
        <v/>
      </c>
      <c r="X54" s="183" t="str">
        <f t="shared" ca="1" si="139"/>
        <v/>
      </c>
      <c r="Y54" s="203" t="str">
        <f t="shared" ca="1" si="139"/>
        <v/>
      </c>
      <c r="Z54" s="183" t="str">
        <f t="shared" ca="1" si="139"/>
        <v/>
      </c>
      <c r="AA54" s="228" t="s">
        <v>7076</v>
      </c>
      <c r="AB54" s="229"/>
      <c r="AC54" s="228"/>
      <c r="AD54" s="230"/>
      <c r="AE54" s="231" t="str">
        <f ca="1">OFFSET(DN$43,$B54,0)</f>
        <v/>
      </c>
      <c r="AF54" s="207" t="str">
        <f t="shared" ref="AF54" ca="1" si="140">OFFSET(BL$43,$B54,0)</f>
        <v/>
      </c>
      <c r="AG54" s="207">
        <f ca="1">OFFSET(DS53,$B54,0)</f>
        <v>9</v>
      </c>
      <c r="AH54" s="207">
        <f ca="1">OFFSET(DT53,$B54,0)</f>
        <v>9</v>
      </c>
      <c r="AI54" s="207">
        <f ca="1">OFFSET(DU53,$B54,0)</f>
        <v>9</v>
      </c>
      <c r="AJ54" s="207">
        <f ca="1">OFFSET(DV53,$B54,0)</f>
        <v>9</v>
      </c>
      <c r="AK54" s="208" t="str">
        <f ca="1">OFFSET(BM$43,$B54,0)&amp;CHAR(10)&amp;OFFSET(BN$43,$B54,0)</f>
        <v xml:space="preserve">
</v>
      </c>
      <c r="AL54" s="208"/>
      <c r="AM54" s="208"/>
      <c r="AN54" s="208"/>
      <c r="AO54" s="208"/>
      <c r="AP54" s="370" t="s">
        <v>11</v>
      </c>
      <c r="AQ54" s="203" t="str">
        <f t="shared" ref="AQ54" ca="1" si="141">OFFSET(CW$43,$B54,0)</f>
        <v/>
      </c>
      <c r="AR54" s="183" t="str">
        <f t="shared" ref="AR54" ca="1" si="142">OFFSET(CX$43,$B54,0)</f>
        <v/>
      </c>
      <c r="AS54" s="203" t="str">
        <f t="shared" ref="AS54" ca="1" si="143">OFFSET(CY$43,$B54,0)</f>
        <v/>
      </c>
      <c r="AT54" s="183" t="str">
        <f t="shared" ref="AT54" ca="1" si="144">OFFSET(CZ$43,$B54,0)</f>
        <v/>
      </c>
      <c r="AU54" s="203" t="str">
        <f t="shared" ref="AU54" ca="1" si="145">OFFSET(DA$43,$B54,0)</f>
        <v/>
      </c>
      <c r="AV54" s="183" t="str">
        <f t="shared" ref="AV54" ca="1" si="146">OFFSET(DB$43,$B54,0)</f>
        <v/>
      </c>
      <c r="AW54" s="183" t="str">
        <f ca="1">OFFSET(DC$43,$B54,0)</f>
        <v/>
      </c>
      <c r="AX54" s="184" t="str">
        <f ca="1">OFFSET(EC$43,$B54,0)</f>
        <v/>
      </c>
      <c r="AY54" s="184">
        <f ca="1">OFFSET(BQ53,$B54,0)</f>
        <v>0</v>
      </c>
      <c r="AZ54" s="184">
        <f ca="1">OFFSET(BR53,$B54,0)</f>
        <v>0</v>
      </c>
      <c r="BA54" s="184" t="str">
        <f ca="1">OFFSET(BT53,$B54,0)</f>
        <v/>
      </c>
      <c r="BB54" s="184" t="str">
        <f ca="1">OFFSET(BU53,$B54,0)</f>
        <v/>
      </c>
      <c r="BE54" s="104">
        <v>11</v>
      </c>
      <c r="BF54" s="118"/>
      <c r="BG54" s="119" t="s">
        <v>7133</v>
      </c>
      <c r="BH54" s="120"/>
      <c r="BI54" s="115"/>
      <c r="BJ54" s="121"/>
      <c r="BK54" s="122"/>
      <c r="BL54" s="117" t="str">
        <f>IFERROR(IF(DS54=1,VLOOKUP(BK54,所属所DB[#All],2,FALSE),""),"")</f>
        <v/>
      </c>
      <c r="BM54" s="116"/>
      <c r="BN54" s="123"/>
      <c r="BO54" s="124"/>
      <c r="BP54" s="123"/>
      <c r="BQ54" s="125"/>
      <c r="BS54" t="str">
        <f t="shared" si="16"/>
        <v/>
      </c>
      <c r="BT54" s="87" t="str">
        <f t="shared" si="17"/>
        <v/>
      </c>
      <c r="BU54" s="88" t="str">
        <f t="shared" si="18"/>
        <v/>
      </c>
      <c r="BV54" s="88" t="str">
        <f t="shared" si="19"/>
        <v/>
      </c>
      <c r="BW54" s="88" t="str">
        <f t="shared" si="20"/>
        <v/>
      </c>
      <c r="BX54" s="88" t="str">
        <f t="shared" si="21"/>
        <v/>
      </c>
      <c r="BY54" s="88" t="str">
        <f t="shared" si="22"/>
        <v/>
      </c>
      <c r="BZ54" s="88" t="str">
        <f t="shared" si="23"/>
        <v/>
      </c>
      <c r="CA54" s="89" t="str">
        <f t="shared" si="24"/>
        <v/>
      </c>
      <c r="CB54" s="87" t="str">
        <f t="shared" si="25"/>
        <v/>
      </c>
      <c r="CC54" s="88" t="str">
        <f t="shared" si="26"/>
        <v/>
      </c>
      <c r="CD54" s="88" t="str">
        <f t="shared" si="27"/>
        <v/>
      </c>
      <c r="CE54" s="88" t="str">
        <f t="shared" si="28"/>
        <v/>
      </c>
      <c r="CF54" s="88" t="str">
        <f t="shared" si="29"/>
        <v/>
      </c>
      <c r="CG54" s="88" t="str">
        <f t="shared" si="30"/>
        <v/>
      </c>
      <c r="CH54" s="89" t="str">
        <f t="shared" si="31"/>
        <v/>
      </c>
      <c r="CI54" s="87" t="str">
        <f t="shared" si="32"/>
        <v/>
      </c>
      <c r="CJ54" s="88" t="str">
        <f t="shared" si="33"/>
        <v/>
      </c>
      <c r="CK54" s="88" t="str">
        <f t="shared" si="34"/>
        <v/>
      </c>
      <c r="CL54" s="88" t="str">
        <f t="shared" si="35"/>
        <v/>
      </c>
      <c r="CM54" s="88" t="str">
        <f t="shared" si="36"/>
        <v/>
      </c>
      <c r="CN54" s="88" t="str">
        <f t="shared" si="37"/>
        <v/>
      </c>
      <c r="CO54" s="89" t="str">
        <f t="shared" si="38"/>
        <v/>
      </c>
      <c r="CP54" s="88" t="str">
        <f t="shared" si="4"/>
        <v/>
      </c>
      <c r="CQ54" s="87" t="str">
        <f t="shared" si="39"/>
        <v/>
      </c>
      <c r="CR54" s="88" t="str">
        <f t="shared" si="40"/>
        <v/>
      </c>
      <c r="CS54" s="88" t="str">
        <f t="shared" si="41"/>
        <v/>
      </c>
      <c r="CT54" s="88" t="str">
        <f t="shared" si="42"/>
        <v/>
      </c>
      <c r="CU54" s="89" t="str">
        <f t="shared" si="43"/>
        <v/>
      </c>
      <c r="CV54" s="87" t="str">
        <f t="shared" si="44"/>
        <v/>
      </c>
      <c r="CW54" s="88" t="str">
        <f t="shared" si="45"/>
        <v/>
      </c>
      <c r="CX54" s="88" t="str">
        <f t="shared" si="46"/>
        <v/>
      </c>
      <c r="CY54" s="88" t="str">
        <f t="shared" si="47"/>
        <v/>
      </c>
      <c r="CZ54" s="88" t="str">
        <f t="shared" si="48"/>
        <v/>
      </c>
      <c r="DA54" s="88" t="str">
        <f t="shared" si="49"/>
        <v/>
      </c>
      <c r="DB54" s="89" t="str">
        <f t="shared" si="50"/>
        <v/>
      </c>
      <c r="DC54" t="str">
        <f t="shared" si="5"/>
        <v/>
      </c>
      <c r="DN54" s="51" t="str">
        <f>IF(BI54&lt;&gt;"",VLOOKUP(BI54,テーブル[[#All],[列1]:[異動コード2]],2,FALSE)*1,"")</f>
        <v/>
      </c>
      <c r="DO54" s="51" t="str">
        <f t="shared" si="51"/>
        <v/>
      </c>
      <c r="DP54" s="86" t="str">
        <f t="shared" si="52"/>
        <v/>
      </c>
      <c r="DQ54" s="86" t="str">
        <f t="shared" si="53"/>
        <v/>
      </c>
      <c r="DR54" s="86" t="str">
        <f t="shared" si="54"/>
        <v/>
      </c>
      <c r="DS54">
        <f t="shared" si="55"/>
        <v>9</v>
      </c>
      <c r="DT54">
        <f t="shared" si="56"/>
        <v>9</v>
      </c>
      <c r="DU54">
        <f t="shared" si="57"/>
        <v>9</v>
      </c>
      <c r="DV54">
        <f t="shared" si="58"/>
        <v>9</v>
      </c>
      <c r="DW54">
        <f t="shared" si="59"/>
        <v>9</v>
      </c>
      <c r="DX54">
        <f t="shared" si="60"/>
        <v>9</v>
      </c>
      <c r="DY54">
        <f>IFERROR(IF(DU54=1,1,VLOOKUP(BM54,過去共済[#All],4,FALSE)),9)</f>
        <v>9</v>
      </c>
      <c r="DZ54">
        <f>IF(DU54=1,100,
IF(DX54=1,VLOOKUP(BM54,過去共済[#All],2,FALSE),0)
)</f>
        <v>0</v>
      </c>
      <c r="EA54">
        <f>IF(DY54=1,VLOOKUP(BN54,県あり都道府県コード[#All],2,FALSE),0)</f>
        <v>0</v>
      </c>
      <c r="EB54" t="str">
        <f t="shared" si="61"/>
        <v/>
      </c>
      <c r="EC54" t="str">
        <f t="shared" si="62"/>
        <v/>
      </c>
    </row>
    <row r="55" spans="2:133" ht="22.95" customHeight="1">
      <c r="C55" s="134" t="str">
        <f t="shared" ref="C55:J55" ca="1" si="147">OFFSET(BT$43,$B54,0)</f>
        <v/>
      </c>
      <c r="D55" s="135" t="str">
        <f t="shared" ca="1" si="147"/>
        <v/>
      </c>
      <c r="E55" s="136" t="str">
        <f t="shared" ca="1" si="147"/>
        <v/>
      </c>
      <c r="F55" s="136" t="str">
        <f t="shared" ca="1" si="147"/>
        <v/>
      </c>
      <c r="G55" s="135" t="str">
        <f t="shared" ca="1" si="147"/>
        <v/>
      </c>
      <c r="H55" s="100" t="str">
        <f t="shared" ca="1" si="147"/>
        <v/>
      </c>
      <c r="I55" s="100" t="str">
        <f t="shared" ca="1" si="147"/>
        <v/>
      </c>
      <c r="J55" s="101" t="str">
        <f t="shared" ca="1" si="147"/>
        <v/>
      </c>
      <c r="K55" s="213"/>
      <c r="L55" s="219"/>
      <c r="M55" s="220" t="str">
        <f t="shared" ref="M55:S55" ca="1" si="148">OFFSET(CD53,$B54,0)</f>
        <v/>
      </c>
      <c r="N55" s="203" t="str">
        <f t="shared" ca="1" si="148"/>
        <v/>
      </c>
      <c r="O55" s="183" t="str">
        <f t="shared" ca="1" si="148"/>
        <v/>
      </c>
      <c r="P55" s="203" t="str">
        <f t="shared" ca="1" si="148"/>
        <v/>
      </c>
      <c r="Q55" s="183" t="str">
        <f t="shared" ca="1" si="148"/>
        <v/>
      </c>
      <c r="R55" s="203" t="str">
        <f t="shared" ca="1" si="148"/>
        <v/>
      </c>
      <c r="S55" s="183" t="str">
        <f t="shared" ca="1" si="148"/>
        <v/>
      </c>
      <c r="T55" s="168"/>
      <c r="U55" s="203" t="str">
        <f ca="1">OFFSET(CL53,$B54,0)</f>
        <v/>
      </c>
      <c r="V55" s="183" t="str">
        <f ca="1">OFFSET(CM53,$B54,0)</f>
        <v/>
      </c>
      <c r="W55" s="203" t="str">
        <f ca="1">OFFSET(CN53,$B54,0)</f>
        <v/>
      </c>
      <c r="X55" s="183" t="str">
        <f ca="1">OFFSET(CO53,$B54,0)</f>
        <v/>
      </c>
      <c r="Y55" s="203" t="str">
        <f ca="1">OFFSET(CV53,$B54,0)</f>
        <v/>
      </c>
      <c r="Z55" s="183" t="str">
        <f ca="1">OFFSET(CW53,$B54,0)</f>
        <v/>
      </c>
      <c r="AA55" s="228"/>
      <c r="AB55" s="229"/>
      <c r="AC55" s="228"/>
      <c r="AD55" s="230"/>
      <c r="AE55" s="231"/>
      <c r="AF55" s="102" t="str">
        <f ca="1">OFFSET(CQ$43,$B54,0)</f>
        <v/>
      </c>
      <c r="AG55" s="100" t="str">
        <f ca="1">OFFSET(CR$43,$B54,0)</f>
        <v/>
      </c>
      <c r="AH55" s="100" t="str">
        <f ca="1">OFFSET(CS$43,$B54,0)</f>
        <v/>
      </c>
      <c r="AI55" s="100" t="str">
        <f ca="1">OFFSET(CT$43,$B54,0)</f>
        <v/>
      </c>
      <c r="AJ55" s="101" t="str">
        <f ca="1">OFFSET(CU$43,$B54,0)</f>
        <v/>
      </c>
      <c r="AK55" s="205" t="s">
        <v>10</v>
      </c>
      <c r="AL55" s="206"/>
      <c r="AM55" s="74" t="str">
        <f ca="1">OFFSET(DP$43,$B54,0)</f>
        <v/>
      </c>
      <c r="AN55" s="74" t="str">
        <f ca="1">OFFSET(DQ$43,$B54,0)</f>
        <v/>
      </c>
      <c r="AO55" s="75" t="str">
        <f ca="1">OFFSET(DR$43,$B54,0)</f>
        <v/>
      </c>
      <c r="AP55" s="371"/>
      <c r="AQ55" s="203">
        <f t="shared" ref="AQ55" ca="1" si="149">OFFSET(DI53,$B54,0)</f>
        <v>0</v>
      </c>
      <c r="AR55" s="183">
        <f t="shared" ref="AR55" ca="1" si="150">OFFSET(DJ53,$B54,0)</f>
        <v>0</v>
      </c>
      <c r="AS55" s="203">
        <f t="shared" ref="AS55" ca="1" si="151">OFFSET(DK53,$B54,0)</f>
        <v>0</v>
      </c>
      <c r="AT55" s="183">
        <f t="shared" ref="AT55" ca="1" si="152">OFFSET(DL53,$B54,0)</f>
        <v>0</v>
      </c>
      <c r="AU55" s="203">
        <f t="shared" ref="AU55" ca="1" si="153">OFFSET(DM53,$B54,0)</f>
        <v>0</v>
      </c>
      <c r="AV55" s="183" t="str">
        <f t="shared" ref="AV55" ca="1" si="154">OFFSET(DN53,$B54,0)</f>
        <v/>
      </c>
      <c r="AW55" s="183" t="str">
        <f t="shared" ref="AW55:BB55" ca="1" si="155">OFFSET(DO53,$B54,0)</f>
        <v/>
      </c>
      <c r="AX55" s="184" t="str">
        <f t="shared" ca="1" si="155"/>
        <v/>
      </c>
      <c r="AY55" s="184" t="str">
        <f t="shared" ca="1" si="155"/>
        <v/>
      </c>
      <c r="AZ55" s="184" t="str">
        <f t="shared" ca="1" si="155"/>
        <v/>
      </c>
      <c r="BA55" s="184">
        <f t="shared" ca="1" si="155"/>
        <v>9</v>
      </c>
      <c r="BB55" s="184">
        <f t="shared" ca="1" si="155"/>
        <v>9</v>
      </c>
      <c r="BE55" s="104">
        <v>12</v>
      </c>
      <c r="BF55" s="118"/>
      <c r="BG55" s="119" t="s">
        <v>7133</v>
      </c>
      <c r="BH55" s="120"/>
      <c r="BI55" s="115"/>
      <c r="BJ55" s="121"/>
      <c r="BK55" s="122"/>
      <c r="BL55" s="117" t="str">
        <f>IFERROR(IF(DS55=1,VLOOKUP(BK55,所属所DB[#All],2,FALSE),""),"")</f>
        <v/>
      </c>
      <c r="BM55" s="116"/>
      <c r="BN55" s="123"/>
      <c r="BO55" s="124"/>
      <c r="BP55" s="123"/>
      <c r="BQ55" s="125"/>
      <c r="BS55" t="str">
        <f t="shared" si="16"/>
        <v/>
      </c>
      <c r="BT55" s="87" t="str">
        <f t="shared" si="17"/>
        <v/>
      </c>
      <c r="BU55" s="88" t="str">
        <f t="shared" si="18"/>
        <v/>
      </c>
      <c r="BV55" s="88" t="str">
        <f t="shared" si="19"/>
        <v/>
      </c>
      <c r="BW55" s="88" t="str">
        <f t="shared" si="20"/>
        <v/>
      </c>
      <c r="BX55" s="88" t="str">
        <f t="shared" si="21"/>
        <v/>
      </c>
      <c r="BY55" s="88" t="str">
        <f t="shared" si="22"/>
        <v/>
      </c>
      <c r="BZ55" s="88" t="str">
        <f t="shared" si="23"/>
        <v/>
      </c>
      <c r="CA55" s="89" t="str">
        <f t="shared" si="24"/>
        <v/>
      </c>
      <c r="CB55" s="87" t="str">
        <f t="shared" si="25"/>
        <v/>
      </c>
      <c r="CC55" s="88" t="str">
        <f t="shared" si="26"/>
        <v/>
      </c>
      <c r="CD55" s="88" t="str">
        <f t="shared" si="27"/>
        <v/>
      </c>
      <c r="CE55" s="88" t="str">
        <f t="shared" si="28"/>
        <v/>
      </c>
      <c r="CF55" s="88" t="str">
        <f t="shared" si="29"/>
        <v/>
      </c>
      <c r="CG55" s="88" t="str">
        <f t="shared" si="30"/>
        <v/>
      </c>
      <c r="CH55" s="89" t="str">
        <f t="shared" si="31"/>
        <v/>
      </c>
      <c r="CI55" s="87" t="str">
        <f t="shared" si="32"/>
        <v/>
      </c>
      <c r="CJ55" s="88" t="str">
        <f t="shared" si="33"/>
        <v/>
      </c>
      <c r="CK55" s="88" t="str">
        <f t="shared" si="34"/>
        <v/>
      </c>
      <c r="CL55" s="88" t="str">
        <f t="shared" si="35"/>
        <v/>
      </c>
      <c r="CM55" s="88" t="str">
        <f t="shared" si="36"/>
        <v/>
      </c>
      <c r="CN55" s="88" t="str">
        <f t="shared" si="37"/>
        <v/>
      </c>
      <c r="CO55" s="89" t="str">
        <f t="shared" si="38"/>
        <v/>
      </c>
      <c r="CP55" s="88" t="str">
        <f t="shared" si="4"/>
        <v/>
      </c>
      <c r="CQ55" s="87" t="str">
        <f t="shared" si="39"/>
        <v/>
      </c>
      <c r="CR55" s="88" t="str">
        <f t="shared" si="40"/>
        <v/>
      </c>
      <c r="CS55" s="88" t="str">
        <f t="shared" si="41"/>
        <v/>
      </c>
      <c r="CT55" s="88" t="str">
        <f t="shared" si="42"/>
        <v/>
      </c>
      <c r="CU55" s="89" t="str">
        <f t="shared" si="43"/>
        <v/>
      </c>
      <c r="CV55" s="87" t="str">
        <f t="shared" si="44"/>
        <v/>
      </c>
      <c r="CW55" s="88" t="str">
        <f t="shared" si="45"/>
        <v/>
      </c>
      <c r="CX55" s="88" t="str">
        <f t="shared" si="46"/>
        <v/>
      </c>
      <c r="CY55" s="88" t="str">
        <f t="shared" si="47"/>
        <v/>
      </c>
      <c r="CZ55" s="88" t="str">
        <f t="shared" si="48"/>
        <v/>
      </c>
      <c r="DA55" s="88" t="str">
        <f t="shared" si="49"/>
        <v/>
      </c>
      <c r="DB55" s="89" t="str">
        <f t="shared" si="50"/>
        <v/>
      </c>
      <c r="DC55" t="str">
        <f t="shared" si="5"/>
        <v/>
      </c>
      <c r="DN55" s="51" t="str">
        <f>IF(BI55&lt;&gt;"",VLOOKUP(BI55,テーブル[[#All],[列1]:[異動コード2]],2,FALSE)*1,"")</f>
        <v/>
      </c>
      <c r="DO55" s="51" t="str">
        <f t="shared" si="51"/>
        <v/>
      </c>
      <c r="DP55" s="86" t="str">
        <f t="shared" si="52"/>
        <v/>
      </c>
      <c r="DQ55" s="86" t="str">
        <f t="shared" si="53"/>
        <v/>
      </c>
      <c r="DR55" s="86" t="str">
        <f t="shared" si="54"/>
        <v/>
      </c>
      <c r="DS55">
        <f t="shared" si="55"/>
        <v>9</v>
      </c>
      <c r="DT55">
        <f t="shared" si="56"/>
        <v>9</v>
      </c>
      <c r="DU55">
        <f t="shared" si="57"/>
        <v>9</v>
      </c>
      <c r="DV55">
        <f t="shared" si="58"/>
        <v>9</v>
      </c>
      <c r="DW55">
        <f t="shared" si="59"/>
        <v>9</v>
      </c>
      <c r="DX55">
        <f t="shared" si="60"/>
        <v>9</v>
      </c>
      <c r="DY55">
        <f>IFERROR(IF(DU55=1,1,VLOOKUP(BM55,過去共済[#All],4,FALSE)),9)</f>
        <v>9</v>
      </c>
      <c r="DZ55">
        <f>IF(DU55=1,100,
IF(DX55=1,VLOOKUP(BM55,過去共済[#All],2,FALSE),0)
)</f>
        <v>0</v>
      </c>
      <c r="EA55">
        <f>IF(DY55=1,VLOOKUP(BN55,県あり都道府県コード[#All],2,FALSE),0)</f>
        <v>0</v>
      </c>
      <c r="EB55" t="str">
        <f t="shared" si="61"/>
        <v/>
      </c>
      <c r="EC55" t="str">
        <f t="shared" si="62"/>
        <v/>
      </c>
    </row>
    <row r="56" spans="2:133" ht="22.95" customHeight="1">
      <c r="B56" s="133">
        <v>7</v>
      </c>
      <c r="C56" s="218" t="str">
        <f t="shared" ref="C56" ca="1" si="156">OFFSET(BG$43,$B56,0)</f>
        <v xml:space="preserve"> </v>
      </c>
      <c r="D56" s="218"/>
      <c r="E56" s="218"/>
      <c r="F56" s="218"/>
      <c r="G56" s="218"/>
      <c r="H56" s="218"/>
      <c r="I56" s="218"/>
      <c r="J56" s="218"/>
      <c r="K56" s="213" t="s">
        <v>4</v>
      </c>
      <c r="L56" s="219"/>
      <c r="M56" s="220" t="str">
        <f t="shared" ref="M56:S56" ca="1" si="157">OFFSET(CB$43,$B56,0)</f>
        <v/>
      </c>
      <c r="N56" s="203" t="str">
        <f t="shared" ca="1" si="157"/>
        <v/>
      </c>
      <c r="O56" s="183" t="str">
        <f t="shared" ca="1" si="157"/>
        <v/>
      </c>
      <c r="P56" s="203" t="str">
        <f t="shared" ca="1" si="157"/>
        <v/>
      </c>
      <c r="Q56" s="183" t="str">
        <f t="shared" ca="1" si="157"/>
        <v/>
      </c>
      <c r="R56" s="203" t="str">
        <f t="shared" ca="1" si="157"/>
        <v/>
      </c>
      <c r="S56" s="183" t="str">
        <f t="shared" ca="1" si="157"/>
        <v/>
      </c>
      <c r="T56" s="213" t="s">
        <v>11</v>
      </c>
      <c r="U56" s="203" t="str">
        <f t="shared" ref="U56:Z56" ca="1" si="158">OFFSET(CJ$43,$B56,0)</f>
        <v/>
      </c>
      <c r="V56" s="183" t="str">
        <f t="shared" ca="1" si="158"/>
        <v/>
      </c>
      <c r="W56" s="203" t="str">
        <f t="shared" ca="1" si="158"/>
        <v/>
      </c>
      <c r="X56" s="183" t="str">
        <f t="shared" ca="1" si="158"/>
        <v/>
      </c>
      <c r="Y56" s="203" t="str">
        <f t="shared" ca="1" si="158"/>
        <v/>
      </c>
      <c r="Z56" s="183" t="str">
        <f t="shared" ca="1" si="158"/>
        <v/>
      </c>
      <c r="AA56" s="228" t="s">
        <v>7076</v>
      </c>
      <c r="AB56" s="229"/>
      <c r="AC56" s="228"/>
      <c r="AD56" s="230"/>
      <c r="AE56" s="231" t="str">
        <f ca="1">OFFSET(DN$43,$B56,0)</f>
        <v/>
      </c>
      <c r="AF56" s="207" t="str">
        <f t="shared" ref="AF56" ca="1" si="159">OFFSET(BL$43,$B56,0)</f>
        <v/>
      </c>
      <c r="AG56" s="207">
        <f ca="1">OFFSET(DS55,$B56,0)</f>
        <v>9</v>
      </c>
      <c r="AH56" s="207">
        <f ca="1">OFFSET(DT55,$B56,0)</f>
        <v>9</v>
      </c>
      <c r="AI56" s="207">
        <f ca="1">OFFSET(DU55,$B56,0)</f>
        <v>9</v>
      </c>
      <c r="AJ56" s="207">
        <f ca="1">OFFSET(DV55,$B56,0)</f>
        <v>9</v>
      </c>
      <c r="AK56" s="208" t="str">
        <f ca="1">OFFSET(BM$43,$B56,0)&amp;CHAR(10)&amp;OFFSET(BN$43,$B56,0)</f>
        <v xml:space="preserve">
</v>
      </c>
      <c r="AL56" s="208"/>
      <c r="AM56" s="208"/>
      <c r="AN56" s="208"/>
      <c r="AO56" s="208"/>
      <c r="AP56" s="370" t="s">
        <v>11</v>
      </c>
      <c r="AQ56" s="203" t="str">
        <f t="shared" ref="AQ56" ca="1" si="160">OFFSET(CW$43,$B56,0)</f>
        <v/>
      </c>
      <c r="AR56" s="183" t="str">
        <f t="shared" ref="AR56" ca="1" si="161">OFFSET(CX$43,$B56,0)</f>
        <v/>
      </c>
      <c r="AS56" s="203" t="str">
        <f t="shared" ref="AS56" ca="1" si="162">OFFSET(CY$43,$B56,0)</f>
        <v/>
      </c>
      <c r="AT56" s="183" t="str">
        <f t="shared" ref="AT56" ca="1" si="163">OFFSET(CZ$43,$B56,0)</f>
        <v/>
      </c>
      <c r="AU56" s="203" t="str">
        <f t="shared" ref="AU56" ca="1" si="164">OFFSET(DA$43,$B56,0)</f>
        <v/>
      </c>
      <c r="AV56" s="183" t="str">
        <f t="shared" ref="AV56" ca="1" si="165">OFFSET(DB$43,$B56,0)</f>
        <v/>
      </c>
      <c r="AW56" s="183" t="str">
        <f ca="1">OFFSET(DC$43,$B56,0)</f>
        <v/>
      </c>
      <c r="AX56" s="184" t="str">
        <f ca="1">OFFSET(EC$43,$B56,0)</f>
        <v/>
      </c>
      <c r="AY56" s="184">
        <f ca="1">OFFSET(BQ55,$B56,0)</f>
        <v>0</v>
      </c>
      <c r="AZ56" s="184">
        <f ca="1">OFFSET(BR55,$B56,0)</f>
        <v>0</v>
      </c>
      <c r="BA56" s="184" t="str">
        <f ca="1">OFFSET(BT55,$B56,0)</f>
        <v/>
      </c>
      <c r="BB56" s="184" t="str">
        <f ca="1">OFFSET(BU55,$B56,0)</f>
        <v/>
      </c>
      <c r="BE56" s="104">
        <v>13</v>
      </c>
      <c r="BF56" s="118"/>
      <c r="BG56" s="119" t="s">
        <v>7133</v>
      </c>
      <c r="BH56" s="120"/>
      <c r="BI56" s="115"/>
      <c r="BJ56" s="121"/>
      <c r="BK56" s="122"/>
      <c r="BL56" s="117" t="str">
        <f>IFERROR(IF(DS56=1,VLOOKUP(BK56,所属所DB[#All],2,FALSE),""),"")</f>
        <v/>
      </c>
      <c r="BM56" s="116"/>
      <c r="BN56" s="123"/>
      <c r="BO56" s="124"/>
      <c r="BP56" s="123"/>
      <c r="BQ56" s="125"/>
      <c r="BS56" t="str">
        <f t="shared" si="16"/>
        <v/>
      </c>
      <c r="BT56" s="87" t="str">
        <f t="shared" si="17"/>
        <v/>
      </c>
      <c r="BU56" s="88" t="str">
        <f t="shared" si="18"/>
        <v/>
      </c>
      <c r="BV56" s="88" t="str">
        <f t="shared" si="19"/>
        <v/>
      </c>
      <c r="BW56" s="88" t="str">
        <f t="shared" si="20"/>
        <v/>
      </c>
      <c r="BX56" s="88" t="str">
        <f t="shared" si="21"/>
        <v/>
      </c>
      <c r="BY56" s="88" t="str">
        <f t="shared" si="22"/>
        <v/>
      </c>
      <c r="BZ56" s="88" t="str">
        <f t="shared" si="23"/>
        <v/>
      </c>
      <c r="CA56" s="89" t="str">
        <f t="shared" si="24"/>
        <v/>
      </c>
      <c r="CB56" s="87" t="str">
        <f t="shared" si="25"/>
        <v/>
      </c>
      <c r="CC56" s="88" t="str">
        <f t="shared" si="26"/>
        <v/>
      </c>
      <c r="CD56" s="88" t="str">
        <f t="shared" si="27"/>
        <v/>
      </c>
      <c r="CE56" s="88" t="str">
        <f t="shared" si="28"/>
        <v/>
      </c>
      <c r="CF56" s="88" t="str">
        <f t="shared" si="29"/>
        <v/>
      </c>
      <c r="CG56" s="88" t="str">
        <f t="shared" si="30"/>
        <v/>
      </c>
      <c r="CH56" s="89" t="str">
        <f t="shared" si="31"/>
        <v/>
      </c>
      <c r="CI56" s="87" t="str">
        <f t="shared" si="32"/>
        <v/>
      </c>
      <c r="CJ56" s="88" t="str">
        <f t="shared" si="33"/>
        <v/>
      </c>
      <c r="CK56" s="88" t="str">
        <f t="shared" si="34"/>
        <v/>
      </c>
      <c r="CL56" s="88" t="str">
        <f t="shared" si="35"/>
        <v/>
      </c>
      <c r="CM56" s="88" t="str">
        <f t="shared" si="36"/>
        <v/>
      </c>
      <c r="CN56" s="88" t="str">
        <f t="shared" si="37"/>
        <v/>
      </c>
      <c r="CO56" s="89" t="str">
        <f t="shared" si="38"/>
        <v/>
      </c>
      <c r="CP56" s="88" t="str">
        <f t="shared" si="4"/>
        <v/>
      </c>
      <c r="CQ56" s="87" t="str">
        <f t="shared" si="39"/>
        <v/>
      </c>
      <c r="CR56" s="88" t="str">
        <f t="shared" si="40"/>
        <v/>
      </c>
      <c r="CS56" s="88" t="str">
        <f t="shared" si="41"/>
        <v/>
      </c>
      <c r="CT56" s="88" t="str">
        <f t="shared" si="42"/>
        <v/>
      </c>
      <c r="CU56" s="89" t="str">
        <f t="shared" si="43"/>
        <v/>
      </c>
      <c r="CV56" s="87" t="str">
        <f t="shared" si="44"/>
        <v/>
      </c>
      <c r="CW56" s="88" t="str">
        <f t="shared" si="45"/>
        <v/>
      </c>
      <c r="CX56" s="88" t="str">
        <f t="shared" si="46"/>
        <v/>
      </c>
      <c r="CY56" s="88" t="str">
        <f t="shared" si="47"/>
        <v/>
      </c>
      <c r="CZ56" s="88" t="str">
        <f t="shared" si="48"/>
        <v/>
      </c>
      <c r="DA56" s="88" t="str">
        <f t="shared" si="49"/>
        <v/>
      </c>
      <c r="DB56" s="89" t="str">
        <f t="shared" si="50"/>
        <v/>
      </c>
      <c r="DC56" t="str">
        <f t="shared" si="5"/>
        <v/>
      </c>
      <c r="DN56" s="51" t="str">
        <f>IF(BI56&lt;&gt;"",VLOOKUP(BI56,テーブル[[#All],[列1]:[異動コード2]],2,FALSE)*1,"")</f>
        <v/>
      </c>
      <c r="DO56" s="51" t="str">
        <f t="shared" si="51"/>
        <v/>
      </c>
      <c r="DP56" s="86" t="str">
        <f t="shared" si="52"/>
        <v/>
      </c>
      <c r="DQ56" s="86" t="str">
        <f t="shared" si="53"/>
        <v/>
      </c>
      <c r="DR56" s="86" t="str">
        <f t="shared" si="54"/>
        <v/>
      </c>
      <c r="DS56">
        <f t="shared" si="55"/>
        <v>9</v>
      </c>
      <c r="DT56">
        <f t="shared" si="56"/>
        <v>9</v>
      </c>
      <c r="DU56">
        <f t="shared" si="57"/>
        <v>9</v>
      </c>
      <c r="DV56">
        <f t="shared" si="58"/>
        <v>9</v>
      </c>
      <c r="DW56">
        <f t="shared" si="59"/>
        <v>9</v>
      </c>
      <c r="DX56">
        <f t="shared" si="60"/>
        <v>9</v>
      </c>
      <c r="DY56">
        <f>IFERROR(IF(DU56=1,1,VLOOKUP(BM56,過去共済[#All],4,FALSE)),9)</f>
        <v>9</v>
      </c>
      <c r="DZ56">
        <f>IF(DU56=1,100,
IF(DX56=1,VLOOKUP(BM56,過去共済[#All],2,FALSE),0)
)</f>
        <v>0</v>
      </c>
      <c r="EA56">
        <f>IF(DY56=1,VLOOKUP(BN56,県あり都道府県コード[#All],2,FALSE),0)</f>
        <v>0</v>
      </c>
      <c r="EB56" t="str">
        <f t="shared" si="61"/>
        <v/>
      </c>
      <c r="EC56" t="str">
        <f t="shared" si="62"/>
        <v/>
      </c>
    </row>
    <row r="57" spans="2:133" ht="22.95" customHeight="1">
      <c r="C57" s="134" t="str">
        <f t="shared" ref="C57:J57" ca="1" si="166">OFFSET(BT$43,$B56,0)</f>
        <v/>
      </c>
      <c r="D57" s="135" t="str">
        <f t="shared" ca="1" si="166"/>
        <v/>
      </c>
      <c r="E57" s="136" t="str">
        <f t="shared" ca="1" si="166"/>
        <v/>
      </c>
      <c r="F57" s="136" t="str">
        <f t="shared" ca="1" si="166"/>
        <v/>
      </c>
      <c r="G57" s="135" t="str">
        <f t="shared" ca="1" si="166"/>
        <v/>
      </c>
      <c r="H57" s="100" t="str">
        <f t="shared" ca="1" si="166"/>
        <v/>
      </c>
      <c r="I57" s="100" t="str">
        <f t="shared" ca="1" si="166"/>
        <v/>
      </c>
      <c r="J57" s="101" t="str">
        <f t="shared" ca="1" si="166"/>
        <v/>
      </c>
      <c r="K57" s="213"/>
      <c r="L57" s="219"/>
      <c r="M57" s="220" t="str">
        <f t="shared" ref="M57:S57" ca="1" si="167">OFFSET(CD55,$B56,0)</f>
        <v/>
      </c>
      <c r="N57" s="203" t="str">
        <f t="shared" ca="1" si="167"/>
        <v/>
      </c>
      <c r="O57" s="183" t="str">
        <f t="shared" ca="1" si="167"/>
        <v/>
      </c>
      <c r="P57" s="203" t="str">
        <f t="shared" ca="1" si="167"/>
        <v/>
      </c>
      <c r="Q57" s="183" t="str">
        <f t="shared" ca="1" si="167"/>
        <v/>
      </c>
      <c r="R57" s="203" t="str">
        <f t="shared" ca="1" si="167"/>
        <v/>
      </c>
      <c r="S57" s="183" t="str">
        <f t="shared" ca="1" si="167"/>
        <v/>
      </c>
      <c r="T57" s="168"/>
      <c r="U57" s="203" t="str">
        <f ca="1">OFFSET(CL55,$B56,0)</f>
        <v/>
      </c>
      <c r="V57" s="183" t="str">
        <f ca="1">OFFSET(CM55,$B56,0)</f>
        <v/>
      </c>
      <c r="W57" s="203" t="str">
        <f ca="1">OFFSET(CN55,$B56,0)</f>
        <v/>
      </c>
      <c r="X57" s="183" t="str">
        <f ca="1">OFFSET(CO55,$B56,0)</f>
        <v/>
      </c>
      <c r="Y57" s="203" t="str">
        <f ca="1">OFFSET(CV55,$B56,0)</f>
        <v/>
      </c>
      <c r="Z57" s="183" t="str">
        <f ca="1">OFFSET(CW55,$B56,0)</f>
        <v/>
      </c>
      <c r="AA57" s="228"/>
      <c r="AB57" s="229"/>
      <c r="AC57" s="228"/>
      <c r="AD57" s="230"/>
      <c r="AE57" s="231"/>
      <c r="AF57" s="102" t="str">
        <f ca="1">OFFSET(CQ$43,$B56,0)</f>
        <v/>
      </c>
      <c r="AG57" s="100" t="str">
        <f ca="1">OFFSET(CR$43,$B56,0)</f>
        <v/>
      </c>
      <c r="AH57" s="100" t="str">
        <f ca="1">OFFSET(CS$43,$B56,0)</f>
        <v/>
      </c>
      <c r="AI57" s="100" t="str">
        <f ca="1">OFFSET(CT$43,$B56,0)</f>
        <v/>
      </c>
      <c r="AJ57" s="101" t="str">
        <f ca="1">OFFSET(CU$43,$B56,0)</f>
        <v/>
      </c>
      <c r="AK57" s="205" t="s">
        <v>10</v>
      </c>
      <c r="AL57" s="206"/>
      <c r="AM57" s="74" t="str">
        <f ca="1">OFFSET(DP$43,$B56,0)</f>
        <v/>
      </c>
      <c r="AN57" s="74" t="str">
        <f ca="1">OFFSET(DQ$43,$B56,0)</f>
        <v/>
      </c>
      <c r="AO57" s="75" t="str">
        <f ca="1">OFFSET(DR$43,$B56,0)</f>
        <v/>
      </c>
      <c r="AP57" s="371"/>
      <c r="AQ57" s="203">
        <f t="shared" ref="AQ57" ca="1" si="168">OFFSET(DI55,$B56,0)</f>
        <v>0</v>
      </c>
      <c r="AR57" s="183">
        <f t="shared" ref="AR57" ca="1" si="169">OFFSET(DJ55,$B56,0)</f>
        <v>0</v>
      </c>
      <c r="AS57" s="203">
        <f t="shared" ref="AS57" ca="1" si="170">OFFSET(DK55,$B56,0)</f>
        <v>0</v>
      </c>
      <c r="AT57" s="183">
        <f t="shared" ref="AT57" ca="1" si="171">OFFSET(DL55,$B56,0)</f>
        <v>0</v>
      </c>
      <c r="AU57" s="203">
        <f t="shared" ref="AU57" ca="1" si="172">OFFSET(DM55,$B56,0)</f>
        <v>0</v>
      </c>
      <c r="AV57" s="183" t="str">
        <f t="shared" ref="AV57" ca="1" si="173">OFFSET(DN55,$B56,0)</f>
        <v/>
      </c>
      <c r="AW57" s="183" t="str">
        <f t="shared" ref="AW57:BB57" ca="1" si="174">OFFSET(DO55,$B56,0)</f>
        <v/>
      </c>
      <c r="AX57" s="184" t="str">
        <f t="shared" ca="1" si="174"/>
        <v/>
      </c>
      <c r="AY57" s="184" t="str">
        <f t="shared" ca="1" si="174"/>
        <v/>
      </c>
      <c r="AZ57" s="184" t="str">
        <f t="shared" ca="1" si="174"/>
        <v/>
      </c>
      <c r="BA57" s="184">
        <f t="shared" ca="1" si="174"/>
        <v>9</v>
      </c>
      <c r="BB57" s="184">
        <f t="shared" ca="1" si="174"/>
        <v>9</v>
      </c>
      <c r="BE57" s="104">
        <v>14</v>
      </c>
      <c r="BF57" s="118"/>
      <c r="BG57" s="119" t="s">
        <v>7133</v>
      </c>
      <c r="BH57" s="120"/>
      <c r="BI57" s="115"/>
      <c r="BJ57" s="121"/>
      <c r="BK57" s="122"/>
      <c r="BL57" s="117" t="str">
        <f>IFERROR(IF(DS57=1,VLOOKUP(BK57,所属所DB[#All],2,FALSE),""),"")</f>
        <v/>
      </c>
      <c r="BM57" s="116"/>
      <c r="BN57" s="123"/>
      <c r="BO57" s="124"/>
      <c r="BP57" s="123"/>
      <c r="BQ57" s="125"/>
      <c r="BS57" t="str">
        <f t="shared" si="16"/>
        <v/>
      </c>
      <c r="BT57" s="87" t="str">
        <f t="shared" si="17"/>
        <v/>
      </c>
      <c r="BU57" s="88" t="str">
        <f t="shared" si="18"/>
        <v/>
      </c>
      <c r="BV57" s="88" t="str">
        <f t="shared" si="19"/>
        <v/>
      </c>
      <c r="BW57" s="88" t="str">
        <f t="shared" si="20"/>
        <v/>
      </c>
      <c r="BX57" s="88" t="str">
        <f t="shared" si="21"/>
        <v/>
      </c>
      <c r="BY57" s="88" t="str">
        <f t="shared" si="22"/>
        <v/>
      </c>
      <c r="BZ57" s="88" t="str">
        <f t="shared" si="23"/>
        <v/>
      </c>
      <c r="CA57" s="89" t="str">
        <f t="shared" si="24"/>
        <v/>
      </c>
      <c r="CB57" s="87" t="str">
        <f t="shared" si="25"/>
        <v/>
      </c>
      <c r="CC57" s="88" t="str">
        <f t="shared" si="26"/>
        <v/>
      </c>
      <c r="CD57" s="88" t="str">
        <f t="shared" si="27"/>
        <v/>
      </c>
      <c r="CE57" s="88" t="str">
        <f t="shared" si="28"/>
        <v/>
      </c>
      <c r="CF57" s="88" t="str">
        <f t="shared" si="29"/>
        <v/>
      </c>
      <c r="CG57" s="88" t="str">
        <f t="shared" si="30"/>
        <v/>
      </c>
      <c r="CH57" s="89" t="str">
        <f t="shared" si="31"/>
        <v/>
      </c>
      <c r="CI57" s="87" t="str">
        <f t="shared" si="32"/>
        <v/>
      </c>
      <c r="CJ57" s="88" t="str">
        <f t="shared" si="33"/>
        <v/>
      </c>
      <c r="CK57" s="88" t="str">
        <f t="shared" si="34"/>
        <v/>
      </c>
      <c r="CL57" s="88" t="str">
        <f t="shared" si="35"/>
        <v/>
      </c>
      <c r="CM57" s="88" t="str">
        <f t="shared" si="36"/>
        <v/>
      </c>
      <c r="CN57" s="88" t="str">
        <f t="shared" si="37"/>
        <v/>
      </c>
      <c r="CO57" s="89" t="str">
        <f t="shared" si="38"/>
        <v/>
      </c>
      <c r="CP57" s="88" t="str">
        <f t="shared" si="4"/>
        <v/>
      </c>
      <c r="CQ57" s="87" t="str">
        <f t="shared" si="39"/>
        <v/>
      </c>
      <c r="CR57" s="88" t="str">
        <f t="shared" si="40"/>
        <v/>
      </c>
      <c r="CS57" s="88" t="str">
        <f t="shared" si="41"/>
        <v/>
      </c>
      <c r="CT57" s="88" t="str">
        <f t="shared" si="42"/>
        <v/>
      </c>
      <c r="CU57" s="89" t="str">
        <f t="shared" si="43"/>
        <v/>
      </c>
      <c r="CV57" s="87" t="str">
        <f t="shared" si="44"/>
        <v/>
      </c>
      <c r="CW57" s="88" t="str">
        <f t="shared" si="45"/>
        <v/>
      </c>
      <c r="CX57" s="88" t="str">
        <f t="shared" si="46"/>
        <v/>
      </c>
      <c r="CY57" s="88" t="str">
        <f t="shared" si="47"/>
        <v/>
      </c>
      <c r="CZ57" s="88" t="str">
        <f t="shared" si="48"/>
        <v/>
      </c>
      <c r="DA57" s="88" t="str">
        <f t="shared" si="49"/>
        <v/>
      </c>
      <c r="DB57" s="89" t="str">
        <f t="shared" si="50"/>
        <v/>
      </c>
      <c r="DC57" t="str">
        <f t="shared" si="5"/>
        <v/>
      </c>
      <c r="DN57" s="51" t="str">
        <f>IF(BI57&lt;&gt;"",VLOOKUP(BI57,テーブル[[#All],[列1]:[異動コード2]],2,FALSE)*1,"")</f>
        <v/>
      </c>
      <c r="DO57" s="51" t="str">
        <f t="shared" si="51"/>
        <v/>
      </c>
      <c r="DP57" s="86" t="str">
        <f t="shared" si="52"/>
        <v/>
      </c>
      <c r="DQ57" s="86" t="str">
        <f t="shared" si="53"/>
        <v/>
      </c>
      <c r="DR57" s="86" t="str">
        <f t="shared" si="54"/>
        <v/>
      </c>
      <c r="DS57">
        <f t="shared" si="55"/>
        <v>9</v>
      </c>
      <c r="DT57">
        <f t="shared" si="56"/>
        <v>9</v>
      </c>
      <c r="DU57">
        <f t="shared" si="57"/>
        <v>9</v>
      </c>
      <c r="DV57">
        <f t="shared" si="58"/>
        <v>9</v>
      </c>
      <c r="DW57">
        <f t="shared" si="59"/>
        <v>9</v>
      </c>
      <c r="DX57">
        <f t="shared" si="60"/>
        <v>9</v>
      </c>
      <c r="DY57">
        <f>IFERROR(IF(DU57=1,1,VLOOKUP(BM57,過去共済[#All],4,FALSE)),9)</f>
        <v>9</v>
      </c>
      <c r="DZ57">
        <f>IF(DU57=1,100,
IF(DX57=1,VLOOKUP(BM57,過去共済[#All],2,FALSE),0)
)</f>
        <v>0</v>
      </c>
      <c r="EA57">
        <f>IF(DY57=1,VLOOKUP(BN57,県あり都道府県コード[#All],2,FALSE),0)</f>
        <v>0</v>
      </c>
      <c r="EB57" t="str">
        <f t="shared" si="61"/>
        <v/>
      </c>
      <c r="EC57" t="str">
        <f t="shared" si="62"/>
        <v/>
      </c>
    </row>
    <row r="58" spans="2:133" ht="22.95" customHeight="1">
      <c r="B58" s="133">
        <v>8</v>
      </c>
      <c r="C58" s="218" t="str">
        <f t="shared" ref="C58" ca="1" si="175">OFFSET(BG$43,$B58,0)</f>
        <v xml:space="preserve"> </v>
      </c>
      <c r="D58" s="218"/>
      <c r="E58" s="218"/>
      <c r="F58" s="218"/>
      <c r="G58" s="218"/>
      <c r="H58" s="218"/>
      <c r="I58" s="218"/>
      <c r="J58" s="218"/>
      <c r="K58" s="213" t="s">
        <v>4</v>
      </c>
      <c r="L58" s="219"/>
      <c r="M58" s="220" t="str">
        <f t="shared" ref="M58:S58" ca="1" si="176">OFFSET(CB$43,$B58,0)</f>
        <v/>
      </c>
      <c r="N58" s="203" t="str">
        <f t="shared" ca="1" si="176"/>
        <v/>
      </c>
      <c r="O58" s="183" t="str">
        <f t="shared" ca="1" si="176"/>
        <v/>
      </c>
      <c r="P58" s="203" t="str">
        <f t="shared" ca="1" si="176"/>
        <v/>
      </c>
      <c r="Q58" s="183" t="str">
        <f t="shared" ca="1" si="176"/>
        <v/>
      </c>
      <c r="R58" s="203" t="str">
        <f t="shared" ca="1" si="176"/>
        <v/>
      </c>
      <c r="S58" s="183" t="str">
        <f t="shared" ca="1" si="176"/>
        <v/>
      </c>
      <c r="T58" s="213" t="s">
        <v>11</v>
      </c>
      <c r="U58" s="203" t="str">
        <f t="shared" ref="U58:Z58" ca="1" si="177">OFFSET(CJ$43,$B58,0)</f>
        <v/>
      </c>
      <c r="V58" s="183" t="str">
        <f t="shared" ca="1" si="177"/>
        <v/>
      </c>
      <c r="W58" s="203" t="str">
        <f t="shared" ca="1" si="177"/>
        <v/>
      </c>
      <c r="X58" s="183" t="str">
        <f t="shared" ca="1" si="177"/>
        <v/>
      </c>
      <c r="Y58" s="203" t="str">
        <f t="shared" ca="1" si="177"/>
        <v/>
      </c>
      <c r="Z58" s="183" t="str">
        <f t="shared" ca="1" si="177"/>
        <v/>
      </c>
      <c r="AA58" s="228" t="s">
        <v>7076</v>
      </c>
      <c r="AB58" s="229"/>
      <c r="AC58" s="228"/>
      <c r="AD58" s="230"/>
      <c r="AE58" s="231" t="str">
        <f ca="1">OFFSET(DN$43,$B58,0)</f>
        <v/>
      </c>
      <c r="AF58" s="207" t="str">
        <f t="shared" ref="AF58" ca="1" si="178">OFFSET(BL$43,$B58,0)</f>
        <v/>
      </c>
      <c r="AG58" s="207">
        <f ca="1">OFFSET(DS57,$B58,0)</f>
        <v>9</v>
      </c>
      <c r="AH58" s="207">
        <f ca="1">OFFSET(DT57,$B58,0)</f>
        <v>9</v>
      </c>
      <c r="AI58" s="207">
        <f ca="1">OFFSET(DU57,$B58,0)</f>
        <v>9</v>
      </c>
      <c r="AJ58" s="207">
        <f ca="1">OFFSET(DV57,$B58,0)</f>
        <v>9</v>
      </c>
      <c r="AK58" s="208" t="str">
        <f ca="1">OFFSET(BM$43,$B58,0)&amp;CHAR(10)&amp;OFFSET(BN$43,$B58,0)</f>
        <v xml:space="preserve">
</v>
      </c>
      <c r="AL58" s="208"/>
      <c r="AM58" s="208"/>
      <c r="AN58" s="208"/>
      <c r="AO58" s="208"/>
      <c r="AP58" s="370" t="s">
        <v>11</v>
      </c>
      <c r="AQ58" s="203" t="str">
        <f t="shared" ref="AQ58" ca="1" si="179">OFFSET(CW$43,$B58,0)</f>
        <v/>
      </c>
      <c r="AR58" s="183" t="str">
        <f t="shared" ref="AR58" ca="1" si="180">OFFSET(CX$43,$B58,0)</f>
        <v/>
      </c>
      <c r="AS58" s="203" t="str">
        <f t="shared" ref="AS58" ca="1" si="181">OFFSET(CY$43,$B58,0)</f>
        <v/>
      </c>
      <c r="AT58" s="183" t="str">
        <f t="shared" ref="AT58" ca="1" si="182">OFFSET(CZ$43,$B58,0)</f>
        <v/>
      </c>
      <c r="AU58" s="203" t="str">
        <f t="shared" ref="AU58" ca="1" si="183">OFFSET(DA$43,$B58,0)</f>
        <v/>
      </c>
      <c r="AV58" s="183" t="str">
        <f t="shared" ref="AV58" ca="1" si="184">OFFSET(DB$43,$B58,0)</f>
        <v/>
      </c>
      <c r="AW58" s="183" t="str">
        <f ca="1">OFFSET(DC$43,$B58,0)</f>
        <v/>
      </c>
      <c r="AX58" s="184" t="str">
        <f ca="1">OFFSET(EC$43,$B58,0)</f>
        <v/>
      </c>
      <c r="AY58" s="184">
        <f ca="1">OFFSET(BQ57,$B58,0)</f>
        <v>0</v>
      </c>
      <c r="AZ58" s="184">
        <f ca="1">OFFSET(BR57,$B58,0)</f>
        <v>0</v>
      </c>
      <c r="BA58" s="184" t="str">
        <f ca="1">OFFSET(BT57,$B58,0)</f>
        <v/>
      </c>
      <c r="BB58" s="184" t="str">
        <f ca="1">OFFSET(BU57,$B58,0)</f>
        <v/>
      </c>
      <c r="BE58" s="104">
        <v>15</v>
      </c>
      <c r="BF58" s="118"/>
      <c r="BG58" s="119" t="s">
        <v>7133</v>
      </c>
      <c r="BH58" s="120"/>
      <c r="BI58" s="115"/>
      <c r="BJ58" s="121"/>
      <c r="BK58" s="122"/>
      <c r="BL58" s="117" t="str">
        <f>IFERROR(IF(DS58=1,VLOOKUP(BK58,所属所DB[#All],2,FALSE),""),"")</f>
        <v/>
      </c>
      <c r="BM58" s="116"/>
      <c r="BN58" s="123"/>
      <c r="BO58" s="124"/>
      <c r="BP58" s="123"/>
      <c r="BQ58" s="125"/>
      <c r="BS58" t="str">
        <f t="shared" si="16"/>
        <v/>
      </c>
      <c r="BT58" s="87" t="str">
        <f t="shared" si="17"/>
        <v/>
      </c>
      <c r="BU58" s="88" t="str">
        <f t="shared" si="18"/>
        <v/>
      </c>
      <c r="BV58" s="88" t="str">
        <f t="shared" si="19"/>
        <v/>
      </c>
      <c r="BW58" s="88" t="str">
        <f t="shared" si="20"/>
        <v/>
      </c>
      <c r="BX58" s="88" t="str">
        <f t="shared" si="21"/>
        <v/>
      </c>
      <c r="BY58" s="88" t="str">
        <f t="shared" si="22"/>
        <v/>
      </c>
      <c r="BZ58" s="88" t="str">
        <f t="shared" si="23"/>
        <v/>
      </c>
      <c r="CA58" s="89" t="str">
        <f t="shared" si="24"/>
        <v/>
      </c>
      <c r="CB58" s="87" t="str">
        <f t="shared" si="25"/>
        <v/>
      </c>
      <c r="CC58" s="88" t="str">
        <f t="shared" si="26"/>
        <v/>
      </c>
      <c r="CD58" s="88" t="str">
        <f t="shared" si="27"/>
        <v/>
      </c>
      <c r="CE58" s="88" t="str">
        <f t="shared" si="28"/>
        <v/>
      </c>
      <c r="CF58" s="88" t="str">
        <f t="shared" si="29"/>
        <v/>
      </c>
      <c r="CG58" s="88" t="str">
        <f t="shared" si="30"/>
        <v/>
      </c>
      <c r="CH58" s="89" t="str">
        <f t="shared" si="31"/>
        <v/>
      </c>
      <c r="CI58" s="87" t="str">
        <f t="shared" si="32"/>
        <v/>
      </c>
      <c r="CJ58" s="88" t="str">
        <f t="shared" si="33"/>
        <v/>
      </c>
      <c r="CK58" s="88" t="str">
        <f t="shared" si="34"/>
        <v/>
      </c>
      <c r="CL58" s="88" t="str">
        <f t="shared" si="35"/>
        <v/>
      </c>
      <c r="CM58" s="88" t="str">
        <f t="shared" si="36"/>
        <v/>
      </c>
      <c r="CN58" s="88" t="str">
        <f t="shared" si="37"/>
        <v/>
      </c>
      <c r="CO58" s="89" t="str">
        <f t="shared" si="38"/>
        <v/>
      </c>
      <c r="CP58" s="88" t="str">
        <f t="shared" si="4"/>
        <v/>
      </c>
      <c r="CQ58" s="87" t="str">
        <f t="shared" si="39"/>
        <v/>
      </c>
      <c r="CR58" s="88" t="str">
        <f t="shared" si="40"/>
        <v/>
      </c>
      <c r="CS58" s="88" t="str">
        <f t="shared" si="41"/>
        <v/>
      </c>
      <c r="CT58" s="88" t="str">
        <f t="shared" si="42"/>
        <v/>
      </c>
      <c r="CU58" s="89" t="str">
        <f t="shared" si="43"/>
        <v/>
      </c>
      <c r="CV58" s="87" t="str">
        <f t="shared" si="44"/>
        <v/>
      </c>
      <c r="CW58" s="88" t="str">
        <f t="shared" si="45"/>
        <v/>
      </c>
      <c r="CX58" s="88" t="str">
        <f t="shared" si="46"/>
        <v/>
      </c>
      <c r="CY58" s="88" t="str">
        <f t="shared" si="47"/>
        <v/>
      </c>
      <c r="CZ58" s="88" t="str">
        <f t="shared" si="48"/>
        <v/>
      </c>
      <c r="DA58" s="88" t="str">
        <f t="shared" si="49"/>
        <v/>
      </c>
      <c r="DB58" s="89" t="str">
        <f t="shared" si="50"/>
        <v/>
      </c>
      <c r="DC58" t="str">
        <f t="shared" si="5"/>
        <v/>
      </c>
      <c r="DN58" s="51" t="str">
        <f>IF(BI58&lt;&gt;"",VLOOKUP(BI58,テーブル[[#All],[列1]:[異動コード2]],2,FALSE)*1,"")</f>
        <v/>
      </c>
      <c r="DO58" s="51" t="str">
        <f t="shared" si="51"/>
        <v/>
      </c>
      <c r="DP58" s="86" t="str">
        <f t="shared" si="52"/>
        <v/>
      </c>
      <c r="DQ58" s="86" t="str">
        <f t="shared" si="53"/>
        <v/>
      </c>
      <c r="DR58" s="86" t="str">
        <f t="shared" si="54"/>
        <v/>
      </c>
      <c r="DS58">
        <f t="shared" si="55"/>
        <v>9</v>
      </c>
      <c r="DT58">
        <f t="shared" si="56"/>
        <v>9</v>
      </c>
      <c r="DU58">
        <f t="shared" si="57"/>
        <v>9</v>
      </c>
      <c r="DV58">
        <f t="shared" si="58"/>
        <v>9</v>
      </c>
      <c r="DW58">
        <f t="shared" si="59"/>
        <v>9</v>
      </c>
      <c r="DX58">
        <f t="shared" si="60"/>
        <v>9</v>
      </c>
      <c r="DY58">
        <f>IFERROR(IF(DU58=1,1,VLOOKUP(BM58,過去共済[#All],4,FALSE)),9)</f>
        <v>9</v>
      </c>
      <c r="DZ58">
        <f>IF(DU58=1,100,
IF(DX58=1,VLOOKUP(BM58,過去共済[#All],2,FALSE),0)
)</f>
        <v>0</v>
      </c>
      <c r="EA58">
        <f>IF(DY58=1,VLOOKUP(BN58,県あり都道府県コード[#All],2,FALSE),0)</f>
        <v>0</v>
      </c>
      <c r="EB58" t="str">
        <f t="shared" si="61"/>
        <v/>
      </c>
      <c r="EC58" t="str">
        <f t="shared" si="62"/>
        <v/>
      </c>
    </row>
    <row r="59" spans="2:133" ht="22.95" customHeight="1">
      <c r="C59" s="134" t="str">
        <f t="shared" ref="C59:J59" ca="1" si="185">OFFSET(BT$43,$B58,0)</f>
        <v/>
      </c>
      <c r="D59" s="135" t="str">
        <f t="shared" ca="1" si="185"/>
        <v/>
      </c>
      <c r="E59" s="136" t="str">
        <f t="shared" ca="1" si="185"/>
        <v/>
      </c>
      <c r="F59" s="136" t="str">
        <f t="shared" ca="1" si="185"/>
        <v/>
      </c>
      <c r="G59" s="135" t="str">
        <f t="shared" ca="1" si="185"/>
        <v/>
      </c>
      <c r="H59" s="100" t="str">
        <f t="shared" ca="1" si="185"/>
        <v/>
      </c>
      <c r="I59" s="100" t="str">
        <f t="shared" ca="1" si="185"/>
        <v/>
      </c>
      <c r="J59" s="101" t="str">
        <f t="shared" ca="1" si="185"/>
        <v/>
      </c>
      <c r="K59" s="213"/>
      <c r="L59" s="219"/>
      <c r="M59" s="220" t="str">
        <f t="shared" ref="M59:S59" ca="1" si="186">OFFSET(CD57,$B58,0)</f>
        <v/>
      </c>
      <c r="N59" s="203" t="str">
        <f t="shared" ca="1" si="186"/>
        <v/>
      </c>
      <c r="O59" s="183" t="str">
        <f t="shared" ca="1" si="186"/>
        <v/>
      </c>
      <c r="P59" s="203" t="str">
        <f t="shared" ca="1" si="186"/>
        <v/>
      </c>
      <c r="Q59" s="183" t="str">
        <f t="shared" ca="1" si="186"/>
        <v/>
      </c>
      <c r="R59" s="203" t="str">
        <f t="shared" ca="1" si="186"/>
        <v/>
      </c>
      <c r="S59" s="183" t="str">
        <f t="shared" ca="1" si="186"/>
        <v/>
      </c>
      <c r="T59" s="168"/>
      <c r="U59" s="203" t="str">
        <f ca="1">OFFSET(CL57,$B58,0)</f>
        <v/>
      </c>
      <c r="V59" s="183" t="str">
        <f ca="1">OFFSET(CM57,$B58,0)</f>
        <v/>
      </c>
      <c r="W59" s="203" t="str">
        <f ca="1">OFFSET(CN57,$B58,0)</f>
        <v/>
      </c>
      <c r="X59" s="183" t="str">
        <f ca="1">OFFSET(CO57,$B58,0)</f>
        <v/>
      </c>
      <c r="Y59" s="203" t="str">
        <f ca="1">OFFSET(CV57,$B58,0)</f>
        <v/>
      </c>
      <c r="Z59" s="183" t="str">
        <f ca="1">OFFSET(CW57,$B58,0)</f>
        <v/>
      </c>
      <c r="AA59" s="228"/>
      <c r="AB59" s="229"/>
      <c r="AC59" s="228"/>
      <c r="AD59" s="230"/>
      <c r="AE59" s="231"/>
      <c r="AF59" s="102" t="str">
        <f ca="1">OFFSET(CQ$43,$B58,0)</f>
        <v/>
      </c>
      <c r="AG59" s="100" t="str">
        <f ca="1">OFFSET(CR$43,$B58,0)</f>
        <v/>
      </c>
      <c r="AH59" s="100" t="str">
        <f ca="1">OFFSET(CS$43,$B58,0)</f>
        <v/>
      </c>
      <c r="AI59" s="100" t="str">
        <f ca="1">OFFSET(CT$43,$B58,0)</f>
        <v/>
      </c>
      <c r="AJ59" s="101" t="str">
        <f ca="1">OFFSET(CU$43,$B58,0)</f>
        <v/>
      </c>
      <c r="AK59" s="205" t="s">
        <v>10</v>
      </c>
      <c r="AL59" s="206"/>
      <c r="AM59" s="74" t="str">
        <f ca="1">OFFSET(DP$43,$B58,0)</f>
        <v/>
      </c>
      <c r="AN59" s="74" t="str">
        <f ca="1">OFFSET(DQ$43,$B58,0)</f>
        <v/>
      </c>
      <c r="AO59" s="75" t="str">
        <f ca="1">OFFSET(DR$43,$B58,0)</f>
        <v/>
      </c>
      <c r="AP59" s="371"/>
      <c r="AQ59" s="203">
        <f t="shared" ref="AQ59" ca="1" si="187">OFFSET(DI57,$B58,0)</f>
        <v>0</v>
      </c>
      <c r="AR59" s="183">
        <f t="shared" ref="AR59" ca="1" si="188">OFFSET(DJ57,$B58,0)</f>
        <v>0</v>
      </c>
      <c r="AS59" s="203">
        <f t="shared" ref="AS59" ca="1" si="189">OFFSET(DK57,$B58,0)</f>
        <v>0</v>
      </c>
      <c r="AT59" s="183">
        <f t="shared" ref="AT59" ca="1" si="190">OFFSET(DL57,$B58,0)</f>
        <v>0</v>
      </c>
      <c r="AU59" s="203">
        <f t="shared" ref="AU59" ca="1" si="191">OFFSET(DM57,$B58,0)</f>
        <v>0</v>
      </c>
      <c r="AV59" s="183" t="str">
        <f t="shared" ref="AV59" ca="1" si="192">OFFSET(DN57,$B58,0)</f>
        <v/>
      </c>
      <c r="AW59" s="183" t="str">
        <f t="shared" ref="AW59:BB59" ca="1" si="193">OFFSET(DO57,$B58,0)</f>
        <v/>
      </c>
      <c r="AX59" s="184" t="str">
        <f t="shared" ca="1" si="193"/>
        <v/>
      </c>
      <c r="AY59" s="184" t="str">
        <f t="shared" ca="1" si="193"/>
        <v/>
      </c>
      <c r="AZ59" s="184" t="str">
        <f t="shared" ca="1" si="193"/>
        <v/>
      </c>
      <c r="BA59" s="184">
        <f t="shared" ca="1" si="193"/>
        <v>9</v>
      </c>
      <c r="BB59" s="184">
        <f t="shared" ca="1" si="193"/>
        <v>9</v>
      </c>
      <c r="BE59" s="104">
        <v>16</v>
      </c>
      <c r="BF59" s="118"/>
      <c r="BG59" s="119" t="s">
        <v>7133</v>
      </c>
      <c r="BH59" s="120"/>
      <c r="BI59" s="115"/>
      <c r="BJ59" s="121"/>
      <c r="BK59" s="122"/>
      <c r="BL59" s="117" t="str">
        <f>IFERROR(IF(DS59=1,VLOOKUP(BK59,所属所DB[#All],2,FALSE),""),"")</f>
        <v/>
      </c>
      <c r="BM59" s="116"/>
      <c r="BN59" s="123"/>
      <c r="BO59" s="124"/>
      <c r="BP59" s="123"/>
      <c r="BQ59" s="125"/>
      <c r="BS59" t="str">
        <f t="shared" si="16"/>
        <v/>
      </c>
      <c r="BT59" s="87" t="str">
        <f t="shared" si="17"/>
        <v/>
      </c>
      <c r="BU59" s="88" t="str">
        <f t="shared" si="18"/>
        <v/>
      </c>
      <c r="BV59" s="88" t="str">
        <f t="shared" si="19"/>
        <v/>
      </c>
      <c r="BW59" s="88" t="str">
        <f t="shared" si="20"/>
        <v/>
      </c>
      <c r="BX59" s="88" t="str">
        <f t="shared" si="21"/>
        <v/>
      </c>
      <c r="BY59" s="88" t="str">
        <f t="shared" si="22"/>
        <v/>
      </c>
      <c r="BZ59" s="88" t="str">
        <f t="shared" si="23"/>
        <v/>
      </c>
      <c r="CA59" s="89" t="str">
        <f t="shared" si="24"/>
        <v/>
      </c>
      <c r="CB59" s="87" t="str">
        <f t="shared" si="25"/>
        <v/>
      </c>
      <c r="CC59" s="88" t="str">
        <f t="shared" si="26"/>
        <v/>
      </c>
      <c r="CD59" s="88" t="str">
        <f t="shared" si="27"/>
        <v/>
      </c>
      <c r="CE59" s="88" t="str">
        <f t="shared" si="28"/>
        <v/>
      </c>
      <c r="CF59" s="88" t="str">
        <f t="shared" si="29"/>
        <v/>
      </c>
      <c r="CG59" s="88" t="str">
        <f t="shared" si="30"/>
        <v/>
      </c>
      <c r="CH59" s="89" t="str">
        <f t="shared" si="31"/>
        <v/>
      </c>
      <c r="CI59" s="87" t="str">
        <f t="shared" si="32"/>
        <v/>
      </c>
      <c r="CJ59" s="88" t="str">
        <f t="shared" si="33"/>
        <v/>
      </c>
      <c r="CK59" s="88" t="str">
        <f t="shared" si="34"/>
        <v/>
      </c>
      <c r="CL59" s="88" t="str">
        <f t="shared" si="35"/>
        <v/>
      </c>
      <c r="CM59" s="88" t="str">
        <f t="shared" si="36"/>
        <v/>
      </c>
      <c r="CN59" s="88" t="str">
        <f t="shared" si="37"/>
        <v/>
      </c>
      <c r="CO59" s="89" t="str">
        <f t="shared" si="38"/>
        <v/>
      </c>
      <c r="CP59" s="88" t="str">
        <f t="shared" si="4"/>
        <v/>
      </c>
      <c r="CQ59" s="87" t="str">
        <f t="shared" si="39"/>
        <v/>
      </c>
      <c r="CR59" s="88" t="str">
        <f t="shared" si="40"/>
        <v/>
      </c>
      <c r="CS59" s="88" t="str">
        <f t="shared" si="41"/>
        <v/>
      </c>
      <c r="CT59" s="88" t="str">
        <f t="shared" si="42"/>
        <v/>
      </c>
      <c r="CU59" s="89" t="str">
        <f t="shared" si="43"/>
        <v/>
      </c>
      <c r="CV59" s="87" t="str">
        <f t="shared" si="44"/>
        <v/>
      </c>
      <c r="CW59" s="88" t="str">
        <f t="shared" si="45"/>
        <v/>
      </c>
      <c r="CX59" s="88" t="str">
        <f t="shared" si="46"/>
        <v/>
      </c>
      <c r="CY59" s="88" t="str">
        <f t="shared" si="47"/>
        <v/>
      </c>
      <c r="CZ59" s="88" t="str">
        <f t="shared" si="48"/>
        <v/>
      </c>
      <c r="DA59" s="88" t="str">
        <f t="shared" si="49"/>
        <v/>
      </c>
      <c r="DB59" s="89" t="str">
        <f t="shared" si="50"/>
        <v/>
      </c>
      <c r="DC59" t="str">
        <f t="shared" si="5"/>
        <v/>
      </c>
      <c r="DN59" s="51" t="str">
        <f>IF(BI59&lt;&gt;"",VLOOKUP(BI59,テーブル[[#All],[列1]:[異動コード2]],2,FALSE)*1,"")</f>
        <v/>
      </c>
      <c r="DO59" s="51" t="str">
        <f t="shared" si="51"/>
        <v/>
      </c>
      <c r="DP59" s="86" t="str">
        <f t="shared" si="52"/>
        <v/>
      </c>
      <c r="DQ59" s="86" t="str">
        <f t="shared" si="53"/>
        <v/>
      </c>
      <c r="DR59" s="86" t="str">
        <f t="shared" si="54"/>
        <v/>
      </c>
      <c r="DS59">
        <f t="shared" si="55"/>
        <v>9</v>
      </c>
      <c r="DT59">
        <f t="shared" si="56"/>
        <v>9</v>
      </c>
      <c r="DU59">
        <f t="shared" si="57"/>
        <v>9</v>
      </c>
      <c r="DV59">
        <f t="shared" si="58"/>
        <v>9</v>
      </c>
      <c r="DW59">
        <f t="shared" si="59"/>
        <v>9</v>
      </c>
      <c r="DX59">
        <f t="shared" si="60"/>
        <v>9</v>
      </c>
      <c r="DY59">
        <f>IFERROR(IF(DU59=1,1,VLOOKUP(BM59,過去共済[#All],4,FALSE)),9)</f>
        <v>9</v>
      </c>
      <c r="DZ59">
        <f>IF(DU59=1,100,
IF(DX59=1,VLOOKUP(BM59,過去共済[#All],2,FALSE),0)
)</f>
        <v>0</v>
      </c>
      <c r="EA59">
        <f>IF(DY59=1,VLOOKUP(BN59,県あり都道府県コード[#All],2,FALSE),0)</f>
        <v>0</v>
      </c>
      <c r="EB59" t="str">
        <f t="shared" si="61"/>
        <v/>
      </c>
      <c r="EC59" t="str">
        <f t="shared" si="62"/>
        <v/>
      </c>
    </row>
    <row r="60" spans="2:133" ht="22.95" customHeight="1">
      <c r="B60" s="133">
        <v>9</v>
      </c>
      <c r="C60" s="218" t="str">
        <f t="shared" ref="C60" ca="1" si="194">OFFSET(BG$43,$B60,0)</f>
        <v xml:space="preserve"> </v>
      </c>
      <c r="D60" s="218"/>
      <c r="E60" s="218"/>
      <c r="F60" s="218"/>
      <c r="G60" s="218"/>
      <c r="H60" s="218"/>
      <c r="I60" s="218"/>
      <c r="J60" s="218"/>
      <c r="K60" s="213" t="s">
        <v>4</v>
      </c>
      <c r="L60" s="219"/>
      <c r="M60" s="220" t="str">
        <f t="shared" ref="M60:S60" ca="1" si="195">OFFSET(CB$43,$B60,0)</f>
        <v/>
      </c>
      <c r="N60" s="203" t="str">
        <f t="shared" ca="1" si="195"/>
        <v/>
      </c>
      <c r="O60" s="183" t="str">
        <f t="shared" ca="1" si="195"/>
        <v/>
      </c>
      <c r="P60" s="203" t="str">
        <f t="shared" ca="1" si="195"/>
        <v/>
      </c>
      <c r="Q60" s="183" t="str">
        <f t="shared" ca="1" si="195"/>
        <v/>
      </c>
      <c r="R60" s="203" t="str">
        <f t="shared" ca="1" si="195"/>
        <v/>
      </c>
      <c r="S60" s="183" t="str">
        <f t="shared" ca="1" si="195"/>
        <v/>
      </c>
      <c r="T60" s="213" t="s">
        <v>11</v>
      </c>
      <c r="U60" s="203" t="str">
        <f t="shared" ref="U60:Z60" ca="1" si="196">OFFSET(CJ$43,$B60,0)</f>
        <v/>
      </c>
      <c r="V60" s="183" t="str">
        <f t="shared" ca="1" si="196"/>
        <v/>
      </c>
      <c r="W60" s="203" t="str">
        <f t="shared" ca="1" si="196"/>
        <v/>
      </c>
      <c r="X60" s="183" t="str">
        <f t="shared" ca="1" si="196"/>
        <v/>
      </c>
      <c r="Y60" s="203" t="str">
        <f t="shared" ca="1" si="196"/>
        <v/>
      </c>
      <c r="Z60" s="183" t="str">
        <f t="shared" ca="1" si="196"/>
        <v/>
      </c>
      <c r="AA60" s="228" t="s">
        <v>7076</v>
      </c>
      <c r="AB60" s="229"/>
      <c r="AC60" s="228"/>
      <c r="AD60" s="230"/>
      <c r="AE60" s="231" t="str">
        <f ca="1">OFFSET(DN$43,$B60,0)</f>
        <v/>
      </c>
      <c r="AF60" s="207" t="str">
        <f t="shared" ref="AF60" ca="1" si="197">OFFSET(BL$43,$B60,0)</f>
        <v/>
      </c>
      <c r="AG60" s="207">
        <f ca="1">OFFSET(DS59,$B60,0)</f>
        <v>9</v>
      </c>
      <c r="AH60" s="207">
        <f ca="1">OFFSET(DT59,$B60,0)</f>
        <v>9</v>
      </c>
      <c r="AI60" s="207">
        <f ca="1">OFFSET(DU59,$B60,0)</f>
        <v>9</v>
      </c>
      <c r="AJ60" s="207">
        <f ca="1">OFFSET(DV59,$B60,0)</f>
        <v>9</v>
      </c>
      <c r="AK60" s="208" t="str">
        <f ca="1">OFFSET(BM$43,$B60,0)&amp;CHAR(10)&amp;OFFSET(BN$43,$B60,0)</f>
        <v xml:space="preserve">
</v>
      </c>
      <c r="AL60" s="208"/>
      <c r="AM60" s="208"/>
      <c r="AN60" s="208"/>
      <c r="AO60" s="208"/>
      <c r="AP60" s="370" t="s">
        <v>11</v>
      </c>
      <c r="AQ60" s="203" t="str">
        <f t="shared" ref="AQ60" ca="1" si="198">OFFSET(CW$43,$B60,0)</f>
        <v/>
      </c>
      <c r="AR60" s="183" t="str">
        <f t="shared" ref="AR60" ca="1" si="199">OFFSET(CX$43,$B60,0)</f>
        <v/>
      </c>
      <c r="AS60" s="203" t="str">
        <f t="shared" ref="AS60" ca="1" si="200">OFFSET(CY$43,$B60,0)</f>
        <v/>
      </c>
      <c r="AT60" s="183" t="str">
        <f t="shared" ref="AT60" ca="1" si="201">OFFSET(CZ$43,$B60,0)</f>
        <v/>
      </c>
      <c r="AU60" s="203" t="str">
        <f t="shared" ref="AU60" ca="1" si="202">OFFSET(DA$43,$B60,0)</f>
        <v/>
      </c>
      <c r="AV60" s="183" t="str">
        <f t="shared" ref="AV60" ca="1" si="203">OFFSET(DB$43,$B60,0)</f>
        <v/>
      </c>
      <c r="AW60" s="183" t="str">
        <f ca="1">OFFSET(DC$43,$B60,0)</f>
        <v/>
      </c>
      <c r="AX60" s="184" t="str">
        <f ca="1">OFFSET(EC$43,$B60,0)</f>
        <v/>
      </c>
      <c r="AY60" s="184">
        <f ca="1">OFFSET(BQ59,$B60,0)</f>
        <v>0</v>
      </c>
      <c r="AZ60" s="184">
        <f ca="1">OFFSET(BR59,$B60,0)</f>
        <v>0</v>
      </c>
      <c r="BA60" s="184" t="str">
        <f ca="1">OFFSET(BT59,$B60,0)</f>
        <v/>
      </c>
      <c r="BB60" s="184" t="str">
        <f ca="1">OFFSET(BU59,$B60,0)</f>
        <v/>
      </c>
      <c r="BE60" s="104">
        <v>17</v>
      </c>
      <c r="BF60" s="118"/>
      <c r="BG60" s="119" t="s">
        <v>7133</v>
      </c>
      <c r="BH60" s="120"/>
      <c r="BI60" s="115"/>
      <c r="BJ60" s="121"/>
      <c r="BK60" s="122"/>
      <c r="BL60" s="117" t="str">
        <f>IFERROR(IF(DS60=1,VLOOKUP(BK60,所属所DB[#All],2,FALSE),""),"")</f>
        <v/>
      </c>
      <c r="BM60" s="116"/>
      <c r="BN60" s="123"/>
      <c r="BO60" s="124"/>
      <c r="BP60" s="123"/>
      <c r="BQ60" s="125"/>
      <c r="BS60" t="str">
        <f t="shared" si="16"/>
        <v/>
      </c>
      <c r="BT60" s="87" t="str">
        <f t="shared" si="17"/>
        <v/>
      </c>
      <c r="BU60" s="88" t="str">
        <f t="shared" si="18"/>
        <v/>
      </c>
      <c r="BV60" s="88" t="str">
        <f t="shared" si="19"/>
        <v/>
      </c>
      <c r="BW60" s="88" t="str">
        <f t="shared" si="20"/>
        <v/>
      </c>
      <c r="BX60" s="88" t="str">
        <f t="shared" si="21"/>
        <v/>
      </c>
      <c r="BY60" s="88" t="str">
        <f t="shared" si="22"/>
        <v/>
      </c>
      <c r="BZ60" s="88" t="str">
        <f t="shared" si="23"/>
        <v/>
      </c>
      <c r="CA60" s="89" t="str">
        <f t="shared" si="24"/>
        <v/>
      </c>
      <c r="CB60" s="87" t="str">
        <f t="shared" si="25"/>
        <v/>
      </c>
      <c r="CC60" s="88" t="str">
        <f t="shared" si="26"/>
        <v/>
      </c>
      <c r="CD60" s="88" t="str">
        <f t="shared" si="27"/>
        <v/>
      </c>
      <c r="CE60" s="88" t="str">
        <f t="shared" si="28"/>
        <v/>
      </c>
      <c r="CF60" s="88" t="str">
        <f t="shared" si="29"/>
        <v/>
      </c>
      <c r="CG60" s="88" t="str">
        <f t="shared" si="30"/>
        <v/>
      </c>
      <c r="CH60" s="89" t="str">
        <f t="shared" si="31"/>
        <v/>
      </c>
      <c r="CI60" s="87" t="str">
        <f t="shared" si="32"/>
        <v/>
      </c>
      <c r="CJ60" s="88" t="str">
        <f t="shared" si="33"/>
        <v/>
      </c>
      <c r="CK60" s="88" t="str">
        <f t="shared" si="34"/>
        <v/>
      </c>
      <c r="CL60" s="88" t="str">
        <f t="shared" si="35"/>
        <v/>
      </c>
      <c r="CM60" s="88" t="str">
        <f t="shared" si="36"/>
        <v/>
      </c>
      <c r="CN60" s="88" t="str">
        <f t="shared" si="37"/>
        <v/>
      </c>
      <c r="CO60" s="89" t="str">
        <f t="shared" si="38"/>
        <v/>
      </c>
      <c r="CP60" s="88" t="str">
        <f t="shared" si="4"/>
        <v/>
      </c>
      <c r="CQ60" s="87" t="str">
        <f t="shared" si="39"/>
        <v/>
      </c>
      <c r="CR60" s="88" t="str">
        <f t="shared" si="40"/>
        <v/>
      </c>
      <c r="CS60" s="88" t="str">
        <f t="shared" si="41"/>
        <v/>
      </c>
      <c r="CT60" s="88" t="str">
        <f t="shared" si="42"/>
        <v/>
      </c>
      <c r="CU60" s="89" t="str">
        <f t="shared" si="43"/>
        <v/>
      </c>
      <c r="CV60" s="87" t="str">
        <f t="shared" si="44"/>
        <v/>
      </c>
      <c r="CW60" s="88" t="str">
        <f t="shared" si="45"/>
        <v/>
      </c>
      <c r="CX60" s="88" t="str">
        <f t="shared" si="46"/>
        <v/>
      </c>
      <c r="CY60" s="88" t="str">
        <f t="shared" si="47"/>
        <v/>
      </c>
      <c r="CZ60" s="88" t="str">
        <f t="shared" si="48"/>
        <v/>
      </c>
      <c r="DA60" s="88" t="str">
        <f t="shared" si="49"/>
        <v/>
      </c>
      <c r="DB60" s="89" t="str">
        <f t="shared" si="50"/>
        <v/>
      </c>
      <c r="DC60" t="str">
        <f t="shared" si="5"/>
        <v/>
      </c>
      <c r="DN60" s="51" t="str">
        <f>IF(BI60&lt;&gt;"",VLOOKUP(BI60,テーブル[[#All],[列1]:[異動コード2]],2,FALSE)*1,"")</f>
        <v/>
      </c>
      <c r="DO60" s="51" t="str">
        <f t="shared" si="51"/>
        <v/>
      </c>
      <c r="DP60" s="86" t="str">
        <f t="shared" si="52"/>
        <v/>
      </c>
      <c r="DQ60" s="86" t="str">
        <f t="shared" si="53"/>
        <v/>
      </c>
      <c r="DR60" s="86" t="str">
        <f t="shared" si="54"/>
        <v/>
      </c>
      <c r="DS60">
        <f t="shared" si="55"/>
        <v>9</v>
      </c>
      <c r="DT60">
        <f t="shared" si="56"/>
        <v>9</v>
      </c>
      <c r="DU60">
        <f t="shared" si="57"/>
        <v>9</v>
      </c>
      <c r="DV60">
        <f t="shared" si="58"/>
        <v>9</v>
      </c>
      <c r="DW60">
        <f t="shared" si="59"/>
        <v>9</v>
      </c>
      <c r="DX60">
        <f t="shared" si="60"/>
        <v>9</v>
      </c>
      <c r="DY60">
        <f>IFERROR(IF(DU60=1,1,VLOOKUP(BM60,過去共済[#All],4,FALSE)),9)</f>
        <v>9</v>
      </c>
      <c r="DZ60">
        <f>IF(DU60=1,100,
IF(DX60=1,VLOOKUP(BM60,過去共済[#All],2,FALSE),0)
)</f>
        <v>0</v>
      </c>
      <c r="EA60">
        <f>IF(DY60=1,VLOOKUP(BN60,県あり都道府県コード[#All],2,FALSE),0)</f>
        <v>0</v>
      </c>
      <c r="EB60" t="str">
        <f t="shared" si="61"/>
        <v/>
      </c>
      <c r="EC60" t="str">
        <f t="shared" si="62"/>
        <v/>
      </c>
    </row>
    <row r="61" spans="2:133" ht="22.95" customHeight="1">
      <c r="C61" s="134" t="str">
        <f t="shared" ref="C61:J61" ca="1" si="204">OFFSET(BT$43,$B60,0)</f>
        <v/>
      </c>
      <c r="D61" s="135" t="str">
        <f t="shared" ca="1" si="204"/>
        <v/>
      </c>
      <c r="E61" s="136" t="str">
        <f t="shared" ca="1" si="204"/>
        <v/>
      </c>
      <c r="F61" s="136" t="str">
        <f t="shared" ca="1" si="204"/>
        <v/>
      </c>
      <c r="G61" s="135" t="str">
        <f t="shared" ca="1" si="204"/>
        <v/>
      </c>
      <c r="H61" s="100" t="str">
        <f t="shared" ca="1" si="204"/>
        <v/>
      </c>
      <c r="I61" s="100" t="str">
        <f t="shared" ca="1" si="204"/>
        <v/>
      </c>
      <c r="J61" s="101" t="str">
        <f t="shared" ca="1" si="204"/>
        <v/>
      </c>
      <c r="K61" s="213"/>
      <c r="L61" s="219"/>
      <c r="M61" s="220" t="str">
        <f t="shared" ref="M61:S61" ca="1" si="205">OFFSET(CD59,$B60,0)</f>
        <v/>
      </c>
      <c r="N61" s="203" t="str">
        <f t="shared" ca="1" si="205"/>
        <v/>
      </c>
      <c r="O61" s="183" t="str">
        <f t="shared" ca="1" si="205"/>
        <v/>
      </c>
      <c r="P61" s="203" t="str">
        <f t="shared" ca="1" si="205"/>
        <v/>
      </c>
      <c r="Q61" s="183" t="str">
        <f t="shared" ca="1" si="205"/>
        <v/>
      </c>
      <c r="R61" s="203" t="str">
        <f t="shared" ca="1" si="205"/>
        <v/>
      </c>
      <c r="S61" s="183" t="str">
        <f t="shared" ca="1" si="205"/>
        <v/>
      </c>
      <c r="T61" s="168"/>
      <c r="U61" s="203" t="str">
        <f ca="1">OFFSET(CL59,$B60,0)</f>
        <v/>
      </c>
      <c r="V61" s="183" t="str">
        <f ca="1">OFFSET(CM59,$B60,0)</f>
        <v/>
      </c>
      <c r="W61" s="203" t="str">
        <f ca="1">OFFSET(CN59,$B60,0)</f>
        <v/>
      </c>
      <c r="X61" s="183" t="str">
        <f ca="1">OFFSET(CO59,$B60,0)</f>
        <v/>
      </c>
      <c r="Y61" s="203" t="str">
        <f ca="1">OFFSET(CV59,$B60,0)</f>
        <v/>
      </c>
      <c r="Z61" s="183" t="str">
        <f ca="1">OFFSET(CW59,$B60,0)</f>
        <v/>
      </c>
      <c r="AA61" s="228"/>
      <c r="AB61" s="229"/>
      <c r="AC61" s="228"/>
      <c r="AD61" s="230"/>
      <c r="AE61" s="231"/>
      <c r="AF61" s="102" t="str">
        <f ca="1">OFFSET(CQ$43,$B60,0)</f>
        <v/>
      </c>
      <c r="AG61" s="100" t="str">
        <f ca="1">OFFSET(CR$43,$B60,0)</f>
        <v/>
      </c>
      <c r="AH61" s="100" t="str">
        <f ca="1">OFFSET(CS$43,$B60,0)</f>
        <v/>
      </c>
      <c r="AI61" s="100" t="str">
        <f ca="1">OFFSET(CT$43,$B60,0)</f>
        <v/>
      </c>
      <c r="AJ61" s="101" t="str">
        <f ca="1">OFFSET(CU$43,$B60,0)</f>
        <v/>
      </c>
      <c r="AK61" s="205" t="s">
        <v>10</v>
      </c>
      <c r="AL61" s="206"/>
      <c r="AM61" s="74" t="str">
        <f ca="1">OFFSET(DP$43,$B60,0)</f>
        <v/>
      </c>
      <c r="AN61" s="74" t="str">
        <f ca="1">OFFSET(DQ$43,$B60,0)</f>
        <v/>
      </c>
      <c r="AO61" s="75" t="str">
        <f ca="1">OFFSET(DR$43,$B60,0)</f>
        <v/>
      </c>
      <c r="AP61" s="371"/>
      <c r="AQ61" s="203">
        <f t="shared" ref="AQ61" ca="1" si="206">OFFSET(DI59,$B60,0)</f>
        <v>0</v>
      </c>
      <c r="AR61" s="183">
        <f t="shared" ref="AR61" ca="1" si="207">OFFSET(DJ59,$B60,0)</f>
        <v>0</v>
      </c>
      <c r="AS61" s="203">
        <f t="shared" ref="AS61" ca="1" si="208">OFFSET(DK59,$B60,0)</f>
        <v>0</v>
      </c>
      <c r="AT61" s="183">
        <f t="shared" ref="AT61" ca="1" si="209">OFFSET(DL59,$B60,0)</f>
        <v>0</v>
      </c>
      <c r="AU61" s="203">
        <f t="shared" ref="AU61" ca="1" si="210">OFFSET(DM59,$B60,0)</f>
        <v>0</v>
      </c>
      <c r="AV61" s="183" t="str">
        <f t="shared" ref="AV61" ca="1" si="211">OFFSET(DN59,$B60,0)</f>
        <v/>
      </c>
      <c r="AW61" s="183" t="str">
        <f t="shared" ref="AW61:BB61" ca="1" si="212">OFFSET(DO59,$B60,0)</f>
        <v/>
      </c>
      <c r="AX61" s="184" t="str">
        <f t="shared" ca="1" si="212"/>
        <v/>
      </c>
      <c r="AY61" s="184" t="str">
        <f t="shared" ca="1" si="212"/>
        <v/>
      </c>
      <c r="AZ61" s="184" t="str">
        <f t="shared" ca="1" si="212"/>
        <v/>
      </c>
      <c r="BA61" s="184">
        <f t="shared" ca="1" si="212"/>
        <v>9</v>
      </c>
      <c r="BB61" s="184">
        <f t="shared" ca="1" si="212"/>
        <v>9</v>
      </c>
      <c r="BE61" s="104">
        <v>18</v>
      </c>
      <c r="BF61" s="118"/>
      <c r="BG61" s="119" t="s">
        <v>7133</v>
      </c>
      <c r="BH61" s="120"/>
      <c r="BI61" s="115"/>
      <c r="BJ61" s="121"/>
      <c r="BK61" s="122"/>
      <c r="BL61" s="117" t="str">
        <f>IFERROR(IF(DS61=1,VLOOKUP(BK61,所属所DB[#All],2,FALSE),""),"")</f>
        <v/>
      </c>
      <c r="BM61" s="116"/>
      <c r="BN61" s="123"/>
      <c r="BO61" s="124"/>
      <c r="BP61" s="123"/>
      <c r="BQ61" s="125"/>
      <c r="BS61" t="str">
        <f t="shared" si="16"/>
        <v/>
      </c>
      <c r="BT61" s="87" t="str">
        <f t="shared" si="17"/>
        <v/>
      </c>
      <c r="BU61" s="88" t="str">
        <f t="shared" si="18"/>
        <v/>
      </c>
      <c r="BV61" s="88" t="str">
        <f t="shared" si="19"/>
        <v/>
      </c>
      <c r="BW61" s="88" t="str">
        <f t="shared" si="20"/>
        <v/>
      </c>
      <c r="BX61" s="88" t="str">
        <f t="shared" si="21"/>
        <v/>
      </c>
      <c r="BY61" s="88" t="str">
        <f t="shared" si="22"/>
        <v/>
      </c>
      <c r="BZ61" s="88" t="str">
        <f t="shared" si="23"/>
        <v/>
      </c>
      <c r="CA61" s="89" t="str">
        <f t="shared" si="24"/>
        <v/>
      </c>
      <c r="CB61" s="87" t="str">
        <f t="shared" si="25"/>
        <v/>
      </c>
      <c r="CC61" s="88" t="str">
        <f t="shared" si="26"/>
        <v/>
      </c>
      <c r="CD61" s="88" t="str">
        <f t="shared" si="27"/>
        <v/>
      </c>
      <c r="CE61" s="88" t="str">
        <f t="shared" si="28"/>
        <v/>
      </c>
      <c r="CF61" s="88" t="str">
        <f t="shared" si="29"/>
        <v/>
      </c>
      <c r="CG61" s="88" t="str">
        <f t="shared" si="30"/>
        <v/>
      </c>
      <c r="CH61" s="89" t="str">
        <f t="shared" si="31"/>
        <v/>
      </c>
      <c r="CI61" s="87" t="str">
        <f t="shared" si="32"/>
        <v/>
      </c>
      <c r="CJ61" s="88" t="str">
        <f t="shared" si="33"/>
        <v/>
      </c>
      <c r="CK61" s="88" t="str">
        <f t="shared" si="34"/>
        <v/>
      </c>
      <c r="CL61" s="88" t="str">
        <f t="shared" si="35"/>
        <v/>
      </c>
      <c r="CM61" s="88" t="str">
        <f t="shared" si="36"/>
        <v/>
      </c>
      <c r="CN61" s="88" t="str">
        <f t="shared" si="37"/>
        <v/>
      </c>
      <c r="CO61" s="89" t="str">
        <f t="shared" si="38"/>
        <v/>
      </c>
      <c r="CP61" s="88" t="str">
        <f t="shared" si="4"/>
        <v/>
      </c>
      <c r="CQ61" s="87" t="str">
        <f t="shared" si="39"/>
        <v/>
      </c>
      <c r="CR61" s="88" t="str">
        <f t="shared" si="40"/>
        <v/>
      </c>
      <c r="CS61" s="88" t="str">
        <f t="shared" si="41"/>
        <v/>
      </c>
      <c r="CT61" s="88" t="str">
        <f t="shared" si="42"/>
        <v/>
      </c>
      <c r="CU61" s="89" t="str">
        <f t="shared" si="43"/>
        <v/>
      </c>
      <c r="CV61" s="87" t="str">
        <f t="shared" si="44"/>
        <v/>
      </c>
      <c r="CW61" s="88" t="str">
        <f t="shared" si="45"/>
        <v/>
      </c>
      <c r="CX61" s="88" t="str">
        <f t="shared" si="46"/>
        <v/>
      </c>
      <c r="CY61" s="88" t="str">
        <f t="shared" si="47"/>
        <v/>
      </c>
      <c r="CZ61" s="88" t="str">
        <f t="shared" si="48"/>
        <v/>
      </c>
      <c r="DA61" s="88" t="str">
        <f t="shared" si="49"/>
        <v/>
      </c>
      <c r="DB61" s="89" t="str">
        <f t="shared" si="50"/>
        <v/>
      </c>
      <c r="DC61" t="str">
        <f t="shared" si="5"/>
        <v/>
      </c>
      <c r="DN61" s="51" t="str">
        <f>IF(BI61&lt;&gt;"",VLOOKUP(BI61,テーブル[[#All],[列1]:[異動コード2]],2,FALSE)*1,"")</f>
        <v/>
      </c>
      <c r="DO61" s="51" t="str">
        <f t="shared" si="51"/>
        <v/>
      </c>
      <c r="DP61" s="86" t="str">
        <f t="shared" si="52"/>
        <v/>
      </c>
      <c r="DQ61" s="86" t="str">
        <f t="shared" si="53"/>
        <v/>
      </c>
      <c r="DR61" s="86" t="str">
        <f t="shared" si="54"/>
        <v/>
      </c>
      <c r="DS61">
        <f t="shared" si="55"/>
        <v>9</v>
      </c>
      <c r="DT61">
        <f t="shared" si="56"/>
        <v>9</v>
      </c>
      <c r="DU61">
        <f t="shared" si="57"/>
        <v>9</v>
      </c>
      <c r="DV61">
        <f t="shared" si="58"/>
        <v>9</v>
      </c>
      <c r="DW61">
        <f t="shared" si="59"/>
        <v>9</v>
      </c>
      <c r="DX61">
        <f t="shared" si="60"/>
        <v>9</v>
      </c>
      <c r="DY61">
        <f>IFERROR(IF(DU61=1,1,VLOOKUP(BM61,過去共済[#All],4,FALSE)),9)</f>
        <v>9</v>
      </c>
      <c r="DZ61">
        <f>IF(DU61=1,100,
IF(DX61=1,VLOOKUP(BM61,過去共済[#All],2,FALSE),0)
)</f>
        <v>0</v>
      </c>
      <c r="EA61">
        <f>IF(DY61=1,VLOOKUP(BN61,県あり都道府県コード[#All],2,FALSE),0)</f>
        <v>0</v>
      </c>
      <c r="EB61" t="str">
        <f t="shared" si="61"/>
        <v/>
      </c>
      <c r="EC61" t="str">
        <f t="shared" si="62"/>
        <v/>
      </c>
    </row>
    <row r="62" spans="2:133" ht="22.95" customHeight="1">
      <c r="B62" s="133">
        <v>10</v>
      </c>
      <c r="C62" s="218" t="str">
        <f t="shared" ref="C62" ca="1" si="213">OFFSET(BG$43,$B62,0)</f>
        <v xml:space="preserve"> </v>
      </c>
      <c r="D62" s="218"/>
      <c r="E62" s="218"/>
      <c r="F62" s="218"/>
      <c r="G62" s="218"/>
      <c r="H62" s="218"/>
      <c r="I62" s="218"/>
      <c r="J62" s="218"/>
      <c r="K62" s="213" t="s">
        <v>4</v>
      </c>
      <c r="L62" s="219"/>
      <c r="M62" s="220" t="str">
        <f t="shared" ref="M62:S62" ca="1" si="214">OFFSET(CB$43,$B62,0)</f>
        <v/>
      </c>
      <c r="N62" s="203" t="str">
        <f t="shared" ca="1" si="214"/>
        <v/>
      </c>
      <c r="O62" s="183" t="str">
        <f t="shared" ca="1" si="214"/>
        <v/>
      </c>
      <c r="P62" s="203" t="str">
        <f t="shared" ca="1" si="214"/>
        <v/>
      </c>
      <c r="Q62" s="183" t="str">
        <f t="shared" ca="1" si="214"/>
        <v/>
      </c>
      <c r="R62" s="203" t="str">
        <f t="shared" ca="1" si="214"/>
        <v/>
      </c>
      <c r="S62" s="183" t="str">
        <f t="shared" ca="1" si="214"/>
        <v/>
      </c>
      <c r="T62" s="213" t="s">
        <v>11</v>
      </c>
      <c r="U62" s="203" t="str">
        <f t="shared" ref="U62:Z62" ca="1" si="215">OFFSET(CJ$43,$B62,0)</f>
        <v/>
      </c>
      <c r="V62" s="183" t="str">
        <f t="shared" ca="1" si="215"/>
        <v/>
      </c>
      <c r="W62" s="203" t="str">
        <f t="shared" ca="1" si="215"/>
        <v/>
      </c>
      <c r="X62" s="183" t="str">
        <f t="shared" ca="1" si="215"/>
        <v/>
      </c>
      <c r="Y62" s="203" t="str">
        <f t="shared" ca="1" si="215"/>
        <v/>
      </c>
      <c r="Z62" s="183" t="str">
        <f t="shared" ca="1" si="215"/>
        <v/>
      </c>
      <c r="AA62" s="228" t="s">
        <v>7076</v>
      </c>
      <c r="AB62" s="229"/>
      <c r="AC62" s="228"/>
      <c r="AD62" s="230"/>
      <c r="AE62" s="231" t="str">
        <f ca="1">OFFSET(DN$43,$B62,0)</f>
        <v/>
      </c>
      <c r="AF62" s="207" t="str">
        <f t="shared" ref="AF62" ca="1" si="216">OFFSET(BL$43,$B62,0)</f>
        <v/>
      </c>
      <c r="AG62" s="207">
        <f ca="1">OFFSET(DS61,$B62,0)</f>
        <v>9</v>
      </c>
      <c r="AH62" s="207">
        <f ca="1">OFFSET(DT61,$B62,0)</f>
        <v>9</v>
      </c>
      <c r="AI62" s="207">
        <f ca="1">OFFSET(DU61,$B62,0)</f>
        <v>9</v>
      </c>
      <c r="AJ62" s="207">
        <f ca="1">OFFSET(DV61,$B62,0)</f>
        <v>9</v>
      </c>
      <c r="AK62" s="208" t="str">
        <f ca="1">OFFSET(BM$43,$B62,0)&amp;CHAR(10)&amp;OFFSET(BN$43,$B62,0)</f>
        <v xml:space="preserve">
</v>
      </c>
      <c r="AL62" s="208"/>
      <c r="AM62" s="208"/>
      <c r="AN62" s="208"/>
      <c r="AO62" s="208"/>
      <c r="AP62" s="370" t="s">
        <v>11</v>
      </c>
      <c r="AQ62" s="203" t="str">
        <f t="shared" ref="AQ62" ca="1" si="217">OFFSET(CW$43,$B62,0)</f>
        <v/>
      </c>
      <c r="AR62" s="183" t="str">
        <f t="shared" ref="AR62" ca="1" si="218">OFFSET(CX$43,$B62,0)</f>
        <v/>
      </c>
      <c r="AS62" s="203" t="str">
        <f t="shared" ref="AS62" ca="1" si="219">OFFSET(CY$43,$B62,0)</f>
        <v/>
      </c>
      <c r="AT62" s="183" t="str">
        <f t="shared" ref="AT62" ca="1" si="220">OFFSET(CZ$43,$B62,0)</f>
        <v/>
      </c>
      <c r="AU62" s="203" t="str">
        <f t="shared" ref="AU62" ca="1" si="221">OFFSET(DA$43,$B62,0)</f>
        <v/>
      </c>
      <c r="AV62" s="183" t="str">
        <f t="shared" ref="AV62" ca="1" si="222">OFFSET(DB$43,$B62,0)</f>
        <v/>
      </c>
      <c r="AW62" s="183" t="str">
        <f ca="1">OFFSET(DC$43,$B62,0)</f>
        <v/>
      </c>
      <c r="AX62" s="184" t="str">
        <f ca="1">OFFSET(EC$43,$B62,0)</f>
        <v/>
      </c>
      <c r="AY62" s="184">
        <f ca="1">OFFSET(BQ61,$B62,0)</f>
        <v>0</v>
      </c>
      <c r="AZ62" s="184">
        <f ca="1">OFFSET(BR61,$B62,0)</f>
        <v>0</v>
      </c>
      <c r="BA62" s="184" t="str">
        <f ca="1">OFFSET(BT61,$B62,0)</f>
        <v/>
      </c>
      <c r="BB62" s="184" t="str">
        <f ca="1">OFFSET(BU61,$B62,0)</f>
        <v/>
      </c>
      <c r="BE62" s="104">
        <v>19</v>
      </c>
      <c r="BF62" s="118"/>
      <c r="BG62" s="119" t="s">
        <v>7133</v>
      </c>
      <c r="BH62" s="120"/>
      <c r="BI62" s="115"/>
      <c r="BJ62" s="121"/>
      <c r="BK62" s="122"/>
      <c r="BL62" s="117" t="str">
        <f>IFERROR(IF(DS62=1,VLOOKUP(BK62,所属所DB[#All],2,FALSE),""),"")</f>
        <v/>
      </c>
      <c r="BM62" s="116"/>
      <c r="BN62" s="123"/>
      <c r="BO62" s="124"/>
      <c r="BP62" s="123"/>
      <c r="BQ62" s="125"/>
      <c r="BS62" t="str">
        <f t="shared" si="16"/>
        <v/>
      </c>
      <c r="BT62" s="87" t="str">
        <f t="shared" si="17"/>
        <v/>
      </c>
      <c r="BU62" s="88" t="str">
        <f t="shared" si="18"/>
        <v/>
      </c>
      <c r="BV62" s="88" t="str">
        <f t="shared" si="19"/>
        <v/>
      </c>
      <c r="BW62" s="88" t="str">
        <f t="shared" si="20"/>
        <v/>
      </c>
      <c r="BX62" s="88" t="str">
        <f t="shared" si="21"/>
        <v/>
      </c>
      <c r="BY62" s="88" t="str">
        <f t="shared" si="22"/>
        <v/>
      </c>
      <c r="BZ62" s="88" t="str">
        <f t="shared" si="23"/>
        <v/>
      </c>
      <c r="CA62" s="89" t="str">
        <f t="shared" si="24"/>
        <v/>
      </c>
      <c r="CB62" s="87" t="str">
        <f t="shared" si="25"/>
        <v/>
      </c>
      <c r="CC62" s="88" t="str">
        <f t="shared" si="26"/>
        <v/>
      </c>
      <c r="CD62" s="88" t="str">
        <f t="shared" si="27"/>
        <v/>
      </c>
      <c r="CE62" s="88" t="str">
        <f t="shared" si="28"/>
        <v/>
      </c>
      <c r="CF62" s="88" t="str">
        <f t="shared" si="29"/>
        <v/>
      </c>
      <c r="CG62" s="88" t="str">
        <f t="shared" si="30"/>
        <v/>
      </c>
      <c r="CH62" s="89" t="str">
        <f t="shared" si="31"/>
        <v/>
      </c>
      <c r="CI62" s="87" t="str">
        <f t="shared" si="32"/>
        <v/>
      </c>
      <c r="CJ62" s="88" t="str">
        <f t="shared" si="33"/>
        <v/>
      </c>
      <c r="CK62" s="88" t="str">
        <f t="shared" si="34"/>
        <v/>
      </c>
      <c r="CL62" s="88" t="str">
        <f t="shared" si="35"/>
        <v/>
      </c>
      <c r="CM62" s="88" t="str">
        <f t="shared" si="36"/>
        <v/>
      </c>
      <c r="CN62" s="88" t="str">
        <f t="shared" si="37"/>
        <v/>
      </c>
      <c r="CO62" s="89" t="str">
        <f t="shared" si="38"/>
        <v/>
      </c>
      <c r="CP62" s="88" t="str">
        <f t="shared" si="4"/>
        <v/>
      </c>
      <c r="CQ62" s="87" t="str">
        <f t="shared" si="39"/>
        <v/>
      </c>
      <c r="CR62" s="88" t="str">
        <f t="shared" si="40"/>
        <v/>
      </c>
      <c r="CS62" s="88" t="str">
        <f t="shared" si="41"/>
        <v/>
      </c>
      <c r="CT62" s="88" t="str">
        <f t="shared" si="42"/>
        <v/>
      </c>
      <c r="CU62" s="89" t="str">
        <f t="shared" si="43"/>
        <v/>
      </c>
      <c r="CV62" s="87" t="str">
        <f t="shared" si="44"/>
        <v/>
      </c>
      <c r="CW62" s="88" t="str">
        <f t="shared" si="45"/>
        <v/>
      </c>
      <c r="CX62" s="88" t="str">
        <f t="shared" si="46"/>
        <v/>
      </c>
      <c r="CY62" s="88" t="str">
        <f t="shared" si="47"/>
        <v/>
      </c>
      <c r="CZ62" s="88" t="str">
        <f t="shared" si="48"/>
        <v/>
      </c>
      <c r="DA62" s="88" t="str">
        <f t="shared" si="49"/>
        <v/>
      </c>
      <c r="DB62" s="89" t="str">
        <f t="shared" si="50"/>
        <v/>
      </c>
      <c r="DC62" t="str">
        <f t="shared" si="5"/>
        <v/>
      </c>
      <c r="DN62" s="51" t="str">
        <f>IF(BI62&lt;&gt;"",VLOOKUP(BI62,テーブル[[#All],[列1]:[異動コード2]],2,FALSE)*1,"")</f>
        <v/>
      </c>
      <c r="DO62" s="51" t="str">
        <f t="shared" si="51"/>
        <v/>
      </c>
      <c r="DP62" s="86" t="str">
        <f t="shared" si="52"/>
        <v/>
      </c>
      <c r="DQ62" s="86" t="str">
        <f t="shared" si="53"/>
        <v/>
      </c>
      <c r="DR62" s="86" t="str">
        <f t="shared" si="54"/>
        <v/>
      </c>
      <c r="DS62">
        <f t="shared" si="55"/>
        <v>9</v>
      </c>
      <c r="DT62">
        <f t="shared" si="56"/>
        <v>9</v>
      </c>
      <c r="DU62">
        <f t="shared" si="57"/>
        <v>9</v>
      </c>
      <c r="DV62">
        <f t="shared" si="58"/>
        <v>9</v>
      </c>
      <c r="DW62">
        <f t="shared" si="59"/>
        <v>9</v>
      </c>
      <c r="DX62">
        <f t="shared" si="60"/>
        <v>9</v>
      </c>
      <c r="DY62">
        <f>IFERROR(IF(DU62=1,1,VLOOKUP(BM62,過去共済[#All],4,FALSE)),9)</f>
        <v>9</v>
      </c>
      <c r="DZ62">
        <f>IF(DU62=1,100,
IF(DX62=1,VLOOKUP(BM62,過去共済[#All],2,FALSE),0)
)</f>
        <v>0</v>
      </c>
      <c r="EA62">
        <f>IF(DY62=1,VLOOKUP(BN62,県あり都道府県コード[#All],2,FALSE),0)</f>
        <v>0</v>
      </c>
      <c r="EB62" t="str">
        <f t="shared" si="61"/>
        <v/>
      </c>
      <c r="EC62" t="str">
        <f t="shared" si="62"/>
        <v/>
      </c>
    </row>
    <row r="63" spans="2:133" ht="22.95" customHeight="1">
      <c r="C63" s="134" t="str">
        <f t="shared" ref="C63:J63" ca="1" si="223">OFFSET(BT$43,$B62,0)</f>
        <v/>
      </c>
      <c r="D63" s="135" t="str">
        <f t="shared" ca="1" si="223"/>
        <v/>
      </c>
      <c r="E63" s="136" t="str">
        <f t="shared" ca="1" si="223"/>
        <v/>
      </c>
      <c r="F63" s="136" t="str">
        <f t="shared" ca="1" si="223"/>
        <v/>
      </c>
      <c r="G63" s="135" t="str">
        <f t="shared" ca="1" si="223"/>
        <v/>
      </c>
      <c r="H63" s="100" t="str">
        <f t="shared" ca="1" si="223"/>
        <v/>
      </c>
      <c r="I63" s="100" t="str">
        <f t="shared" ca="1" si="223"/>
        <v/>
      </c>
      <c r="J63" s="101" t="str">
        <f t="shared" ca="1" si="223"/>
        <v/>
      </c>
      <c r="K63" s="213"/>
      <c r="L63" s="219"/>
      <c r="M63" s="220" t="str">
        <f t="shared" ref="M63:S63" ca="1" si="224">OFFSET(CD61,$B62,0)</f>
        <v/>
      </c>
      <c r="N63" s="203" t="str">
        <f t="shared" ca="1" si="224"/>
        <v/>
      </c>
      <c r="O63" s="183" t="str">
        <f t="shared" ca="1" si="224"/>
        <v/>
      </c>
      <c r="P63" s="203" t="str">
        <f t="shared" ca="1" si="224"/>
        <v/>
      </c>
      <c r="Q63" s="183" t="str">
        <f t="shared" ca="1" si="224"/>
        <v/>
      </c>
      <c r="R63" s="203" t="str">
        <f t="shared" ca="1" si="224"/>
        <v/>
      </c>
      <c r="S63" s="183" t="str">
        <f t="shared" ca="1" si="224"/>
        <v/>
      </c>
      <c r="T63" s="168"/>
      <c r="U63" s="203" t="str">
        <f ca="1">OFFSET(CL61,$B62,0)</f>
        <v/>
      </c>
      <c r="V63" s="183" t="str">
        <f ca="1">OFFSET(CM61,$B62,0)</f>
        <v/>
      </c>
      <c r="W63" s="203" t="str">
        <f ca="1">OFFSET(CN61,$B62,0)</f>
        <v/>
      </c>
      <c r="X63" s="183" t="str">
        <f ca="1">OFFSET(CO61,$B62,0)</f>
        <v/>
      </c>
      <c r="Y63" s="203" t="str">
        <f ca="1">OFFSET(CV61,$B62,0)</f>
        <v/>
      </c>
      <c r="Z63" s="183" t="str">
        <f ca="1">OFFSET(CW61,$B62,0)</f>
        <v/>
      </c>
      <c r="AA63" s="228"/>
      <c r="AB63" s="229"/>
      <c r="AC63" s="228"/>
      <c r="AD63" s="230"/>
      <c r="AE63" s="231"/>
      <c r="AF63" s="102" t="str">
        <f ca="1">OFFSET(CQ$43,$B62,0)</f>
        <v/>
      </c>
      <c r="AG63" s="100" t="str">
        <f ca="1">OFFSET(CR$43,$B62,0)</f>
        <v/>
      </c>
      <c r="AH63" s="100" t="str">
        <f ca="1">OFFSET(CS$43,$B62,0)</f>
        <v/>
      </c>
      <c r="AI63" s="100" t="str">
        <f ca="1">OFFSET(CT$43,$B62,0)</f>
        <v/>
      </c>
      <c r="AJ63" s="101" t="str">
        <f ca="1">OFFSET(CU$43,$B62,0)</f>
        <v/>
      </c>
      <c r="AK63" s="205" t="s">
        <v>10</v>
      </c>
      <c r="AL63" s="206"/>
      <c r="AM63" s="74" t="str">
        <f ca="1">OFFSET(DP$43,$B62,0)</f>
        <v/>
      </c>
      <c r="AN63" s="74" t="str">
        <f ca="1">OFFSET(DQ$43,$B62,0)</f>
        <v/>
      </c>
      <c r="AO63" s="75" t="str">
        <f ca="1">OFFSET(DR$43,$B62,0)</f>
        <v/>
      </c>
      <c r="AP63" s="371"/>
      <c r="AQ63" s="203">
        <f t="shared" ref="AQ63" ca="1" si="225">OFFSET(DI61,$B62,0)</f>
        <v>0</v>
      </c>
      <c r="AR63" s="183">
        <f t="shared" ref="AR63" ca="1" si="226">OFFSET(DJ61,$B62,0)</f>
        <v>0</v>
      </c>
      <c r="AS63" s="203">
        <f t="shared" ref="AS63" ca="1" si="227">OFFSET(DK61,$B62,0)</f>
        <v>0</v>
      </c>
      <c r="AT63" s="183">
        <f t="shared" ref="AT63" ca="1" si="228">OFFSET(DL61,$B62,0)</f>
        <v>0</v>
      </c>
      <c r="AU63" s="203">
        <f t="shared" ref="AU63" ca="1" si="229">OFFSET(DM61,$B62,0)</f>
        <v>0</v>
      </c>
      <c r="AV63" s="183" t="str">
        <f t="shared" ref="AV63" ca="1" si="230">OFFSET(DN61,$B62,0)</f>
        <v/>
      </c>
      <c r="AW63" s="183" t="str">
        <f t="shared" ref="AW63:BB63" ca="1" si="231">OFFSET(DO61,$B62,0)</f>
        <v/>
      </c>
      <c r="AX63" s="184" t="str">
        <f t="shared" ca="1" si="231"/>
        <v/>
      </c>
      <c r="AY63" s="184" t="str">
        <f t="shared" ca="1" si="231"/>
        <v/>
      </c>
      <c r="AZ63" s="184" t="str">
        <f t="shared" ca="1" si="231"/>
        <v/>
      </c>
      <c r="BA63" s="184">
        <f t="shared" ca="1" si="231"/>
        <v>9</v>
      </c>
      <c r="BB63" s="184">
        <f t="shared" ca="1" si="231"/>
        <v>9</v>
      </c>
      <c r="BE63" s="104">
        <v>20</v>
      </c>
      <c r="BF63" s="118"/>
      <c r="BG63" s="119" t="s">
        <v>7133</v>
      </c>
      <c r="BH63" s="120"/>
      <c r="BI63" s="115"/>
      <c r="BJ63" s="121"/>
      <c r="BK63" s="122"/>
      <c r="BL63" s="117" t="str">
        <f>IFERROR(IF(DS63=1,VLOOKUP(BK63,所属所DB[#All],2,FALSE),""),"")</f>
        <v/>
      </c>
      <c r="BM63" s="116"/>
      <c r="BN63" s="123"/>
      <c r="BO63" s="124"/>
      <c r="BP63" s="123"/>
      <c r="BQ63" s="125"/>
      <c r="BS63" t="str">
        <f t="shared" si="16"/>
        <v/>
      </c>
      <c r="BT63" s="87" t="str">
        <f t="shared" si="17"/>
        <v/>
      </c>
      <c r="BU63" s="88" t="str">
        <f t="shared" si="18"/>
        <v/>
      </c>
      <c r="BV63" s="88" t="str">
        <f t="shared" si="19"/>
        <v/>
      </c>
      <c r="BW63" s="88" t="str">
        <f t="shared" si="20"/>
        <v/>
      </c>
      <c r="BX63" s="88" t="str">
        <f t="shared" si="21"/>
        <v/>
      </c>
      <c r="BY63" s="88" t="str">
        <f t="shared" si="22"/>
        <v/>
      </c>
      <c r="BZ63" s="88" t="str">
        <f t="shared" si="23"/>
        <v/>
      </c>
      <c r="CA63" s="89" t="str">
        <f t="shared" si="24"/>
        <v/>
      </c>
      <c r="CB63" s="87" t="str">
        <f t="shared" si="25"/>
        <v/>
      </c>
      <c r="CC63" s="88" t="str">
        <f t="shared" si="26"/>
        <v/>
      </c>
      <c r="CD63" s="88" t="str">
        <f t="shared" si="27"/>
        <v/>
      </c>
      <c r="CE63" s="88" t="str">
        <f t="shared" si="28"/>
        <v/>
      </c>
      <c r="CF63" s="88" t="str">
        <f t="shared" si="29"/>
        <v/>
      </c>
      <c r="CG63" s="88" t="str">
        <f t="shared" si="30"/>
        <v/>
      </c>
      <c r="CH63" s="89" t="str">
        <f t="shared" si="31"/>
        <v/>
      </c>
      <c r="CI63" s="87" t="str">
        <f t="shared" si="32"/>
        <v/>
      </c>
      <c r="CJ63" s="88" t="str">
        <f t="shared" si="33"/>
        <v/>
      </c>
      <c r="CK63" s="88" t="str">
        <f t="shared" si="34"/>
        <v/>
      </c>
      <c r="CL63" s="88" t="str">
        <f t="shared" si="35"/>
        <v/>
      </c>
      <c r="CM63" s="88" t="str">
        <f t="shared" si="36"/>
        <v/>
      </c>
      <c r="CN63" s="88" t="str">
        <f t="shared" si="37"/>
        <v/>
      </c>
      <c r="CO63" s="89" t="str">
        <f t="shared" si="38"/>
        <v/>
      </c>
      <c r="CP63" s="88" t="str">
        <f t="shared" si="4"/>
        <v/>
      </c>
      <c r="CQ63" s="87" t="str">
        <f t="shared" si="39"/>
        <v/>
      </c>
      <c r="CR63" s="88" t="str">
        <f t="shared" si="40"/>
        <v/>
      </c>
      <c r="CS63" s="88" t="str">
        <f t="shared" si="41"/>
        <v/>
      </c>
      <c r="CT63" s="88" t="str">
        <f t="shared" si="42"/>
        <v/>
      </c>
      <c r="CU63" s="89" t="str">
        <f t="shared" si="43"/>
        <v/>
      </c>
      <c r="CV63" s="87" t="str">
        <f t="shared" si="44"/>
        <v/>
      </c>
      <c r="CW63" s="88" t="str">
        <f t="shared" si="45"/>
        <v/>
      </c>
      <c r="CX63" s="88" t="str">
        <f t="shared" si="46"/>
        <v/>
      </c>
      <c r="CY63" s="88" t="str">
        <f t="shared" si="47"/>
        <v/>
      </c>
      <c r="CZ63" s="88" t="str">
        <f t="shared" si="48"/>
        <v/>
      </c>
      <c r="DA63" s="88" t="str">
        <f t="shared" si="49"/>
        <v/>
      </c>
      <c r="DB63" s="89" t="str">
        <f t="shared" si="50"/>
        <v/>
      </c>
      <c r="DC63" t="str">
        <f t="shared" si="5"/>
        <v/>
      </c>
      <c r="DN63" s="51" t="str">
        <f>IF(BI63&lt;&gt;"",VLOOKUP(BI63,テーブル[[#All],[列1]:[異動コード2]],2,FALSE)*1,"")</f>
        <v/>
      </c>
      <c r="DO63" s="51" t="str">
        <f t="shared" si="51"/>
        <v/>
      </c>
      <c r="DP63" s="86" t="str">
        <f t="shared" si="52"/>
        <v/>
      </c>
      <c r="DQ63" s="86" t="str">
        <f t="shared" si="53"/>
        <v/>
      </c>
      <c r="DR63" s="86" t="str">
        <f t="shared" si="54"/>
        <v/>
      </c>
      <c r="DS63">
        <f t="shared" si="55"/>
        <v>9</v>
      </c>
      <c r="DT63">
        <f t="shared" si="56"/>
        <v>9</v>
      </c>
      <c r="DU63">
        <f t="shared" si="57"/>
        <v>9</v>
      </c>
      <c r="DV63">
        <f t="shared" si="58"/>
        <v>9</v>
      </c>
      <c r="DW63">
        <f t="shared" si="59"/>
        <v>9</v>
      </c>
      <c r="DX63">
        <f t="shared" si="60"/>
        <v>9</v>
      </c>
      <c r="DY63">
        <f>IFERROR(IF(DU63=1,1,VLOOKUP(BM63,過去共済[#All],4,FALSE)),9)</f>
        <v>9</v>
      </c>
      <c r="DZ63">
        <f>IF(DU63=1,100,
IF(DX63=1,VLOOKUP(BM63,過去共済[#All],2,FALSE),0)
)</f>
        <v>0</v>
      </c>
      <c r="EA63">
        <f>IF(DY63=1,VLOOKUP(BN63,県あり都道府県コード[#All],2,FALSE),0)</f>
        <v>0</v>
      </c>
      <c r="EB63" t="str">
        <f t="shared" si="61"/>
        <v/>
      </c>
      <c r="EC63" t="str">
        <f t="shared" si="62"/>
        <v/>
      </c>
    </row>
    <row r="64" spans="2:133" ht="22.95" customHeight="1">
      <c r="B64" s="133">
        <v>11</v>
      </c>
      <c r="C64" s="218" t="str">
        <f t="shared" ref="C64" ca="1" si="232">OFFSET(BG$43,$B64,0)</f>
        <v xml:space="preserve"> </v>
      </c>
      <c r="D64" s="218"/>
      <c r="E64" s="218"/>
      <c r="F64" s="218"/>
      <c r="G64" s="218"/>
      <c r="H64" s="218"/>
      <c r="I64" s="218"/>
      <c r="J64" s="218"/>
      <c r="K64" s="213" t="s">
        <v>4</v>
      </c>
      <c r="L64" s="219"/>
      <c r="M64" s="220" t="str">
        <f t="shared" ref="M64:S64" ca="1" si="233">OFFSET(CB$43,$B64,0)</f>
        <v/>
      </c>
      <c r="N64" s="203" t="str">
        <f t="shared" ca="1" si="233"/>
        <v/>
      </c>
      <c r="O64" s="183" t="str">
        <f t="shared" ca="1" si="233"/>
        <v/>
      </c>
      <c r="P64" s="203" t="str">
        <f t="shared" ca="1" si="233"/>
        <v/>
      </c>
      <c r="Q64" s="183" t="str">
        <f t="shared" ca="1" si="233"/>
        <v/>
      </c>
      <c r="R64" s="203" t="str">
        <f t="shared" ca="1" si="233"/>
        <v/>
      </c>
      <c r="S64" s="183" t="str">
        <f t="shared" ca="1" si="233"/>
        <v/>
      </c>
      <c r="T64" s="213" t="s">
        <v>11</v>
      </c>
      <c r="U64" s="203" t="str">
        <f t="shared" ref="U64:Z64" ca="1" si="234">OFFSET(CJ$43,$B64,0)</f>
        <v/>
      </c>
      <c r="V64" s="183" t="str">
        <f t="shared" ca="1" si="234"/>
        <v/>
      </c>
      <c r="W64" s="203" t="str">
        <f t="shared" ca="1" si="234"/>
        <v/>
      </c>
      <c r="X64" s="183" t="str">
        <f t="shared" ca="1" si="234"/>
        <v/>
      </c>
      <c r="Y64" s="203" t="str">
        <f t="shared" ca="1" si="234"/>
        <v/>
      </c>
      <c r="Z64" s="183" t="str">
        <f t="shared" ca="1" si="234"/>
        <v/>
      </c>
      <c r="AA64" s="228" t="s">
        <v>7076</v>
      </c>
      <c r="AB64" s="229"/>
      <c r="AC64" s="228"/>
      <c r="AD64" s="230"/>
      <c r="AE64" s="231" t="str">
        <f ca="1">OFFSET(DN$43,$B64,0)</f>
        <v/>
      </c>
      <c r="AF64" s="207" t="str">
        <f t="shared" ref="AF64" ca="1" si="235">OFFSET(BL$43,$B64,0)</f>
        <v/>
      </c>
      <c r="AG64" s="207">
        <f ca="1">OFFSET(DS63,$B64,0)</f>
        <v>9</v>
      </c>
      <c r="AH64" s="207">
        <f ca="1">OFFSET(DT63,$B64,0)</f>
        <v>9</v>
      </c>
      <c r="AI64" s="207">
        <f ca="1">OFFSET(DU63,$B64,0)</f>
        <v>9</v>
      </c>
      <c r="AJ64" s="207">
        <f ca="1">OFFSET(DV63,$B64,0)</f>
        <v>9</v>
      </c>
      <c r="AK64" s="208" t="str">
        <f ca="1">OFFSET(BM$43,$B64,0)&amp;CHAR(10)&amp;OFFSET(BN$43,$B64,0)</f>
        <v xml:space="preserve">
</v>
      </c>
      <c r="AL64" s="208"/>
      <c r="AM64" s="208"/>
      <c r="AN64" s="208"/>
      <c r="AO64" s="208"/>
      <c r="AP64" s="370" t="s">
        <v>11</v>
      </c>
      <c r="AQ64" s="203" t="str">
        <f t="shared" ref="AQ64" ca="1" si="236">OFFSET(CW$43,$B64,0)</f>
        <v/>
      </c>
      <c r="AR64" s="183" t="str">
        <f t="shared" ref="AR64" ca="1" si="237">OFFSET(CX$43,$B64,0)</f>
        <v/>
      </c>
      <c r="AS64" s="203" t="str">
        <f t="shared" ref="AS64" ca="1" si="238">OFFSET(CY$43,$B64,0)</f>
        <v/>
      </c>
      <c r="AT64" s="183" t="str">
        <f t="shared" ref="AT64" ca="1" si="239">OFFSET(CZ$43,$B64,0)</f>
        <v/>
      </c>
      <c r="AU64" s="203" t="str">
        <f t="shared" ref="AU64" ca="1" si="240">OFFSET(DA$43,$B64,0)</f>
        <v/>
      </c>
      <c r="AV64" s="183" t="str">
        <f t="shared" ref="AV64" ca="1" si="241">OFFSET(DB$43,$B64,0)</f>
        <v/>
      </c>
      <c r="AW64" s="183" t="str">
        <f ca="1">OFFSET(DC$43,$B64,0)</f>
        <v/>
      </c>
      <c r="AX64" s="184" t="str">
        <f ca="1">OFFSET(EC$43,$B64,0)</f>
        <v/>
      </c>
      <c r="AY64" s="184">
        <f ca="1">OFFSET(BQ63,$B64,0)</f>
        <v>0</v>
      </c>
      <c r="AZ64" s="184">
        <f ca="1">OFFSET(BR63,$B64,0)</f>
        <v>0</v>
      </c>
      <c r="BA64" s="184" t="str">
        <f ca="1">OFFSET(BT63,$B64,0)</f>
        <v/>
      </c>
      <c r="BB64" s="184" t="str">
        <f ca="1">OFFSET(BU63,$B64,0)</f>
        <v/>
      </c>
      <c r="BE64" s="104">
        <v>21</v>
      </c>
      <c r="BF64" s="118"/>
      <c r="BG64" s="119" t="s">
        <v>7133</v>
      </c>
      <c r="BH64" s="120"/>
      <c r="BI64" s="115"/>
      <c r="BJ64" s="121"/>
      <c r="BK64" s="122"/>
      <c r="BL64" s="117" t="str">
        <f>IFERROR(IF(DS64=1,VLOOKUP(BK64,所属所DB[#All],2,FALSE),""),"")</f>
        <v/>
      </c>
      <c r="BM64" s="116"/>
      <c r="BN64" s="123"/>
      <c r="BO64" s="124"/>
      <c r="BP64" s="123"/>
      <c r="BQ64" s="125"/>
      <c r="BS64" t="str">
        <f t="shared" si="16"/>
        <v/>
      </c>
      <c r="BT64" s="87" t="str">
        <f t="shared" si="17"/>
        <v/>
      </c>
      <c r="BU64" s="88" t="str">
        <f t="shared" si="18"/>
        <v/>
      </c>
      <c r="BV64" s="88" t="str">
        <f t="shared" si="19"/>
        <v/>
      </c>
      <c r="BW64" s="88" t="str">
        <f t="shared" si="20"/>
        <v/>
      </c>
      <c r="BX64" s="88" t="str">
        <f t="shared" si="21"/>
        <v/>
      </c>
      <c r="BY64" s="88" t="str">
        <f t="shared" si="22"/>
        <v/>
      </c>
      <c r="BZ64" s="88" t="str">
        <f t="shared" si="23"/>
        <v/>
      </c>
      <c r="CA64" s="89" t="str">
        <f t="shared" si="24"/>
        <v/>
      </c>
      <c r="CB64" s="87" t="str">
        <f t="shared" si="25"/>
        <v/>
      </c>
      <c r="CC64" s="88" t="str">
        <f t="shared" si="26"/>
        <v/>
      </c>
      <c r="CD64" s="88" t="str">
        <f t="shared" si="27"/>
        <v/>
      </c>
      <c r="CE64" s="88" t="str">
        <f t="shared" si="28"/>
        <v/>
      </c>
      <c r="CF64" s="88" t="str">
        <f t="shared" si="29"/>
        <v/>
      </c>
      <c r="CG64" s="88" t="str">
        <f t="shared" si="30"/>
        <v/>
      </c>
      <c r="CH64" s="89" t="str">
        <f t="shared" si="31"/>
        <v/>
      </c>
      <c r="CI64" s="87" t="str">
        <f t="shared" si="32"/>
        <v/>
      </c>
      <c r="CJ64" s="88" t="str">
        <f t="shared" si="33"/>
        <v/>
      </c>
      <c r="CK64" s="88" t="str">
        <f t="shared" si="34"/>
        <v/>
      </c>
      <c r="CL64" s="88" t="str">
        <f t="shared" si="35"/>
        <v/>
      </c>
      <c r="CM64" s="88" t="str">
        <f t="shared" si="36"/>
        <v/>
      </c>
      <c r="CN64" s="88" t="str">
        <f t="shared" si="37"/>
        <v/>
      </c>
      <c r="CO64" s="89" t="str">
        <f t="shared" si="38"/>
        <v/>
      </c>
      <c r="CP64" s="88" t="str">
        <f t="shared" si="4"/>
        <v/>
      </c>
      <c r="CQ64" s="87" t="str">
        <f t="shared" si="39"/>
        <v/>
      </c>
      <c r="CR64" s="88" t="str">
        <f t="shared" si="40"/>
        <v/>
      </c>
      <c r="CS64" s="88" t="str">
        <f t="shared" si="41"/>
        <v/>
      </c>
      <c r="CT64" s="88" t="str">
        <f t="shared" si="42"/>
        <v/>
      </c>
      <c r="CU64" s="89" t="str">
        <f t="shared" si="43"/>
        <v/>
      </c>
      <c r="CV64" s="87" t="str">
        <f t="shared" si="44"/>
        <v/>
      </c>
      <c r="CW64" s="88" t="str">
        <f t="shared" si="45"/>
        <v/>
      </c>
      <c r="CX64" s="88" t="str">
        <f t="shared" si="46"/>
        <v/>
      </c>
      <c r="CY64" s="88" t="str">
        <f t="shared" si="47"/>
        <v/>
      </c>
      <c r="CZ64" s="88" t="str">
        <f t="shared" si="48"/>
        <v/>
      </c>
      <c r="DA64" s="88" t="str">
        <f t="shared" si="49"/>
        <v/>
      </c>
      <c r="DB64" s="89" t="str">
        <f t="shared" si="50"/>
        <v/>
      </c>
      <c r="DC64" t="str">
        <f t="shared" si="5"/>
        <v/>
      </c>
      <c r="DN64" s="51" t="str">
        <f>IF(BI64&lt;&gt;"",VLOOKUP(BI64,テーブル[[#All],[列1]:[異動コード2]],2,FALSE)*1,"")</f>
        <v/>
      </c>
      <c r="DO64" s="51" t="str">
        <f t="shared" si="51"/>
        <v/>
      </c>
      <c r="DP64" s="86" t="str">
        <f t="shared" si="52"/>
        <v/>
      </c>
      <c r="DQ64" s="86" t="str">
        <f t="shared" si="53"/>
        <v/>
      </c>
      <c r="DR64" s="86" t="str">
        <f t="shared" si="54"/>
        <v/>
      </c>
      <c r="DS64">
        <f t="shared" si="55"/>
        <v>9</v>
      </c>
      <c r="DT64">
        <f t="shared" si="56"/>
        <v>9</v>
      </c>
      <c r="DU64">
        <f t="shared" si="57"/>
        <v>9</v>
      </c>
      <c r="DV64">
        <f t="shared" si="58"/>
        <v>9</v>
      </c>
      <c r="DW64">
        <f t="shared" si="59"/>
        <v>9</v>
      </c>
      <c r="DX64">
        <f t="shared" si="60"/>
        <v>9</v>
      </c>
      <c r="DY64">
        <f>IFERROR(IF(DU64=1,1,VLOOKUP(BM64,過去共済[#All],4,FALSE)),9)</f>
        <v>9</v>
      </c>
      <c r="DZ64">
        <f>IF(DU64=1,100,
IF(DX64=1,VLOOKUP(BM64,過去共済[#All],2,FALSE),0)
)</f>
        <v>0</v>
      </c>
      <c r="EA64">
        <f>IF(DY64=1,VLOOKUP(BN64,県あり都道府県コード[#All],2,FALSE),0)</f>
        <v>0</v>
      </c>
      <c r="EB64" t="str">
        <f t="shared" si="61"/>
        <v/>
      </c>
      <c r="EC64" t="str">
        <f t="shared" si="62"/>
        <v/>
      </c>
    </row>
    <row r="65" spans="2:133" ht="22.95" customHeight="1">
      <c r="C65" s="134" t="str">
        <f t="shared" ref="C65:J65" ca="1" si="242">OFFSET(BT$43,$B64,0)</f>
        <v/>
      </c>
      <c r="D65" s="135" t="str">
        <f t="shared" ca="1" si="242"/>
        <v/>
      </c>
      <c r="E65" s="136" t="str">
        <f t="shared" ca="1" si="242"/>
        <v/>
      </c>
      <c r="F65" s="136" t="str">
        <f t="shared" ca="1" si="242"/>
        <v/>
      </c>
      <c r="G65" s="135" t="str">
        <f t="shared" ca="1" si="242"/>
        <v/>
      </c>
      <c r="H65" s="100" t="str">
        <f t="shared" ca="1" si="242"/>
        <v/>
      </c>
      <c r="I65" s="100" t="str">
        <f t="shared" ca="1" si="242"/>
        <v/>
      </c>
      <c r="J65" s="101" t="str">
        <f t="shared" ca="1" si="242"/>
        <v/>
      </c>
      <c r="K65" s="213"/>
      <c r="L65" s="219"/>
      <c r="M65" s="220" t="str">
        <f t="shared" ref="M65:S65" ca="1" si="243">OFFSET(CD63,$B64,0)</f>
        <v/>
      </c>
      <c r="N65" s="203" t="str">
        <f t="shared" ca="1" si="243"/>
        <v/>
      </c>
      <c r="O65" s="183" t="str">
        <f t="shared" ca="1" si="243"/>
        <v/>
      </c>
      <c r="P65" s="203" t="str">
        <f t="shared" ca="1" si="243"/>
        <v/>
      </c>
      <c r="Q65" s="183" t="str">
        <f t="shared" ca="1" si="243"/>
        <v/>
      </c>
      <c r="R65" s="203" t="str">
        <f t="shared" ca="1" si="243"/>
        <v/>
      </c>
      <c r="S65" s="183" t="str">
        <f t="shared" ca="1" si="243"/>
        <v/>
      </c>
      <c r="T65" s="168"/>
      <c r="U65" s="203" t="str">
        <f ca="1">OFFSET(CL63,$B64,0)</f>
        <v/>
      </c>
      <c r="V65" s="183" t="str">
        <f ca="1">OFFSET(CM63,$B64,0)</f>
        <v/>
      </c>
      <c r="W65" s="203" t="str">
        <f ca="1">OFFSET(CN63,$B64,0)</f>
        <v/>
      </c>
      <c r="X65" s="183" t="str">
        <f ca="1">OFFSET(CO63,$B64,0)</f>
        <v/>
      </c>
      <c r="Y65" s="203" t="str">
        <f ca="1">OFFSET(CV63,$B64,0)</f>
        <v/>
      </c>
      <c r="Z65" s="183" t="str">
        <f ca="1">OFFSET(CW63,$B64,0)</f>
        <v/>
      </c>
      <c r="AA65" s="228"/>
      <c r="AB65" s="229"/>
      <c r="AC65" s="228"/>
      <c r="AD65" s="230"/>
      <c r="AE65" s="231"/>
      <c r="AF65" s="102" t="str">
        <f ca="1">OFFSET(CQ$43,$B64,0)</f>
        <v/>
      </c>
      <c r="AG65" s="100" t="str">
        <f ca="1">OFFSET(CR$43,$B64,0)</f>
        <v/>
      </c>
      <c r="AH65" s="100" t="str">
        <f ca="1">OFFSET(CS$43,$B64,0)</f>
        <v/>
      </c>
      <c r="AI65" s="100" t="str">
        <f ca="1">OFFSET(CT$43,$B64,0)</f>
        <v/>
      </c>
      <c r="AJ65" s="101" t="str">
        <f ca="1">OFFSET(CU$43,$B64,0)</f>
        <v/>
      </c>
      <c r="AK65" s="205" t="s">
        <v>10</v>
      </c>
      <c r="AL65" s="206"/>
      <c r="AM65" s="74" t="str">
        <f ca="1">OFFSET(DP$43,$B64,0)</f>
        <v/>
      </c>
      <c r="AN65" s="74" t="str">
        <f ca="1">OFFSET(DQ$43,$B64,0)</f>
        <v/>
      </c>
      <c r="AO65" s="75" t="str">
        <f ca="1">OFFSET(DR$43,$B64,0)</f>
        <v/>
      </c>
      <c r="AP65" s="371"/>
      <c r="AQ65" s="203">
        <f t="shared" ref="AQ65" ca="1" si="244">OFFSET(DI63,$B64,0)</f>
        <v>0</v>
      </c>
      <c r="AR65" s="183">
        <f t="shared" ref="AR65" ca="1" si="245">OFFSET(DJ63,$B64,0)</f>
        <v>0</v>
      </c>
      <c r="AS65" s="203">
        <f t="shared" ref="AS65" ca="1" si="246">OFFSET(DK63,$B64,0)</f>
        <v>0</v>
      </c>
      <c r="AT65" s="183">
        <f t="shared" ref="AT65" ca="1" si="247">OFFSET(DL63,$B64,0)</f>
        <v>0</v>
      </c>
      <c r="AU65" s="203">
        <f t="shared" ref="AU65" ca="1" si="248">OFFSET(DM63,$B64,0)</f>
        <v>0</v>
      </c>
      <c r="AV65" s="183" t="str">
        <f t="shared" ref="AV65" ca="1" si="249">OFFSET(DN63,$B64,0)</f>
        <v/>
      </c>
      <c r="AW65" s="183" t="str">
        <f t="shared" ref="AW65:BB65" ca="1" si="250">OFFSET(DO63,$B64,0)</f>
        <v/>
      </c>
      <c r="AX65" s="184" t="str">
        <f t="shared" ca="1" si="250"/>
        <v/>
      </c>
      <c r="AY65" s="184" t="str">
        <f t="shared" ca="1" si="250"/>
        <v/>
      </c>
      <c r="AZ65" s="184" t="str">
        <f t="shared" ca="1" si="250"/>
        <v/>
      </c>
      <c r="BA65" s="184">
        <f t="shared" ca="1" si="250"/>
        <v>9</v>
      </c>
      <c r="BB65" s="184">
        <f t="shared" ca="1" si="250"/>
        <v>9</v>
      </c>
      <c r="BE65" s="104">
        <v>22</v>
      </c>
      <c r="BF65" s="118"/>
      <c r="BG65" s="119" t="s">
        <v>7133</v>
      </c>
      <c r="BH65" s="120"/>
      <c r="BI65" s="115"/>
      <c r="BJ65" s="121"/>
      <c r="BK65" s="122"/>
      <c r="BL65" s="117" t="str">
        <f>IFERROR(IF(DS65=1,VLOOKUP(BK65,所属所DB[#All],2,FALSE),""),"")</f>
        <v/>
      </c>
      <c r="BM65" s="116"/>
      <c r="BN65" s="123"/>
      <c r="BO65" s="124"/>
      <c r="BP65" s="123"/>
      <c r="BQ65" s="125"/>
      <c r="BS65" t="str">
        <f t="shared" si="16"/>
        <v/>
      </c>
      <c r="BT65" s="87" t="str">
        <f t="shared" si="17"/>
        <v/>
      </c>
      <c r="BU65" s="88" t="str">
        <f t="shared" si="18"/>
        <v/>
      </c>
      <c r="BV65" s="88" t="str">
        <f t="shared" si="19"/>
        <v/>
      </c>
      <c r="BW65" s="88" t="str">
        <f t="shared" si="20"/>
        <v/>
      </c>
      <c r="BX65" s="88" t="str">
        <f t="shared" si="21"/>
        <v/>
      </c>
      <c r="BY65" s="88" t="str">
        <f t="shared" si="22"/>
        <v/>
      </c>
      <c r="BZ65" s="88" t="str">
        <f t="shared" si="23"/>
        <v/>
      </c>
      <c r="CA65" s="89" t="str">
        <f t="shared" si="24"/>
        <v/>
      </c>
      <c r="CB65" s="87" t="str">
        <f t="shared" si="25"/>
        <v/>
      </c>
      <c r="CC65" s="88" t="str">
        <f t="shared" si="26"/>
        <v/>
      </c>
      <c r="CD65" s="88" t="str">
        <f t="shared" si="27"/>
        <v/>
      </c>
      <c r="CE65" s="88" t="str">
        <f t="shared" si="28"/>
        <v/>
      </c>
      <c r="CF65" s="88" t="str">
        <f t="shared" si="29"/>
        <v/>
      </c>
      <c r="CG65" s="88" t="str">
        <f t="shared" si="30"/>
        <v/>
      </c>
      <c r="CH65" s="89" t="str">
        <f t="shared" si="31"/>
        <v/>
      </c>
      <c r="CI65" s="87" t="str">
        <f t="shared" si="32"/>
        <v/>
      </c>
      <c r="CJ65" s="88" t="str">
        <f t="shared" si="33"/>
        <v/>
      </c>
      <c r="CK65" s="88" t="str">
        <f t="shared" si="34"/>
        <v/>
      </c>
      <c r="CL65" s="88" t="str">
        <f t="shared" si="35"/>
        <v/>
      </c>
      <c r="CM65" s="88" t="str">
        <f t="shared" si="36"/>
        <v/>
      </c>
      <c r="CN65" s="88" t="str">
        <f t="shared" si="37"/>
        <v/>
      </c>
      <c r="CO65" s="89" t="str">
        <f t="shared" si="38"/>
        <v/>
      </c>
      <c r="CP65" s="88" t="str">
        <f t="shared" si="4"/>
        <v/>
      </c>
      <c r="CQ65" s="87" t="str">
        <f t="shared" si="39"/>
        <v/>
      </c>
      <c r="CR65" s="88" t="str">
        <f t="shared" si="40"/>
        <v/>
      </c>
      <c r="CS65" s="88" t="str">
        <f t="shared" si="41"/>
        <v/>
      </c>
      <c r="CT65" s="88" t="str">
        <f t="shared" si="42"/>
        <v/>
      </c>
      <c r="CU65" s="89" t="str">
        <f t="shared" si="43"/>
        <v/>
      </c>
      <c r="CV65" s="87" t="str">
        <f t="shared" si="44"/>
        <v/>
      </c>
      <c r="CW65" s="88" t="str">
        <f t="shared" si="45"/>
        <v/>
      </c>
      <c r="CX65" s="88" t="str">
        <f t="shared" si="46"/>
        <v/>
      </c>
      <c r="CY65" s="88" t="str">
        <f t="shared" si="47"/>
        <v/>
      </c>
      <c r="CZ65" s="88" t="str">
        <f t="shared" si="48"/>
        <v/>
      </c>
      <c r="DA65" s="88" t="str">
        <f t="shared" si="49"/>
        <v/>
      </c>
      <c r="DB65" s="89" t="str">
        <f t="shared" si="50"/>
        <v/>
      </c>
      <c r="DC65" t="str">
        <f t="shared" si="5"/>
        <v/>
      </c>
      <c r="DN65" s="51" t="str">
        <f>IF(BI65&lt;&gt;"",VLOOKUP(BI65,テーブル[[#All],[列1]:[異動コード2]],2,FALSE)*1,"")</f>
        <v/>
      </c>
      <c r="DO65" s="51" t="str">
        <f t="shared" si="51"/>
        <v/>
      </c>
      <c r="DP65" s="86" t="str">
        <f t="shared" si="52"/>
        <v/>
      </c>
      <c r="DQ65" s="86" t="str">
        <f t="shared" si="53"/>
        <v/>
      </c>
      <c r="DR65" s="86" t="str">
        <f t="shared" si="54"/>
        <v/>
      </c>
      <c r="DS65">
        <f t="shared" si="55"/>
        <v>9</v>
      </c>
      <c r="DT65">
        <f t="shared" si="56"/>
        <v>9</v>
      </c>
      <c r="DU65">
        <f t="shared" si="57"/>
        <v>9</v>
      </c>
      <c r="DV65">
        <f t="shared" si="58"/>
        <v>9</v>
      </c>
      <c r="DW65">
        <f t="shared" si="59"/>
        <v>9</v>
      </c>
      <c r="DX65">
        <f t="shared" si="60"/>
        <v>9</v>
      </c>
      <c r="DY65">
        <f>IFERROR(IF(DU65=1,1,VLOOKUP(BM65,過去共済[#All],4,FALSE)),9)</f>
        <v>9</v>
      </c>
      <c r="DZ65">
        <f>IF(DU65=1,100,
IF(DX65=1,VLOOKUP(BM65,過去共済[#All],2,FALSE),0)
)</f>
        <v>0</v>
      </c>
      <c r="EA65">
        <f>IF(DY65=1,VLOOKUP(BN65,県あり都道府県コード[#All],2,FALSE),0)</f>
        <v>0</v>
      </c>
      <c r="EB65" t="str">
        <f t="shared" si="61"/>
        <v/>
      </c>
      <c r="EC65" t="str">
        <f t="shared" si="62"/>
        <v/>
      </c>
    </row>
    <row r="66" spans="2:133" ht="22.95" customHeight="1">
      <c r="B66" s="133">
        <v>12</v>
      </c>
      <c r="C66" s="218" t="str">
        <f t="shared" ref="C66" ca="1" si="251">OFFSET(BG$43,$B66,0)</f>
        <v xml:space="preserve"> </v>
      </c>
      <c r="D66" s="218"/>
      <c r="E66" s="218"/>
      <c r="F66" s="218"/>
      <c r="G66" s="218"/>
      <c r="H66" s="218"/>
      <c r="I66" s="218"/>
      <c r="J66" s="218"/>
      <c r="K66" s="213" t="s">
        <v>4</v>
      </c>
      <c r="L66" s="219"/>
      <c r="M66" s="220" t="str">
        <f t="shared" ref="M66:S66" ca="1" si="252">OFFSET(CB$43,$B66,0)</f>
        <v/>
      </c>
      <c r="N66" s="203" t="str">
        <f t="shared" ca="1" si="252"/>
        <v/>
      </c>
      <c r="O66" s="183" t="str">
        <f t="shared" ca="1" si="252"/>
        <v/>
      </c>
      <c r="P66" s="203" t="str">
        <f t="shared" ca="1" si="252"/>
        <v/>
      </c>
      <c r="Q66" s="183" t="str">
        <f t="shared" ca="1" si="252"/>
        <v/>
      </c>
      <c r="R66" s="203" t="str">
        <f t="shared" ca="1" si="252"/>
        <v/>
      </c>
      <c r="S66" s="183" t="str">
        <f t="shared" ca="1" si="252"/>
        <v/>
      </c>
      <c r="T66" s="213" t="s">
        <v>11</v>
      </c>
      <c r="U66" s="203" t="str">
        <f t="shared" ref="U66:Z66" ca="1" si="253">OFFSET(CJ$43,$B66,0)</f>
        <v/>
      </c>
      <c r="V66" s="183" t="str">
        <f t="shared" ca="1" si="253"/>
        <v/>
      </c>
      <c r="W66" s="203" t="str">
        <f t="shared" ca="1" si="253"/>
        <v/>
      </c>
      <c r="X66" s="183" t="str">
        <f t="shared" ca="1" si="253"/>
        <v/>
      </c>
      <c r="Y66" s="203" t="str">
        <f t="shared" ca="1" si="253"/>
        <v/>
      </c>
      <c r="Z66" s="183" t="str">
        <f t="shared" ca="1" si="253"/>
        <v/>
      </c>
      <c r="AA66" s="228" t="s">
        <v>7076</v>
      </c>
      <c r="AB66" s="229"/>
      <c r="AC66" s="228"/>
      <c r="AD66" s="230"/>
      <c r="AE66" s="231" t="str">
        <f ca="1">OFFSET(DN$43,$B66,0)</f>
        <v/>
      </c>
      <c r="AF66" s="207" t="str">
        <f t="shared" ref="AF66" ca="1" si="254">OFFSET(BL$43,$B66,0)</f>
        <v/>
      </c>
      <c r="AG66" s="207">
        <f ca="1">OFFSET(DS65,$B66,0)</f>
        <v>9</v>
      </c>
      <c r="AH66" s="207">
        <f ca="1">OFFSET(DT65,$B66,0)</f>
        <v>9</v>
      </c>
      <c r="AI66" s="207">
        <f ca="1">OFFSET(DU65,$B66,0)</f>
        <v>9</v>
      </c>
      <c r="AJ66" s="207">
        <f ca="1">OFFSET(DV65,$B66,0)</f>
        <v>9</v>
      </c>
      <c r="AK66" s="208" t="str">
        <f ca="1">OFFSET(BM$43,$B66,0)&amp;CHAR(10)&amp;OFFSET(BN$43,$B66,0)</f>
        <v xml:space="preserve">
</v>
      </c>
      <c r="AL66" s="208"/>
      <c r="AM66" s="208"/>
      <c r="AN66" s="208"/>
      <c r="AO66" s="208"/>
      <c r="AP66" s="370" t="s">
        <v>11</v>
      </c>
      <c r="AQ66" s="203" t="str">
        <f t="shared" ref="AQ66" ca="1" si="255">OFFSET(CW$43,$B66,0)</f>
        <v/>
      </c>
      <c r="AR66" s="183" t="str">
        <f t="shared" ref="AR66" ca="1" si="256">OFFSET(CX$43,$B66,0)</f>
        <v/>
      </c>
      <c r="AS66" s="203" t="str">
        <f t="shared" ref="AS66" ca="1" si="257">OFFSET(CY$43,$B66,0)</f>
        <v/>
      </c>
      <c r="AT66" s="183" t="str">
        <f t="shared" ref="AT66" ca="1" si="258">OFFSET(CZ$43,$B66,0)</f>
        <v/>
      </c>
      <c r="AU66" s="203" t="str">
        <f t="shared" ref="AU66" ca="1" si="259">OFFSET(DA$43,$B66,0)</f>
        <v/>
      </c>
      <c r="AV66" s="183" t="str">
        <f t="shared" ref="AV66" ca="1" si="260">OFFSET(DB$43,$B66,0)</f>
        <v/>
      </c>
      <c r="AW66" s="183" t="str">
        <f ca="1">OFFSET(DC$43,$B66,0)</f>
        <v/>
      </c>
      <c r="AX66" s="184" t="str">
        <f ca="1">OFFSET(EC$43,$B66,0)</f>
        <v/>
      </c>
      <c r="AY66" s="184">
        <f ca="1">OFFSET(BQ65,$B66,0)</f>
        <v>0</v>
      </c>
      <c r="AZ66" s="184">
        <f ca="1">OFFSET(BR65,$B66,0)</f>
        <v>0</v>
      </c>
      <c r="BA66" s="184" t="str">
        <f ca="1">OFFSET(BT65,$B66,0)</f>
        <v/>
      </c>
      <c r="BB66" s="184" t="str">
        <f ca="1">OFFSET(BU65,$B66,0)</f>
        <v/>
      </c>
      <c r="BE66" s="104">
        <v>23</v>
      </c>
      <c r="BF66" s="118"/>
      <c r="BG66" s="119" t="s">
        <v>7133</v>
      </c>
      <c r="BH66" s="120"/>
      <c r="BI66" s="115"/>
      <c r="BJ66" s="121"/>
      <c r="BK66" s="122"/>
      <c r="BL66" s="117" t="str">
        <f>IFERROR(IF(DS66=1,VLOOKUP(BK66,所属所DB[#All],2,FALSE),""),"")</f>
        <v/>
      </c>
      <c r="BM66" s="116"/>
      <c r="BN66" s="123"/>
      <c r="BO66" s="124"/>
      <c r="BP66" s="123"/>
      <c r="BQ66" s="125"/>
      <c r="BS66" t="str">
        <f t="shared" si="16"/>
        <v/>
      </c>
      <c r="BT66" s="87" t="str">
        <f t="shared" si="17"/>
        <v/>
      </c>
      <c r="BU66" s="88" t="str">
        <f t="shared" si="18"/>
        <v/>
      </c>
      <c r="BV66" s="88" t="str">
        <f t="shared" si="19"/>
        <v/>
      </c>
      <c r="BW66" s="88" t="str">
        <f t="shared" si="20"/>
        <v/>
      </c>
      <c r="BX66" s="88" t="str">
        <f t="shared" si="21"/>
        <v/>
      </c>
      <c r="BY66" s="88" t="str">
        <f t="shared" si="22"/>
        <v/>
      </c>
      <c r="BZ66" s="88" t="str">
        <f t="shared" si="23"/>
        <v/>
      </c>
      <c r="CA66" s="89" t="str">
        <f t="shared" si="24"/>
        <v/>
      </c>
      <c r="CB66" s="87" t="str">
        <f t="shared" si="25"/>
        <v/>
      </c>
      <c r="CC66" s="88" t="str">
        <f t="shared" si="26"/>
        <v/>
      </c>
      <c r="CD66" s="88" t="str">
        <f t="shared" si="27"/>
        <v/>
      </c>
      <c r="CE66" s="88" t="str">
        <f t="shared" si="28"/>
        <v/>
      </c>
      <c r="CF66" s="88" t="str">
        <f t="shared" si="29"/>
        <v/>
      </c>
      <c r="CG66" s="88" t="str">
        <f t="shared" si="30"/>
        <v/>
      </c>
      <c r="CH66" s="89" t="str">
        <f t="shared" si="31"/>
        <v/>
      </c>
      <c r="CI66" s="87" t="str">
        <f t="shared" si="32"/>
        <v/>
      </c>
      <c r="CJ66" s="88" t="str">
        <f t="shared" si="33"/>
        <v/>
      </c>
      <c r="CK66" s="88" t="str">
        <f t="shared" si="34"/>
        <v/>
      </c>
      <c r="CL66" s="88" t="str">
        <f t="shared" si="35"/>
        <v/>
      </c>
      <c r="CM66" s="88" t="str">
        <f t="shared" si="36"/>
        <v/>
      </c>
      <c r="CN66" s="88" t="str">
        <f t="shared" si="37"/>
        <v/>
      </c>
      <c r="CO66" s="89" t="str">
        <f t="shared" si="38"/>
        <v/>
      </c>
      <c r="CP66" s="88" t="str">
        <f t="shared" si="4"/>
        <v/>
      </c>
      <c r="CQ66" s="87" t="str">
        <f t="shared" si="39"/>
        <v/>
      </c>
      <c r="CR66" s="88" t="str">
        <f t="shared" si="40"/>
        <v/>
      </c>
      <c r="CS66" s="88" t="str">
        <f t="shared" si="41"/>
        <v/>
      </c>
      <c r="CT66" s="88" t="str">
        <f t="shared" si="42"/>
        <v/>
      </c>
      <c r="CU66" s="89" t="str">
        <f t="shared" si="43"/>
        <v/>
      </c>
      <c r="CV66" s="87" t="str">
        <f t="shared" si="44"/>
        <v/>
      </c>
      <c r="CW66" s="88" t="str">
        <f t="shared" si="45"/>
        <v/>
      </c>
      <c r="CX66" s="88" t="str">
        <f t="shared" si="46"/>
        <v/>
      </c>
      <c r="CY66" s="88" t="str">
        <f t="shared" si="47"/>
        <v/>
      </c>
      <c r="CZ66" s="88" t="str">
        <f t="shared" si="48"/>
        <v/>
      </c>
      <c r="DA66" s="88" t="str">
        <f t="shared" si="49"/>
        <v/>
      </c>
      <c r="DB66" s="89" t="str">
        <f t="shared" si="50"/>
        <v/>
      </c>
      <c r="DC66" t="str">
        <f t="shared" si="5"/>
        <v/>
      </c>
      <c r="DN66" s="51" t="str">
        <f>IF(BI66&lt;&gt;"",VLOOKUP(BI66,テーブル[[#All],[列1]:[異動コード2]],2,FALSE)*1,"")</f>
        <v/>
      </c>
      <c r="DO66" s="51" t="str">
        <f t="shared" si="51"/>
        <v/>
      </c>
      <c r="DP66" s="86" t="str">
        <f t="shared" si="52"/>
        <v/>
      </c>
      <c r="DQ66" s="86" t="str">
        <f t="shared" si="53"/>
        <v/>
      </c>
      <c r="DR66" s="86" t="str">
        <f t="shared" si="54"/>
        <v/>
      </c>
      <c r="DS66">
        <f t="shared" si="55"/>
        <v>9</v>
      </c>
      <c r="DT66">
        <f t="shared" si="56"/>
        <v>9</v>
      </c>
      <c r="DU66">
        <f t="shared" si="57"/>
        <v>9</v>
      </c>
      <c r="DV66">
        <f t="shared" si="58"/>
        <v>9</v>
      </c>
      <c r="DW66">
        <f t="shared" si="59"/>
        <v>9</v>
      </c>
      <c r="DX66">
        <f t="shared" si="60"/>
        <v>9</v>
      </c>
      <c r="DY66">
        <f>IFERROR(IF(DU66=1,1,VLOOKUP(BM66,過去共済[#All],4,FALSE)),9)</f>
        <v>9</v>
      </c>
      <c r="DZ66">
        <f>IF(DU66=1,100,
IF(DX66=1,VLOOKUP(BM66,過去共済[#All],2,FALSE),0)
)</f>
        <v>0</v>
      </c>
      <c r="EA66">
        <f>IF(DY66=1,VLOOKUP(BN66,県あり都道府県コード[#All],2,FALSE),0)</f>
        <v>0</v>
      </c>
      <c r="EB66" t="str">
        <f t="shared" si="61"/>
        <v/>
      </c>
      <c r="EC66" t="str">
        <f t="shared" si="62"/>
        <v/>
      </c>
    </row>
    <row r="67" spans="2:133" ht="22.95" customHeight="1">
      <c r="C67" s="134" t="str">
        <f t="shared" ref="C67:J67" ca="1" si="261">OFFSET(BT$43,$B66,0)</f>
        <v/>
      </c>
      <c r="D67" s="135" t="str">
        <f t="shared" ca="1" si="261"/>
        <v/>
      </c>
      <c r="E67" s="136" t="str">
        <f t="shared" ca="1" si="261"/>
        <v/>
      </c>
      <c r="F67" s="136" t="str">
        <f t="shared" ca="1" si="261"/>
        <v/>
      </c>
      <c r="G67" s="135" t="str">
        <f t="shared" ca="1" si="261"/>
        <v/>
      </c>
      <c r="H67" s="100" t="str">
        <f t="shared" ca="1" si="261"/>
        <v/>
      </c>
      <c r="I67" s="100" t="str">
        <f t="shared" ca="1" si="261"/>
        <v/>
      </c>
      <c r="J67" s="101" t="str">
        <f t="shared" ca="1" si="261"/>
        <v/>
      </c>
      <c r="K67" s="213"/>
      <c r="L67" s="219"/>
      <c r="M67" s="220" t="str">
        <f t="shared" ref="M67:S67" ca="1" si="262">OFFSET(CD65,$B66,0)</f>
        <v/>
      </c>
      <c r="N67" s="203" t="str">
        <f t="shared" ca="1" si="262"/>
        <v/>
      </c>
      <c r="O67" s="183" t="str">
        <f t="shared" ca="1" si="262"/>
        <v/>
      </c>
      <c r="P67" s="203" t="str">
        <f t="shared" ca="1" si="262"/>
        <v/>
      </c>
      <c r="Q67" s="183" t="str">
        <f t="shared" ca="1" si="262"/>
        <v/>
      </c>
      <c r="R67" s="203" t="str">
        <f t="shared" ca="1" si="262"/>
        <v/>
      </c>
      <c r="S67" s="183" t="str">
        <f t="shared" ca="1" si="262"/>
        <v/>
      </c>
      <c r="T67" s="168"/>
      <c r="U67" s="203" t="str">
        <f ca="1">OFFSET(CL65,$B66,0)</f>
        <v/>
      </c>
      <c r="V67" s="183" t="str">
        <f ca="1">OFFSET(CM65,$B66,0)</f>
        <v/>
      </c>
      <c r="W67" s="203" t="str">
        <f ca="1">OFFSET(CN65,$B66,0)</f>
        <v/>
      </c>
      <c r="X67" s="183" t="str">
        <f ca="1">OFFSET(CO65,$B66,0)</f>
        <v/>
      </c>
      <c r="Y67" s="203" t="str">
        <f ca="1">OFFSET(CV65,$B66,0)</f>
        <v/>
      </c>
      <c r="Z67" s="183" t="str">
        <f ca="1">OFFSET(CW65,$B66,0)</f>
        <v/>
      </c>
      <c r="AA67" s="228"/>
      <c r="AB67" s="229"/>
      <c r="AC67" s="228"/>
      <c r="AD67" s="230"/>
      <c r="AE67" s="231"/>
      <c r="AF67" s="102" t="str">
        <f ca="1">OFFSET(CQ$43,$B66,0)</f>
        <v/>
      </c>
      <c r="AG67" s="100" t="str">
        <f ca="1">OFFSET(CR$43,$B66,0)</f>
        <v/>
      </c>
      <c r="AH67" s="100" t="str">
        <f ca="1">OFFSET(CS$43,$B66,0)</f>
        <v/>
      </c>
      <c r="AI67" s="100" t="str">
        <f ca="1">OFFSET(CT$43,$B66,0)</f>
        <v/>
      </c>
      <c r="AJ67" s="101" t="str">
        <f ca="1">OFFSET(CU$43,$B66,0)</f>
        <v/>
      </c>
      <c r="AK67" s="205" t="s">
        <v>10</v>
      </c>
      <c r="AL67" s="206"/>
      <c r="AM67" s="74" t="str">
        <f ca="1">OFFSET(DP$43,$B66,0)</f>
        <v/>
      </c>
      <c r="AN67" s="74" t="str">
        <f ca="1">OFFSET(DQ$43,$B66,0)</f>
        <v/>
      </c>
      <c r="AO67" s="75" t="str">
        <f ca="1">OFFSET(DR$43,$B66,0)</f>
        <v/>
      </c>
      <c r="AP67" s="371"/>
      <c r="AQ67" s="203">
        <f t="shared" ref="AQ67" ca="1" si="263">OFFSET(DI65,$B66,0)</f>
        <v>0</v>
      </c>
      <c r="AR67" s="183">
        <f t="shared" ref="AR67" ca="1" si="264">OFFSET(DJ65,$B66,0)</f>
        <v>0</v>
      </c>
      <c r="AS67" s="203">
        <f t="shared" ref="AS67" ca="1" si="265">OFFSET(DK65,$B66,0)</f>
        <v>0</v>
      </c>
      <c r="AT67" s="183">
        <f t="shared" ref="AT67" ca="1" si="266">OFFSET(DL65,$B66,0)</f>
        <v>0</v>
      </c>
      <c r="AU67" s="203">
        <f t="shared" ref="AU67" ca="1" si="267">OFFSET(DM65,$B66,0)</f>
        <v>0</v>
      </c>
      <c r="AV67" s="183" t="str">
        <f t="shared" ref="AV67" ca="1" si="268">OFFSET(DN65,$B66,0)</f>
        <v/>
      </c>
      <c r="AW67" s="183" t="str">
        <f t="shared" ref="AW67:BB67" ca="1" si="269">OFFSET(DO65,$B66,0)</f>
        <v/>
      </c>
      <c r="AX67" s="184" t="str">
        <f t="shared" ca="1" si="269"/>
        <v/>
      </c>
      <c r="AY67" s="184" t="str">
        <f t="shared" ca="1" si="269"/>
        <v/>
      </c>
      <c r="AZ67" s="184" t="str">
        <f t="shared" ca="1" si="269"/>
        <v/>
      </c>
      <c r="BA67" s="184">
        <f t="shared" ca="1" si="269"/>
        <v>9</v>
      </c>
      <c r="BB67" s="184">
        <f t="shared" ca="1" si="269"/>
        <v>9</v>
      </c>
      <c r="BE67" s="104">
        <v>24</v>
      </c>
      <c r="BF67" s="118"/>
      <c r="BG67" s="119" t="s">
        <v>7133</v>
      </c>
      <c r="BH67" s="120"/>
      <c r="BI67" s="115"/>
      <c r="BJ67" s="121"/>
      <c r="BK67" s="122"/>
      <c r="BL67" s="117" t="str">
        <f>IFERROR(IF(DS67=1,VLOOKUP(BK67,所属所DB[#All],2,FALSE),""),"")</f>
        <v/>
      </c>
      <c r="BM67" s="116"/>
      <c r="BN67" s="123"/>
      <c r="BO67" s="124"/>
      <c r="BP67" s="123"/>
      <c r="BQ67" s="125"/>
      <c r="BS67" t="str">
        <f t="shared" si="16"/>
        <v/>
      </c>
      <c r="BT67" s="87" t="str">
        <f t="shared" si="17"/>
        <v/>
      </c>
      <c r="BU67" s="88" t="str">
        <f t="shared" si="18"/>
        <v/>
      </c>
      <c r="BV67" s="88" t="str">
        <f t="shared" si="19"/>
        <v/>
      </c>
      <c r="BW67" s="88" t="str">
        <f t="shared" si="20"/>
        <v/>
      </c>
      <c r="BX67" s="88" t="str">
        <f t="shared" si="21"/>
        <v/>
      </c>
      <c r="BY67" s="88" t="str">
        <f t="shared" si="22"/>
        <v/>
      </c>
      <c r="BZ67" s="88" t="str">
        <f t="shared" si="23"/>
        <v/>
      </c>
      <c r="CA67" s="89" t="str">
        <f t="shared" si="24"/>
        <v/>
      </c>
      <c r="CB67" s="87" t="str">
        <f t="shared" si="25"/>
        <v/>
      </c>
      <c r="CC67" s="88" t="str">
        <f t="shared" si="26"/>
        <v/>
      </c>
      <c r="CD67" s="88" t="str">
        <f t="shared" si="27"/>
        <v/>
      </c>
      <c r="CE67" s="88" t="str">
        <f t="shared" si="28"/>
        <v/>
      </c>
      <c r="CF67" s="88" t="str">
        <f t="shared" si="29"/>
        <v/>
      </c>
      <c r="CG67" s="88" t="str">
        <f t="shared" si="30"/>
        <v/>
      </c>
      <c r="CH67" s="89" t="str">
        <f t="shared" si="31"/>
        <v/>
      </c>
      <c r="CI67" s="87" t="str">
        <f t="shared" si="32"/>
        <v/>
      </c>
      <c r="CJ67" s="88" t="str">
        <f t="shared" si="33"/>
        <v/>
      </c>
      <c r="CK67" s="88" t="str">
        <f t="shared" si="34"/>
        <v/>
      </c>
      <c r="CL67" s="88" t="str">
        <f t="shared" si="35"/>
        <v/>
      </c>
      <c r="CM67" s="88" t="str">
        <f t="shared" si="36"/>
        <v/>
      </c>
      <c r="CN67" s="88" t="str">
        <f t="shared" si="37"/>
        <v/>
      </c>
      <c r="CO67" s="89" t="str">
        <f t="shared" si="38"/>
        <v/>
      </c>
      <c r="CP67" s="88" t="str">
        <f t="shared" si="4"/>
        <v/>
      </c>
      <c r="CQ67" s="87" t="str">
        <f t="shared" si="39"/>
        <v/>
      </c>
      <c r="CR67" s="88" t="str">
        <f t="shared" si="40"/>
        <v/>
      </c>
      <c r="CS67" s="88" t="str">
        <f t="shared" si="41"/>
        <v/>
      </c>
      <c r="CT67" s="88" t="str">
        <f t="shared" si="42"/>
        <v/>
      </c>
      <c r="CU67" s="89" t="str">
        <f t="shared" si="43"/>
        <v/>
      </c>
      <c r="CV67" s="87" t="str">
        <f t="shared" si="44"/>
        <v/>
      </c>
      <c r="CW67" s="88" t="str">
        <f t="shared" si="45"/>
        <v/>
      </c>
      <c r="CX67" s="88" t="str">
        <f t="shared" si="46"/>
        <v/>
      </c>
      <c r="CY67" s="88" t="str">
        <f t="shared" si="47"/>
        <v/>
      </c>
      <c r="CZ67" s="88" t="str">
        <f t="shared" si="48"/>
        <v/>
      </c>
      <c r="DA67" s="88" t="str">
        <f t="shared" si="49"/>
        <v/>
      </c>
      <c r="DB67" s="89" t="str">
        <f t="shared" si="50"/>
        <v/>
      </c>
      <c r="DC67" t="str">
        <f t="shared" si="5"/>
        <v/>
      </c>
      <c r="DN67" s="51" t="str">
        <f>IF(BI67&lt;&gt;"",VLOOKUP(BI67,テーブル[[#All],[列1]:[異動コード2]],2,FALSE)*1,"")</f>
        <v/>
      </c>
      <c r="DO67" s="51" t="str">
        <f t="shared" si="51"/>
        <v/>
      </c>
      <c r="DP67" s="86" t="str">
        <f t="shared" si="52"/>
        <v/>
      </c>
      <c r="DQ67" s="86" t="str">
        <f t="shared" si="53"/>
        <v/>
      </c>
      <c r="DR67" s="86" t="str">
        <f t="shared" si="54"/>
        <v/>
      </c>
      <c r="DS67">
        <f t="shared" si="55"/>
        <v>9</v>
      </c>
      <c r="DT67">
        <f t="shared" si="56"/>
        <v>9</v>
      </c>
      <c r="DU67">
        <f t="shared" si="57"/>
        <v>9</v>
      </c>
      <c r="DV67">
        <f t="shared" si="58"/>
        <v>9</v>
      </c>
      <c r="DW67">
        <f t="shared" si="59"/>
        <v>9</v>
      </c>
      <c r="DX67">
        <f t="shared" si="60"/>
        <v>9</v>
      </c>
      <c r="DY67">
        <f>IFERROR(IF(DU67=1,1,VLOOKUP(BM67,過去共済[#All],4,FALSE)),9)</f>
        <v>9</v>
      </c>
      <c r="DZ67">
        <f>IF(DU67=1,100,
IF(DX67=1,VLOOKUP(BM67,過去共済[#All],2,FALSE),0)
)</f>
        <v>0</v>
      </c>
      <c r="EA67">
        <f>IF(DY67=1,VLOOKUP(BN67,県あり都道府県コード[#All],2,FALSE),0)</f>
        <v>0</v>
      </c>
      <c r="EB67" t="str">
        <f t="shared" si="61"/>
        <v/>
      </c>
      <c r="EC67" t="str">
        <f t="shared" si="62"/>
        <v/>
      </c>
    </row>
    <row r="68" spans="2:133" ht="22.95" customHeight="1">
      <c r="B68" s="133">
        <v>13</v>
      </c>
      <c r="C68" s="218" t="str">
        <f t="shared" ref="C68" ca="1" si="270">OFFSET(BG$43,$B68,0)</f>
        <v xml:space="preserve"> </v>
      </c>
      <c r="D68" s="218"/>
      <c r="E68" s="218"/>
      <c r="F68" s="218"/>
      <c r="G68" s="218"/>
      <c r="H68" s="218"/>
      <c r="I68" s="218"/>
      <c r="J68" s="218"/>
      <c r="K68" s="213" t="s">
        <v>4</v>
      </c>
      <c r="L68" s="219"/>
      <c r="M68" s="220" t="str">
        <f t="shared" ref="M68:S68" ca="1" si="271">OFFSET(CB$43,$B68,0)</f>
        <v/>
      </c>
      <c r="N68" s="203" t="str">
        <f t="shared" ca="1" si="271"/>
        <v/>
      </c>
      <c r="O68" s="183" t="str">
        <f t="shared" ca="1" si="271"/>
        <v/>
      </c>
      <c r="P68" s="203" t="str">
        <f t="shared" ca="1" si="271"/>
        <v/>
      </c>
      <c r="Q68" s="183" t="str">
        <f t="shared" ca="1" si="271"/>
        <v/>
      </c>
      <c r="R68" s="203" t="str">
        <f t="shared" ca="1" si="271"/>
        <v/>
      </c>
      <c r="S68" s="183" t="str">
        <f t="shared" ca="1" si="271"/>
        <v/>
      </c>
      <c r="T68" s="213" t="s">
        <v>11</v>
      </c>
      <c r="U68" s="203" t="str">
        <f t="shared" ref="U68:Z68" ca="1" si="272">OFFSET(CJ$43,$B68,0)</f>
        <v/>
      </c>
      <c r="V68" s="183" t="str">
        <f t="shared" ca="1" si="272"/>
        <v/>
      </c>
      <c r="W68" s="203" t="str">
        <f t="shared" ca="1" si="272"/>
        <v/>
      </c>
      <c r="X68" s="183" t="str">
        <f t="shared" ca="1" si="272"/>
        <v/>
      </c>
      <c r="Y68" s="203" t="str">
        <f t="shared" ca="1" si="272"/>
        <v/>
      </c>
      <c r="Z68" s="183" t="str">
        <f t="shared" ca="1" si="272"/>
        <v/>
      </c>
      <c r="AA68" s="228" t="s">
        <v>7076</v>
      </c>
      <c r="AB68" s="229"/>
      <c r="AC68" s="228"/>
      <c r="AD68" s="230"/>
      <c r="AE68" s="231" t="str">
        <f ca="1">OFFSET(DN$43,$B68,0)</f>
        <v/>
      </c>
      <c r="AF68" s="207" t="str">
        <f t="shared" ref="AF68" ca="1" si="273">OFFSET(BL$43,$B68,0)</f>
        <v/>
      </c>
      <c r="AG68" s="207">
        <f ca="1">OFFSET(DS67,$B68,0)</f>
        <v>9</v>
      </c>
      <c r="AH68" s="207">
        <f ca="1">OFFSET(DT67,$B68,0)</f>
        <v>9</v>
      </c>
      <c r="AI68" s="207">
        <f ca="1">OFFSET(DU67,$B68,0)</f>
        <v>9</v>
      </c>
      <c r="AJ68" s="207">
        <f ca="1">OFFSET(DV67,$B68,0)</f>
        <v>9</v>
      </c>
      <c r="AK68" s="208" t="str">
        <f ca="1">OFFSET(BM$43,$B68,0)&amp;CHAR(10)&amp;OFFSET(BN$43,$B68,0)</f>
        <v xml:space="preserve">
</v>
      </c>
      <c r="AL68" s="208"/>
      <c r="AM68" s="208"/>
      <c r="AN68" s="208"/>
      <c r="AO68" s="208"/>
      <c r="AP68" s="370" t="s">
        <v>11</v>
      </c>
      <c r="AQ68" s="203" t="str">
        <f t="shared" ref="AQ68" ca="1" si="274">OFFSET(CW$43,$B68,0)</f>
        <v/>
      </c>
      <c r="AR68" s="183" t="str">
        <f t="shared" ref="AR68" ca="1" si="275">OFFSET(CX$43,$B68,0)</f>
        <v/>
      </c>
      <c r="AS68" s="203" t="str">
        <f t="shared" ref="AS68" ca="1" si="276">OFFSET(CY$43,$B68,0)</f>
        <v/>
      </c>
      <c r="AT68" s="183" t="str">
        <f t="shared" ref="AT68" ca="1" si="277">OFFSET(CZ$43,$B68,0)</f>
        <v/>
      </c>
      <c r="AU68" s="203" t="str">
        <f t="shared" ref="AU68" ca="1" si="278">OFFSET(DA$43,$B68,0)</f>
        <v/>
      </c>
      <c r="AV68" s="183" t="str">
        <f t="shared" ref="AV68" ca="1" si="279">OFFSET(DB$43,$B68,0)</f>
        <v/>
      </c>
      <c r="AW68" s="183" t="str">
        <f ca="1">OFFSET(DC$43,$B68,0)</f>
        <v/>
      </c>
      <c r="AX68" s="184" t="str">
        <f ca="1">OFFSET(EC$43,$B68,0)</f>
        <v/>
      </c>
      <c r="AY68" s="184">
        <f ca="1">OFFSET(BQ67,$B68,0)</f>
        <v>0</v>
      </c>
      <c r="AZ68" s="184">
        <f ca="1">OFFSET(BR67,$B68,0)</f>
        <v>0</v>
      </c>
      <c r="BA68" s="184" t="str">
        <f ca="1">OFFSET(BT67,$B68,0)</f>
        <v/>
      </c>
      <c r="BB68" s="184" t="str">
        <f ca="1">OFFSET(BU67,$B68,0)</f>
        <v/>
      </c>
      <c r="BE68" s="104">
        <v>25</v>
      </c>
      <c r="BF68" s="118"/>
      <c r="BG68" s="119" t="s">
        <v>7133</v>
      </c>
      <c r="BH68" s="120"/>
      <c r="BI68" s="115"/>
      <c r="BJ68" s="121"/>
      <c r="BK68" s="122"/>
      <c r="BL68" s="117" t="str">
        <f>IFERROR(IF(DS68=1,VLOOKUP(BK68,所属所DB[#All],2,FALSE),""),"")</f>
        <v/>
      </c>
      <c r="BM68" s="116"/>
      <c r="BN68" s="123"/>
      <c r="BO68" s="124"/>
      <c r="BP68" s="123"/>
      <c r="BQ68" s="125"/>
      <c r="BS68" t="str">
        <f t="shared" si="16"/>
        <v/>
      </c>
      <c r="BT68" s="87" t="str">
        <f t="shared" si="17"/>
        <v/>
      </c>
      <c r="BU68" s="88" t="str">
        <f t="shared" si="18"/>
        <v/>
      </c>
      <c r="BV68" s="88" t="str">
        <f t="shared" si="19"/>
        <v/>
      </c>
      <c r="BW68" s="88" t="str">
        <f t="shared" si="20"/>
        <v/>
      </c>
      <c r="BX68" s="88" t="str">
        <f t="shared" si="21"/>
        <v/>
      </c>
      <c r="BY68" s="88" t="str">
        <f t="shared" si="22"/>
        <v/>
      </c>
      <c r="BZ68" s="88" t="str">
        <f t="shared" si="23"/>
        <v/>
      </c>
      <c r="CA68" s="89" t="str">
        <f t="shared" si="24"/>
        <v/>
      </c>
      <c r="CB68" s="87" t="str">
        <f t="shared" si="25"/>
        <v/>
      </c>
      <c r="CC68" s="88" t="str">
        <f t="shared" si="26"/>
        <v/>
      </c>
      <c r="CD68" s="88" t="str">
        <f t="shared" si="27"/>
        <v/>
      </c>
      <c r="CE68" s="88" t="str">
        <f t="shared" si="28"/>
        <v/>
      </c>
      <c r="CF68" s="88" t="str">
        <f t="shared" si="29"/>
        <v/>
      </c>
      <c r="CG68" s="88" t="str">
        <f t="shared" si="30"/>
        <v/>
      </c>
      <c r="CH68" s="89" t="str">
        <f t="shared" si="31"/>
        <v/>
      </c>
      <c r="CI68" s="87" t="str">
        <f t="shared" si="32"/>
        <v/>
      </c>
      <c r="CJ68" s="88" t="str">
        <f t="shared" si="33"/>
        <v/>
      </c>
      <c r="CK68" s="88" t="str">
        <f t="shared" si="34"/>
        <v/>
      </c>
      <c r="CL68" s="88" t="str">
        <f t="shared" si="35"/>
        <v/>
      </c>
      <c r="CM68" s="88" t="str">
        <f t="shared" si="36"/>
        <v/>
      </c>
      <c r="CN68" s="88" t="str">
        <f t="shared" si="37"/>
        <v/>
      </c>
      <c r="CO68" s="89" t="str">
        <f t="shared" si="38"/>
        <v/>
      </c>
      <c r="CP68" s="88" t="str">
        <f t="shared" si="4"/>
        <v/>
      </c>
      <c r="CQ68" s="87" t="str">
        <f t="shared" si="39"/>
        <v/>
      </c>
      <c r="CR68" s="88" t="str">
        <f t="shared" si="40"/>
        <v/>
      </c>
      <c r="CS68" s="88" t="str">
        <f t="shared" si="41"/>
        <v/>
      </c>
      <c r="CT68" s="88" t="str">
        <f t="shared" si="42"/>
        <v/>
      </c>
      <c r="CU68" s="89" t="str">
        <f t="shared" si="43"/>
        <v/>
      </c>
      <c r="CV68" s="87" t="str">
        <f t="shared" si="44"/>
        <v/>
      </c>
      <c r="CW68" s="88" t="str">
        <f t="shared" si="45"/>
        <v/>
      </c>
      <c r="CX68" s="88" t="str">
        <f t="shared" si="46"/>
        <v/>
      </c>
      <c r="CY68" s="88" t="str">
        <f t="shared" si="47"/>
        <v/>
      </c>
      <c r="CZ68" s="88" t="str">
        <f t="shared" si="48"/>
        <v/>
      </c>
      <c r="DA68" s="88" t="str">
        <f t="shared" si="49"/>
        <v/>
      </c>
      <c r="DB68" s="89" t="str">
        <f t="shared" si="50"/>
        <v/>
      </c>
      <c r="DC68" t="str">
        <f t="shared" si="5"/>
        <v/>
      </c>
      <c r="DN68" s="51" t="str">
        <f>IF(BI68&lt;&gt;"",VLOOKUP(BI68,テーブル[[#All],[列1]:[異動コード2]],2,FALSE)*1,"")</f>
        <v/>
      </c>
      <c r="DO68" s="51" t="str">
        <f t="shared" si="51"/>
        <v/>
      </c>
      <c r="DP68" s="86" t="str">
        <f t="shared" si="52"/>
        <v/>
      </c>
      <c r="DQ68" s="86" t="str">
        <f t="shared" si="53"/>
        <v/>
      </c>
      <c r="DR68" s="86" t="str">
        <f t="shared" si="54"/>
        <v/>
      </c>
      <c r="DS68">
        <f t="shared" si="55"/>
        <v>9</v>
      </c>
      <c r="DT68">
        <f t="shared" si="56"/>
        <v>9</v>
      </c>
      <c r="DU68">
        <f t="shared" si="57"/>
        <v>9</v>
      </c>
      <c r="DV68">
        <f t="shared" si="58"/>
        <v>9</v>
      </c>
      <c r="DW68">
        <f t="shared" si="59"/>
        <v>9</v>
      </c>
      <c r="DX68">
        <f t="shared" si="60"/>
        <v>9</v>
      </c>
      <c r="DY68">
        <f>IFERROR(IF(DU68=1,1,VLOOKUP(BM68,過去共済[#All],4,FALSE)),9)</f>
        <v>9</v>
      </c>
      <c r="DZ68">
        <f>IF(DU68=1,100,
IF(DX68=1,VLOOKUP(BM68,過去共済[#All],2,FALSE),0)
)</f>
        <v>0</v>
      </c>
      <c r="EA68">
        <f>IF(DY68=1,VLOOKUP(BN68,県あり都道府県コード[#All],2,FALSE),0)</f>
        <v>0</v>
      </c>
      <c r="EB68" t="str">
        <f t="shared" si="61"/>
        <v/>
      </c>
      <c r="EC68" t="str">
        <f t="shared" si="62"/>
        <v/>
      </c>
    </row>
    <row r="69" spans="2:133" ht="22.95" customHeight="1">
      <c r="C69" s="134" t="str">
        <f t="shared" ref="C69:J69" ca="1" si="280">OFFSET(BT$43,$B68,0)</f>
        <v/>
      </c>
      <c r="D69" s="135" t="str">
        <f t="shared" ca="1" si="280"/>
        <v/>
      </c>
      <c r="E69" s="136" t="str">
        <f t="shared" ca="1" si="280"/>
        <v/>
      </c>
      <c r="F69" s="136" t="str">
        <f t="shared" ca="1" si="280"/>
        <v/>
      </c>
      <c r="G69" s="135" t="str">
        <f t="shared" ca="1" si="280"/>
        <v/>
      </c>
      <c r="H69" s="100" t="str">
        <f t="shared" ca="1" si="280"/>
        <v/>
      </c>
      <c r="I69" s="100" t="str">
        <f t="shared" ca="1" si="280"/>
        <v/>
      </c>
      <c r="J69" s="101" t="str">
        <f t="shared" ca="1" si="280"/>
        <v/>
      </c>
      <c r="K69" s="213"/>
      <c r="L69" s="219"/>
      <c r="M69" s="220" t="str">
        <f t="shared" ref="M69:S69" ca="1" si="281">OFFSET(CD67,$B68,0)</f>
        <v/>
      </c>
      <c r="N69" s="203" t="str">
        <f t="shared" ca="1" si="281"/>
        <v/>
      </c>
      <c r="O69" s="183" t="str">
        <f t="shared" ca="1" si="281"/>
        <v/>
      </c>
      <c r="P69" s="203" t="str">
        <f t="shared" ca="1" si="281"/>
        <v/>
      </c>
      <c r="Q69" s="183" t="str">
        <f t="shared" ca="1" si="281"/>
        <v/>
      </c>
      <c r="R69" s="203" t="str">
        <f t="shared" ca="1" si="281"/>
        <v/>
      </c>
      <c r="S69" s="183" t="str">
        <f t="shared" ca="1" si="281"/>
        <v/>
      </c>
      <c r="T69" s="168"/>
      <c r="U69" s="203" t="str">
        <f ca="1">OFFSET(CL67,$B68,0)</f>
        <v/>
      </c>
      <c r="V69" s="183" t="str">
        <f ca="1">OFFSET(CM67,$B68,0)</f>
        <v/>
      </c>
      <c r="W69" s="203" t="str">
        <f ca="1">OFFSET(CN67,$B68,0)</f>
        <v/>
      </c>
      <c r="X69" s="183" t="str">
        <f ca="1">OFFSET(CO67,$B68,0)</f>
        <v/>
      </c>
      <c r="Y69" s="203" t="str">
        <f ca="1">OFFSET(CV67,$B68,0)</f>
        <v/>
      </c>
      <c r="Z69" s="183" t="str">
        <f ca="1">OFFSET(CW67,$B68,0)</f>
        <v/>
      </c>
      <c r="AA69" s="228"/>
      <c r="AB69" s="229"/>
      <c r="AC69" s="228"/>
      <c r="AD69" s="230"/>
      <c r="AE69" s="231"/>
      <c r="AF69" s="102" t="str">
        <f ca="1">OFFSET(CQ$43,$B68,0)</f>
        <v/>
      </c>
      <c r="AG69" s="100" t="str">
        <f ca="1">OFFSET(CR$43,$B68,0)</f>
        <v/>
      </c>
      <c r="AH69" s="100" t="str">
        <f ca="1">OFFSET(CS$43,$B68,0)</f>
        <v/>
      </c>
      <c r="AI69" s="100" t="str">
        <f ca="1">OFFSET(CT$43,$B68,0)</f>
        <v/>
      </c>
      <c r="AJ69" s="101" t="str">
        <f ca="1">OFFSET(CU$43,$B68,0)</f>
        <v/>
      </c>
      <c r="AK69" s="205" t="s">
        <v>10</v>
      </c>
      <c r="AL69" s="206"/>
      <c r="AM69" s="74" t="str">
        <f ca="1">OFFSET(DP$43,$B68,0)</f>
        <v/>
      </c>
      <c r="AN69" s="74" t="str">
        <f ca="1">OFFSET(DQ$43,$B68,0)</f>
        <v/>
      </c>
      <c r="AO69" s="75" t="str">
        <f ca="1">OFFSET(DR$43,$B68,0)</f>
        <v/>
      </c>
      <c r="AP69" s="371"/>
      <c r="AQ69" s="203">
        <f t="shared" ref="AQ69" ca="1" si="282">OFFSET(DI67,$B68,0)</f>
        <v>0</v>
      </c>
      <c r="AR69" s="183">
        <f t="shared" ref="AR69" ca="1" si="283">OFFSET(DJ67,$B68,0)</f>
        <v>0</v>
      </c>
      <c r="AS69" s="203">
        <f t="shared" ref="AS69" ca="1" si="284">OFFSET(DK67,$B68,0)</f>
        <v>0</v>
      </c>
      <c r="AT69" s="183">
        <f t="shared" ref="AT69" ca="1" si="285">OFFSET(DL67,$B68,0)</f>
        <v>0</v>
      </c>
      <c r="AU69" s="203">
        <f t="shared" ref="AU69" ca="1" si="286">OFFSET(DM67,$B68,0)</f>
        <v>0</v>
      </c>
      <c r="AV69" s="183" t="str">
        <f t="shared" ref="AV69" ca="1" si="287">OFFSET(DN67,$B68,0)</f>
        <v/>
      </c>
      <c r="AW69" s="183" t="str">
        <f t="shared" ref="AW69:BB69" ca="1" si="288">OFFSET(DO67,$B68,0)</f>
        <v/>
      </c>
      <c r="AX69" s="184" t="str">
        <f t="shared" ca="1" si="288"/>
        <v/>
      </c>
      <c r="AY69" s="184" t="str">
        <f t="shared" ca="1" si="288"/>
        <v/>
      </c>
      <c r="AZ69" s="184" t="str">
        <f t="shared" ca="1" si="288"/>
        <v/>
      </c>
      <c r="BA69" s="184">
        <f t="shared" ca="1" si="288"/>
        <v>9</v>
      </c>
      <c r="BB69" s="184">
        <f t="shared" ca="1" si="288"/>
        <v>9</v>
      </c>
      <c r="BE69" s="104">
        <v>26</v>
      </c>
      <c r="BF69" s="118"/>
      <c r="BG69" s="119" t="s">
        <v>7133</v>
      </c>
      <c r="BH69" s="120"/>
      <c r="BI69" s="115"/>
      <c r="BJ69" s="121"/>
      <c r="BK69" s="122"/>
      <c r="BL69" s="117" t="str">
        <f>IFERROR(IF(DS69=1,VLOOKUP(BK69,所属所DB[#All],2,FALSE),""),"")</f>
        <v/>
      </c>
      <c r="BM69" s="116"/>
      <c r="BN69" s="123"/>
      <c r="BO69" s="124"/>
      <c r="BP69" s="123"/>
      <c r="BQ69" s="125"/>
      <c r="BS69" t="str">
        <f t="shared" si="16"/>
        <v/>
      </c>
      <c r="BT69" s="87" t="str">
        <f t="shared" si="17"/>
        <v/>
      </c>
      <c r="BU69" s="88" t="str">
        <f t="shared" si="18"/>
        <v/>
      </c>
      <c r="BV69" s="88" t="str">
        <f t="shared" si="19"/>
        <v/>
      </c>
      <c r="BW69" s="88" t="str">
        <f t="shared" si="20"/>
        <v/>
      </c>
      <c r="BX69" s="88" t="str">
        <f t="shared" si="21"/>
        <v/>
      </c>
      <c r="BY69" s="88" t="str">
        <f t="shared" si="22"/>
        <v/>
      </c>
      <c r="BZ69" s="88" t="str">
        <f t="shared" si="23"/>
        <v/>
      </c>
      <c r="CA69" s="89" t="str">
        <f t="shared" si="24"/>
        <v/>
      </c>
      <c r="CB69" s="87" t="str">
        <f t="shared" si="25"/>
        <v/>
      </c>
      <c r="CC69" s="88" t="str">
        <f t="shared" si="26"/>
        <v/>
      </c>
      <c r="CD69" s="88" t="str">
        <f t="shared" si="27"/>
        <v/>
      </c>
      <c r="CE69" s="88" t="str">
        <f t="shared" si="28"/>
        <v/>
      </c>
      <c r="CF69" s="88" t="str">
        <f t="shared" si="29"/>
        <v/>
      </c>
      <c r="CG69" s="88" t="str">
        <f t="shared" si="30"/>
        <v/>
      </c>
      <c r="CH69" s="89" t="str">
        <f t="shared" si="31"/>
        <v/>
      </c>
      <c r="CI69" s="87" t="str">
        <f t="shared" si="32"/>
        <v/>
      </c>
      <c r="CJ69" s="88" t="str">
        <f t="shared" si="33"/>
        <v/>
      </c>
      <c r="CK69" s="88" t="str">
        <f t="shared" si="34"/>
        <v/>
      </c>
      <c r="CL69" s="88" t="str">
        <f t="shared" si="35"/>
        <v/>
      </c>
      <c r="CM69" s="88" t="str">
        <f t="shared" si="36"/>
        <v/>
      </c>
      <c r="CN69" s="88" t="str">
        <f t="shared" si="37"/>
        <v/>
      </c>
      <c r="CO69" s="89" t="str">
        <f t="shared" si="38"/>
        <v/>
      </c>
      <c r="CP69" s="88" t="str">
        <f t="shared" si="4"/>
        <v/>
      </c>
      <c r="CQ69" s="87" t="str">
        <f t="shared" si="39"/>
        <v/>
      </c>
      <c r="CR69" s="88" t="str">
        <f t="shared" si="40"/>
        <v/>
      </c>
      <c r="CS69" s="88" t="str">
        <f t="shared" si="41"/>
        <v/>
      </c>
      <c r="CT69" s="88" t="str">
        <f t="shared" si="42"/>
        <v/>
      </c>
      <c r="CU69" s="89" t="str">
        <f t="shared" si="43"/>
        <v/>
      </c>
      <c r="CV69" s="87" t="str">
        <f t="shared" si="44"/>
        <v/>
      </c>
      <c r="CW69" s="88" t="str">
        <f t="shared" si="45"/>
        <v/>
      </c>
      <c r="CX69" s="88" t="str">
        <f t="shared" si="46"/>
        <v/>
      </c>
      <c r="CY69" s="88" t="str">
        <f t="shared" si="47"/>
        <v/>
      </c>
      <c r="CZ69" s="88" t="str">
        <f t="shared" si="48"/>
        <v/>
      </c>
      <c r="DA69" s="88" t="str">
        <f t="shared" si="49"/>
        <v/>
      </c>
      <c r="DB69" s="89" t="str">
        <f t="shared" si="50"/>
        <v/>
      </c>
      <c r="DC69" t="str">
        <f t="shared" si="5"/>
        <v/>
      </c>
      <c r="DN69" s="51" t="str">
        <f>IF(BI69&lt;&gt;"",VLOOKUP(BI69,テーブル[[#All],[列1]:[異動コード2]],2,FALSE)*1,"")</f>
        <v/>
      </c>
      <c r="DO69" s="51" t="str">
        <f t="shared" si="51"/>
        <v/>
      </c>
      <c r="DP69" s="86" t="str">
        <f t="shared" si="52"/>
        <v/>
      </c>
      <c r="DQ69" s="86" t="str">
        <f t="shared" si="53"/>
        <v/>
      </c>
      <c r="DR69" s="86" t="str">
        <f t="shared" si="54"/>
        <v/>
      </c>
      <c r="DS69">
        <f t="shared" si="55"/>
        <v>9</v>
      </c>
      <c r="DT69">
        <f t="shared" si="56"/>
        <v>9</v>
      </c>
      <c r="DU69">
        <f t="shared" si="57"/>
        <v>9</v>
      </c>
      <c r="DV69">
        <f t="shared" si="58"/>
        <v>9</v>
      </c>
      <c r="DW69">
        <f t="shared" si="59"/>
        <v>9</v>
      </c>
      <c r="DX69">
        <f t="shared" si="60"/>
        <v>9</v>
      </c>
      <c r="DY69">
        <f>IFERROR(IF(DU69=1,1,VLOOKUP(BM69,過去共済[#All],4,FALSE)),9)</f>
        <v>9</v>
      </c>
      <c r="DZ69">
        <f>IF(DU69=1,100,
IF(DX69=1,VLOOKUP(BM69,過去共済[#All],2,FALSE),0)
)</f>
        <v>0</v>
      </c>
      <c r="EA69">
        <f>IF(DY69=1,VLOOKUP(BN69,県あり都道府県コード[#All],2,FALSE),0)</f>
        <v>0</v>
      </c>
      <c r="EB69" t="str">
        <f t="shared" si="61"/>
        <v/>
      </c>
      <c r="EC69" t="str">
        <f t="shared" si="62"/>
        <v/>
      </c>
    </row>
    <row r="70" spans="2:133" ht="22.95" customHeight="1">
      <c r="B70" s="133">
        <v>14</v>
      </c>
      <c r="C70" s="218" t="str">
        <f t="shared" ref="C70" ca="1" si="289">OFFSET(BG$43,$B70,0)</f>
        <v xml:space="preserve"> </v>
      </c>
      <c r="D70" s="218"/>
      <c r="E70" s="218"/>
      <c r="F70" s="218"/>
      <c r="G70" s="218"/>
      <c r="H70" s="218"/>
      <c r="I70" s="218"/>
      <c r="J70" s="218"/>
      <c r="K70" s="213" t="s">
        <v>4</v>
      </c>
      <c r="L70" s="219"/>
      <c r="M70" s="220" t="str">
        <f t="shared" ref="M70:S70" ca="1" si="290">OFFSET(CB$43,$B70,0)</f>
        <v/>
      </c>
      <c r="N70" s="203" t="str">
        <f t="shared" ca="1" si="290"/>
        <v/>
      </c>
      <c r="O70" s="183" t="str">
        <f t="shared" ca="1" si="290"/>
        <v/>
      </c>
      <c r="P70" s="203" t="str">
        <f t="shared" ca="1" si="290"/>
        <v/>
      </c>
      <c r="Q70" s="183" t="str">
        <f t="shared" ca="1" si="290"/>
        <v/>
      </c>
      <c r="R70" s="203" t="str">
        <f t="shared" ca="1" si="290"/>
        <v/>
      </c>
      <c r="S70" s="183" t="str">
        <f t="shared" ca="1" si="290"/>
        <v/>
      </c>
      <c r="T70" s="213" t="s">
        <v>11</v>
      </c>
      <c r="U70" s="203" t="str">
        <f t="shared" ref="U70:Z70" ca="1" si="291">OFFSET(CJ$43,$B70,0)</f>
        <v/>
      </c>
      <c r="V70" s="183" t="str">
        <f t="shared" ca="1" si="291"/>
        <v/>
      </c>
      <c r="W70" s="203" t="str">
        <f t="shared" ca="1" si="291"/>
        <v/>
      </c>
      <c r="X70" s="183" t="str">
        <f t="shared" ca="1" si="291"/>
        <v/>
      </c>
      <c r="Y70" s="203" t="str">
        <f t="shared" ca="1" si="291"/>
        <v/>
      </c>
      <c r="Z70" s="183" t="str">
        <f t="shared" ca="1" si="291"/>
        <v/>
      </c>
      <c r="AA70" s="228" t="s">
        <v>7076</v>
      </c>
      <c r="AB70" s="229"/>
      <c r="AC70" s="228"/>
      <c r="AD70" s="230"/>
      <c r="AE70" s="231" t="str">
        <f ca="1">OFFSET(DN$43,$B70,0)</f>
        <v/>
      </c>
      <c r="AF70" s="207" t="str">
        <f t="shared" ref="AF70" ca="1" si="292">OFFSET(BL$43,$B70,0)</f>
        <v/>
      </c>
      <c r="AG70" s="207">
        <f ca="1">OFFSET(DS69,$B70,0)</f>
        <v>9</v>
      </c>
      <c r="AH70" s="207">
        <f ca="1">OFFSET(DT69,$B70,0)</f>
        <v>9</v>
      </c>
      <c r="AI70" s="207">
        <f ca="1">OFFSET(DU69,$B70,0)</f>
        <v>9</v>
      </c>
      <c r="AJ70" s="207">
        <f ca="1">OFFSET(DV69,$B70,0)</f>
        <v>9</v>
      </c>
      <c r="AK70" s="208" t="str">
        <f ca="1">OFFSET(BM$43,$B70,0)&amp;CHAR(10)&amp;OFFSET(BN$43,$B70,0)</f>
        <v xml:space="preserve">
</v>
      </c>
      <c r="AL70" s="208"/>
      <c r="AM70" s="208"/>
      <c r="AN70" s="208"/>
      <c r="AO70" s="208"/>
      <c r="AP70" s="370" t="s">
        <v>11</v>
      </c>
      <c r="AQ70" s="203" t="str">
        <f t="shared" ref="AQ70" ca="1" si="293">OFFSET(CW$43,$B70,0)</f>
        <v/>
      </c>
      <c r="AR70" s="183" t="str">
        <f t="shared" ref="AR70" ca="1" si="294">OFFSET(CX$43,$B70,0)</f>
        <v/>
      </c>
      <c r="AS70" s="203" t="str">
        <f t="shared" ref="AS70" ca="1" si="295">OFFSET(CY$43,$B70,0)</f>
        <v/>
      </c>
      <c r="AT70" s="183" t="str">
        <f t="shared" ref="AT70" ca="1" si="296">OFFSET(CZ$43,$B70,0)</f>
        <v/>
      </c>
      <c r="AU70" s="203" t="str">
        <f t="shared" ref="AU70" ca="1" si="297">OFFSET(DA$43,$B70,0)</f>
        <v/>
      </c>
      <c r="AV70" s="183" t="str">
        <f t="shared" ref="AV70" ca="1" si="298">OFFSET(DB$43,$B70,0)</f>
        <v/>
      </c>
      <c r="AW70" s="183" t="str">
        <f ca="1">OFFSET(DC$43,$B70,0)</f>
        <v/>
      </c>
      <c r="AX70" s="184" t="str">
        <f ca="1">OFFSET(EC$43,$B70,0)</f>
        <v/>
      </c>
      <c r="AY70" s="184">
        <f ca="1">OFFSET(BQ69,$B70,0)</f>
        <v>0</v>
      </c>
      <c r="AZ70" s="184">
        <f ca="1">OFFSET(BR69,$B70,0)</f>
        <v>0</v>
      </c>
      <c r="BA70" s="184" t="str">
        <f ca="1">OFFSET(BT69,$B70,0)</f>
        <v/>
      </c>
      <c r="BB70" s="184" t="str">
        <f ca="1">OFFSET(BU69,$B70,0)</f>
        <v/>
      </c>
      <c r="BE70" s="104">
        <v>27</v>
      </c>
      <c r="BF70" s="118"/>
      <c r="BG70" s="119" t="s">
        <v>7133</v>
      </c>
      <c r="BH70" s="120"/>
      <c r="BI70" s="115"/>
      <c r="BJ70" s="121"/>
      <c r="BK70" s="122"/>
      <c r="BL70" s="117" t="str">
        <f>IFERROR(IF(DS70=1,VLOOKUP(BK70,所属所DB[#All],2,FALSE),""),"")</f>
        <v/>
      </c>
      <c r="BM70" s="116"/>
      <c r="BN70" s="123"/>
      <c r="BO70" s="124"/>
      <c r="BP70" s="123"/>
      <c r="BQ70" s="125"/>
      <c r="BS70" t="str">
        <f t="shared" si="16"/>
        <v/>
      </c>
      <c r="BT70" s="87" t="str">
        <f t="shared" si="17"/>
        <v/>
      </c>
      <c r="BU70" s="88" t="str">
        <f t="shared" si="18"/>
        <v/>
      </c>
      <c r="BV70" s="88" t="str">
        <f t="shared" si="19"/>
        <v/>
      </c>
      <c r="BW70" s="88" t="str">
        <f t="shared" si="20"/>
        <v/>
      </c>
      <c r="BX70" s="88" t="str">
        <f t="shared" si="21"/>
        <v/>
      </c>
      <c r="BY70" s="88" t="str">
        <f t="shared" si="22"/>
        <v/>
      </c>
      <c r="BZ70" s="88" t="str">
        <f t="shared" si="23"/>
        <v/>
      </c>
      <c r="CA70" s="89" t="str">
        <f t="shared" si="24"/>
        <v/>
      </c>
      <c r="CB70" s="87" t="str">
        <f t="shared" si="25"/>
        <v/>
      </c>
      <c r="CC70" s="88" t="str">
        <f t="shared" si="26"/>
        <v/>
      </c>
      <c r="CD70" s="88" t="str">
        <f t="shared" si="27"/>
        <v/>
      </c>
      <c r="CE70" s="88" t="str">
        <f t="shared" si="28"/>
        <v/>
      </c>
      <c r="CF70" s="88" t="str">
        <f t="shared" si="29"/>
        <v/>
      </c>
      <c r="CG70" s="88" t="str">
        <f t="shared" si="30"/>
        <v/>
      </c>
      <c r="CH70" s="89" t="str">
        <f t="shared" si="31"/>
        <v/>
      </c>
      <c r="CI70" s="87" t="str">
        <f t="shared" si="32"/>
        <v/>
      </c>
      <c r="CJ70" s="88" t="str">
        <f t="shared" si="33"/>
        <v/>
      </c>
      <c r="CK70" s="88" t="str">
        <f t="shared" si="34"/>
        <v/>
      </c>
      <c r="CL70" s="88" t="str">
        <f t="shared" si="35"/>
        <v/>
      </c>
      <c r="CM70" s="88" t="str">
        <f t="shared" si="36"/>
        <v/>
      </c>
      <c r="CN70" s="88" t="str">
        <f t="shared" si="37"/>
        <v/>
      </c>
      <c r="CO70" s="89" t="str">
        <f t="shared" si="38"/>
        <v/>
      </c>
      <c r="CP70" s="88" t="str">
        <f t="shared" si="4"/>
        <v/>
      </c>
      <c r="CQ70" s="87" t="str">
        <f t="shared" si="39"/>
        <v/>
      </c>
      <c r="CR70" s="88" t="str">
        <f t="shared" si="40"/>
        <v/>
      </c>
      <c r="CS70" s="88" t="str">
        <f t="shared" si="41"/>
        <v/>
      </c>
      <c r="CT70" s="88" t="str">
        <f t="shared" si="42"/>
        <v/>
      </c>
      <c r="CU70" s="89" t="str">
        <f t="shared" si="43"/>
        <v/>
      </c>
      <c r="CV70" s="87" t="str">
        <f t="shared" si="44"/>
        <v/>
      </c>
      <c r="CW70" s="88" t="str">
        <f t="shared" si="45"/>
        <v/>
      </c>
      <c r="CX70" s="88" t="str">
        <f t="shared" si="46"/>
        <v/>
      </c>
      <c r="CY70" s="88" t="str">
        <f t="shared" si="47"/>
        <v/>
      </c>
      <c r="CZ70" s="88" t="str">
        <f t="shared" si="48"/>
        <v/>
      </c>
      <c r="DA70" s="88" t="str">
        <f t="shared" si="49"/>
        <v/>
      </c>
      <c r="DB70" s="89" t="str">
        <f t="shared" si="50"/>
        <v/>
      </c>
      <c r="DC70" t="str">
        <f t="shared" si="5"/>
        <v/>
      </c>
      <c r="DN70" s="51" t="str">
        <f>IF(BI70&lt;&gt;"",VLOOKUP(BI70,テーブル[[#All],[列1]:[異動コード2]],2,FALSE)*1,"")</f>
        <v/>
      </c>
      <c r="DO70" s="51" t="str">
        <f t="shared" si="51"/>
        <v/>
      </c>
      <c r="DP70" s="86" t="str">
        <f t="shared" si="52"/>
        <v/>
      </c>
      <c r="DQ70" s="86" t="str">
        <f t="shared" si="53"/>
        <v/>
      </c>
      <c r="DR70" s="86" t="str">
        <f t="shared" si="54"/>
        <v/>
      </c>
      <c r="DS70">
        <f t="shared" si="55"/>
        <v>9</v>
      </c>
      <c r="DT70">
        <f t="shared" si="56"/>
        <v>9</v>
      </c>
      <c r="DU70">
        <f t="shared" si="57"/>
        <v>9</v>
      </c>
      <c r="DV70">
        <f t="shared" si="58"/>
        <v>9</v>
      </c>
      <c r="DW70">
        <f t="shared" si="59"/>
        <v>9</v>
      </c>
      <c r="DX70">
        <f t="shared" si="60"/>
        <v>9</v>
      </c>
      <c r="DY70">
        <f>IFERROR(IF(DU70=1,1,VLOOKUP(BM70,過去共済[#All],4,FALSE)),9)</f>
        <v>9</v>
      </c>
      <c r="DZ70">
        <f>IF(DU70=1,100,
IF(DX70=1,VLOOKUP(BM70,過去共済[#All],2,FALSE),0)
)</f>
        <v>0</v>
      </c>
      <c r="EA70">
        <f>IF(DY70=1,VLOOKUP(BN70,県あり都道府県コード[#All],2,FALSE),0)</f>
        <v>0</v>
      </c>
      <c r="EB70" t="str">
        <f t="shared" si="61"/>
        <v/>
      </c>
      <c r="EC70" t="str">
        <f t="shared" si="62"/>
        <v/>
      </c>
    </row>
    <row r="71" spans="2:133" ht="22.95" customHeight="1">
      <c r="C71" s="134" t="str">
        <f t="shared" ref="C71:J71" ca="1" si="299">OFFSET(BT$43,$B70,0)</f>
        <v/>
      </c>
      <c r="D71" s="135" t="str">
        <f t="shared" ca="1" si="299"/>
        <v/>
      </c>
      <c r="E71" s="136" t="str">
        <f t="shared" ca="1" si="299"/>
        <v/>
      </c>
      <c r="F71" s="136" t="str">
        <f t="shared" ca="1" si="299"/>
        <v/>
      </c>
      <c r="G71" s="135" t="str">
        <f t="shared" ca="1" si="299"/>
        <v/>
      </c>
      <c r="H71" s="100" t="str">
        <f t="shared" ca="1" si="299"/>
        <v/>
      </c>
      <c r="I71" s="100" t="str">
        <f t="shared" ca="1" si="299"/>
        <v/>
      </c>
      <c r="J71" s="101" t="str">
        <f t="shared" ca="1" si="299"/>
        <v/>
      </c>
      <c r="K71" s="213"/>
      <c r="L71" s="219"/>
      <c r="M71" s="220" t="str">
        <f t="shared" ref="M71:S71" ca="1" si="300">OFFSET(CD69,$B70,0)</f>
        <v/>
      </c>
      <c r="N71" s="203" t="str">
        <f t="shared" ca="1" si="300"/>
        <v/>
      </c>
      <c r="O71" s="183" t="str">
        <f t="shared" ca="1" si="300"/>
        <v/>
      </c>
      <c r="P71" s="203" t="str">
        <f t="shared" ca="1" si="300"/>
        <v/>
      </c>
      <c r="Q71" s="183" t="str">
        <f t="shared" ca="1" si="300"/>
        <v/>
      </c>
      <c r="R71" s="203" t="str">
        <f t="shared" ca="1" si="300"/>
        <v/>
      </c>
      <c r="S71" s="183" t="str">
        <f t="shared" ca="1" si="300"/>
        <v/>
      </c>
      <c r="T71" s="168"/>
      <c r="U71" s="203" t="str">
        <f ca="1">OFFSET(CL69,$B70,0)</f>
        <v/>
      </c>
      <c r="V71" s="183" t="str">
        <f ca="1">OFFSET(CM69,$B70,0)</f>
        <v/>
      </c>
      <c r="W71" s="203" t="str">
        <f ca="1">OFFSET(CN69,$B70,0)</f>
        <v/>
      </c>
      <c r="X71" s="183" t="str">
        <f ca="1">OFFSET(CO69,$B70,0)</f>
        <v/>
      </c>
      <c r="Y71" s="203" t="str">
        <f ca="1">OFFSET(CV69,$B70,0)</f>
        <v/>
      </c>
      <c r="Z71" s="183" t="str">
        <f ca="1">OFFSET(CW69,$B70,0)</f>
        <v/>
      </c>
      <c r="AA71" s="228"/>
      <c r="AB71" s="229"/>
      <c r="AC71" s="228"/>
      <c r="AD71" s="230"/>
      <c r="AE71" s="231"/>
      <c r="AF71" s="102" t="str">
        <f ca="1">OFFSET(CQ$43,$B70,0)</f>
        <v/>
      </c>
      <c r="AG71" s="100" t="str">
        <f ca="1">OFFSET(CR$43,$B70,0)</f>
        <v/>
      </c>
      <c r="AH71" s="100" t="str">
        <f ca="1">OFFSET(CS$43,$B70,0)</f>
        <v/>
      </c>
      <c r="AI71" s="100" t="str">
        <f ca="1">OFFSET(CT$43,$B70,0)</f>
        <v/>
      </c>
      <c r="AJ71" s="101" t="str">
        <f ca="1">OFFSET(CU$43,$B70,0)</f>
        <v/>
      </c>
      <c r="AK71" s="205" t="s">
        <v>10</v>
      </c>
      <c r="AL71" s="206"/>
      <c r="AM71" s="74" t="str">
        <f ca="1">OFFSET(DP$43,$B70,0)</f>
        <v/>
      </c>
      <c r="AN71" s="74" t="str">
        <f ca="1">OFFSET(DQ$43,$B70,0)</f>
        <v/>
      </c>
      <c r="AO71" s="75" t="str">
        <f ca="1">OFFSET(DR$43,$B70,0)</f>
        <v/>
      </c>
      <c r="AP71" s="371"/>
      <c r="AQ71" s="203">
        <f t="shared" ref="AQ71" ca="1" si="301">OFFSET(DI69,$B70,0)</f>
        <v>0</v>
      </c>
      <c r="AR71" s="183">
        <f t="shared" ref="AR71" ca="1" si="302">OFFSET(DJ69,$B70,0)</f>
        <v>0</v>
      </c>
      <c r="AS71" s="203">
        <f t="shared" ref="AS71" ca="1" si="303">OFFSET(DK69,$B70,0)</f>
        <v>0</v>
      </c>
      <c r="AT71" s="183">
        <f t="shared" ref="AT71" ca="1" si="304">OFFSET(DL69,$B70,0)</f>
        <v>0</v>
      </c>
      <c r="AU71" s="203">
        <f t="shared" ref="AU71" ca="1" si="305">OFFSET(DM69,$B70,0)</f>
        <v>0</v>
      </c>
      <c r="AV71" s="183" t="str">
        <f t="shared" ref="AV71" ca="1" si="306">OFFSET(DN69,$B70,0)</f>
        <v/>
      </c>
      <c r="AW71" s="183" t="str">
        <f t="shared" ref="AW71:BB71" ca="1" si="307">OFFSET(DO69,$B70,0)</f>
        <v/>
      </c>
      <c r="AX71" s="184" t="str">
        <f t="shared" ca="1" si="307"/>
        <v/>
      </c>
      <c r="AY71" s="184" t="str">
        <f t="shared" ca="1" si="307"/>
        <v/>
      </c>
      <c r="AZ71" s="184" t="str">
        <f t="shared" ca="1" si="307"/>
        <v/>
      </c>
      <c r="BA71" s="184">
        <f t="shared" ca="1" si="307"/>
        <v>9</v>
      </c>
      <c r="BB71" s="184">
        <f t="shared" ca="1" si="307"/>
        <v>9</v>
      </c>
      <c r="BE71" s="104">
        <v>28</v>
      </c>
      <c r="BF71" s="118"/>
      <c r="BG71" s="119" t="s">
        <v>7133</v>
      </c>
      <c r="BH71" s="120"/>
      <c r="BI71" s="115"/>
      <c r="BJ71" s="121"/>
      <c r="BK71" s="122"/>
      <c r="BL71" s="117" t="str">
        <f>IFERROR(IF(DS71=1,VLOOKUP(BK71,所属所DB[#All],2,FALSE),""),"")</f>
        <v/>
      </c>
      <c r="BM71" s="116"/>
      <c r="BN71" s="123"/>
      <c r="BO71" s="124"/>
      <c r="BP71" s="123"/>
      <c r="BQ71" s="125"/>
      <c r="BS71" t="str">
        <f t="shared" si="16"/>
        <v/>
      </c>
      <c r="BT71" s="87" t="str">
        <f t="shared" si="17"/>
        <v/>
      </c>
      <c r="BU71" s="88" t="str">
        <f t="shared" si="18"/>
        <v/>
      </c>
      <c r="BV71" s="88" t="str">
        <f t="shared" si="19"/>
        <v/>
      </c>
      <c r="BW71" s="88" t="str">
        <f t="shared" si="20"/>
        <v/>
      </c>
      <c r="BX71" s="88" t="str">
        <f t="shared" si="21"/>
        <v/>
      </c>
      <c r="BY71" s="88" t="str">
        <f t="shared" si="22"/>
        <v/>
      </c>
      <c r="BZ71" s="88" t="str">
        <f t="shared" si="23"/>
        <v/>
      </c>
      <c r="CA71" s="89" t="str">
        <f t="shared" si="24"/>
        <v/>
      </c>
      <c r="CB71" s="87" t="str">
        <f t="shared" si="25"/>
        <v/>
      </c>
      <c r="CC71" s="88" t="str">
        <f t="shared" si="26"/>
        <v/>
      </c>
      <c r="CD71" s="88" t="str">
        <f t="shared" si="27"/>
        <v/>
      </c>
      <c r="CE71" s="88" t="str">
        <f t="shared" si="28"/>
        <v/>
      </c>
      <c r="CF71" s="88" t="str">
        <f t="shared" si="29"/>
        <v/>
      </c>
      <c r="CG71" s="88" t="str">
        <f t="shared" si="30"/>
        <v/>
      </c>
      <c r="CH71" s="89" t="str">
        <f t="shared" si="31"/>
        <v/>
      </c>
      <c r="CI71" s="87" t="str">
        <f t="shared" si="32"/>
        <v/>
      </c>
      <c r="CJ71" s="88" t="str">
        <f t="shared" si="33"/>
        <v/>
      </c>
      <c r="CK71" s="88" t="str">
        <f t="shared" si="34"/>
        <v/>
      </c>
      <c r="CL71" s="88" t="str">
        <f t="shared" si="35"/>
        <v/>
      </c>
      <c r="CM71" s="88" t="str">
        <f t="shared" si="36"/>
        <v/>
      </c>
      <c r="CN71" s="88" t="str">
        <f t="shared" si="37"/>
        <v/>
      </c>
      <c r="CO71" s="89" t="str">
        <f t="shared" si="38"/>
        <v/>
      </c>
      <c r="CP71" s="88" t="str">
        <f t="shared" si="4"/>
        <v/>
      </c>
      <c r="CQ71" s="87" t="str">
        <f t="shared" si="39"/>
        <v/>
      </c>
      <c r="CR71" s="88" t="str">
        <f t="shared" si="40"/>
        <v/>
      </c>
      <c r="CS71" s="88" t="str">
        <f t="shared" si="41"/>
        <v/>
      </c>
      <c r="CT71" s="88" t="str">
        <f t="shared" si="42"/>
        <v/>
      </c>
      <c r="CU71" s="89" t="str">
        <f t="shared" si="43"/>
        <v/>
      </c>
      <c r="CV71" s="87" t="str">
        <f t="shared" si="44"/>
        <v/>
      </c>
      <c r="CW71" s="88" t="str">
        <f t="shared" si="45"/>
        <v/>
      </c>
      <c r="CX71" s="88" t="str">
        <f t="shared" si="46"/>
        <v/>
      </c>
      <c r="CY71" s="88" t="str">
        <f t="shared" si="47"/>
        <v/>
      </c>
      <c r="CZ71" s="88" t="str">
        <f t="shared" si="48"/>
        <v/>
      </c>
      <c r="DA71" s="88" t="str">
        <f t="shared" si="49"/>
        <v/>
      </c>
      <c r="DB71" s="89" t="str">
        <f t="shared" si="50"/>
        <v/>
      </c>
      <c r="DC71" t="str">
        <f t="shared" si="5"/>
        <v/>
      </c>
      <c r="DN71" s="51" t="str">
        <f>IF(BI71&lt;&gt;"",VLOOKUP(BI71,テーブル[[#All],[列1]:[異動コード2]],2,FALSE)*1,"")</f>
        <v/>
      </c>
      <c r="DO71" s="51" t="str">
        <f t="shared" si="51"/>
        <v/>
      </c>
      <c r="DP71" s="86" t="str">
        <f t="shared" si="52"/>
        <v/>
      </c>
      <c r="DQ71" s="86" t="str">
        <f t="shared" si="53"/>
        <v/>
      </c>
      <c r="DR71" s="86" t="str">
        <f t="shared" si="54"/>
        <v/>
      </c>
      <c r="DS71">
        <f t="shared" si="55"/>
        <v>9</v>
      </c>
      <c r="DT71">
        <f t="shared" si="56"/>
        <v>9</v>
      </c>
      <c r="DU71">
        <f t="shared" si="57"/>
        <v>9</v>
      </c>
      <c r="DV71">
        <f t="shared" si="58"/>
        <v>9</v>
      </c>
      <c r="DW71">
        <f t="shared" si="59"/>
        <v>9</v>
      </c>
      <c r="DX71">
        <f t="shared" si="60"/>
        <v>9</v>
      </c>
      <c r="DY71">
        <f>IFERROR(IF(DU71=1,1,VLOOKUP(BM71,過去共済[#All],4,FALSE)),9)</f>
        <v>9</v>
      </c>
      <c r="DZ71">
        <f>IF(DU71=1,100,
IF(DX71=1,VLOOKUP(BM71,過去共済[#All],2,FALSE),0)
)</f>
        <v>0</v>
      </c>
      <c r="EA71">
        <f>IF(DY71=1,VLOOKUP(BN71,県あり都道府県コード[#All],2,FALSE),0)</f>
        <v>0</v>
      </c>
      <c r="EB71" t="str">
        <f t="shared" si="61"/>
        <v/>
      </c>
      <c r="EC71" t="str">
        <f t="shared" si="62"/>
        <v/>
      </c>
    </row>
    <row r="72" spans="2:133" ht="22.95" customHeight="1">
      <c r="B72" s="133">
        <v>15</v>
      </c>
      <c r="C72" s="218" t="str">
        <f t="shared" ref="C72" ca="1" si="308">OFFSET(BG$43,$B72,0)</f>
        <v xml:space="preserve"> </v>
      </c>
      <c r="D72" s="218"/>
      <c r="E72" s="218"/>
      <c r="F72" s="218"/>
      <c r="G72" s="218"/>
      <c r="H72" s="218"/>
      <c r="I72" s="218"/>
      <c r="J72" s="218"/>
      <c r="K72" s="213" t="s">
        <v>4</v>
      </c>
      <c r="L72" s="219"/>
      <c r="M72" s="220" t="str">
        <f t="shared" ref="M72:S72" ca="1" si="309">OFFSET(CB$43,$B72,0)</f>
        <v/>
      </c>
      <c r="N72" s="203" t="str">
        <f t="shared" ca="1" si="309"/>
        <v/>
      </c>
      <c r="O72" s="183" t="str">
        <f t="shared" ca="1" si="309"/>
        <v/>
      </c>
      <c r="P72" s="203" t="str">
        <f t="shared" ca="1" si="309"/>
        <v/>
      </c>
      <c r="Q72" s="183" t="str">
        <f t="shared" ca="1" si="309"/>
        <v/>
      </c>
      <c r="R72" s="203" t="str">
        <f t="shared" ca="1" si="309"/>
        <v/>
      </c>
      <c r="S72" s="183" t="str">
        <f t="shared" ca="1" si="309"/>
        <v/>
      </c>
      <c r="T72" s="213" t="s">
        <v>11</v>
      </c>
      <c r="U72" s="203" t="str">
        <f t="shared" ref="U72:Z72" ca="1" si="310">OFFSET(CJ$43,$B72,0)</f>
        <v/>
      </c>
      <c r="V72" s="183" t="str">
        <f t="shared" ca="1" si="310"/>
        <v/>
      </c>
      <c r="W72" s="203" t="str">
        <f t="shared" ca="1" si="310"/>
        <v/>
      </c>
      <c r="X72" s="183" t="str">
        <f t="shared" ca="1" si="310"/>
        <v/>
      </c>
      <c r="Y72" s="203" t="str">
        <f t="shared" ca="1" si="310"/>
        <v/>
      </c>
      <c r="Z72" s="183" t="str">
        <f t="shared" ca="1" si="310"/>
        <v/>
      </c>
      <c r="AA72" s="228" t="s">
        <v>7076</v>
      </c>
      <c r="AB72" s="229"/>
      <c r="AC72" s="228"/>
      <c r="AD72" s="230"/>
      <c r="AE72" s="231" t="str">
        <f ca="1">OFFSET(DN$43,$B72,0)</f>
        <v/>
      </c>
      <c r="AF72" s="207" t="str">
        <f t="shared" ref="AF72" ca="1" si="311">OFFSET(BL$43,$B72,0)</f>
        <v/>
      </c>
      <c r="AG72" s="207">
        <f ca="1">OFFSET(DS71,$B72,0)</f>
        <v>9</v>
      </c>
      <c r="AH72" s="207">
        <f ca="1">OFFSET(DT71,$B72,0)</f>
        <v>9</v>
      </c>
      <c r="AI72" s="207">
        <f ca="1">OFFSET(DU71,$B72,0)</f>
        <v>9</v>
      </c>
      <c r="AJ72" s="207">
        <f ca="1">OFFSET(DV71,$B72,0)</f>
        <v>9</v>
      </c>
      <c r="AK72" s="208" t="str">
        <f ca="1">OFFSET(BM$43,$B72,0)&amp;CHAR(10)&amp;OFFSET(BN$43,$B72,0)</f>
        <v xml:space="preserve">
</v>
      </c>
      <c r="AL72" s="208"/>
      <c r="AM72" s="208"/>
      <c r="AN72" s="208"/>
      <c r="AO72" s="208"/>
      <c r="AP72" s="370" t="s">
        <v>11</v>
      </c>
      <c r="AQ72" s="203" t="str">
        <f t="shared" ref="AQ72" ca="1" si="312">OFFSET(CW$43,$B72,0)</f>
        <v/>
      </c>
      <c r="AR72" s="183" t="str">
        <f t="shared" ref="AR72" ca="1" si="313">OFFSET(CX$43,$B72,0)</f>
        <v/>
      </c>
      <c r="AS72" s="203" t="str">
        <f t="shared" ref="AS72" ca="1" si="314">OFFSET(CY$43,$B72,0)</f>
        <v/>
      </c>
      <c r="AT72" s="183" t="str">
        <f t="shared" ref="AT72" ca="1" si="315">OFFSET(CZ$43,$B72,0)</f>
        <v/>
      </c>
      <c r="AU72" s="203" t="str">
        <f t="shared" ref="AU72" ca="1" si="316">OFFSET(DA$43,$B72,0)</f>
        <v/>
      </c>
      <c r="AV72" s="183" t="str">
        <f t="shared" ref="AV72" ca="1" si="317">OFFSET(DB$43,$B72,0)</f>
        <v/>
      </c>
      <c r="AW72" s="183" t="str">
        <f ca="1">OFFSET(DC$43,$B72,0)</f>
        <v/>
      </c>
      <c r="AX72" s="184" t="str">
        <f ca="1">OFFSET(EC$43,$B72,0)</f>
        <v/>
      </c>
      <c r="AY72" s="184">
        <f ca="1">OFFSET(BQ71,$B72,0)</f>
        <v>0</v>
      </c>
      <c r="AZ72" s="184">
        <f ca="1">OFFSET(BR71,$B72,0)</f>
        <v>0</v>
      </c>
      <c r="BA72" s="184" t="str">
        <f ca="1">OFFSET(BT71,$B72,0)</f>
        <v/>
      </c>
      <c r="BB72" s="184" t="str">
        <f ca="1">OFFSET(BU71,$B72,0)</f>
        <v/>
      </c>
      <c r="BE72" s="104">
        <v>29</v>
      </c>
      <c r="BF72" s="118"/>
      <c r="BG72" s="119" t="s">
        <v>7133</v>
      </c>
      <c r="BH72" s="120"/>
      <c r="BI72" s="115"/>
      <c r="BJ72" s="121"/>
      <c r="BK72" s="122"/>
      <c r="BL72" s="117" t="str">
        <f>IFERROR(IF(DS72=1,VLOOKUP(BK72,所属所DB[#All],2,FALSE),""),"")</f>
        <v/>
      </c>
      <c r="BM72" s="116"/>
      <c r="BN72" s="123"/>
      <c r="BO72" s="124"/>
      <c r="BP72" s="123"/>
      <c r="BQ72" s="125"/>
      <c r="BS72" t="str">
        <f t="shared" si="16"/>
        <v/>
      </c>
      <c r="BT72" s="87" t="str">
        <f t="shared" si="17"/>
        <v/>
      </c>
      <c r="BU72" s="88" t="str">
        <f t="shared" si="18"/>
        <v/>
      </c>
      <c r="BV72" s="88" t="str">
        <f t="shared" si="19"/>
        <v/>
      </c>
      <c r="BW72" s="88" t="str">
        <f t="shared" si="20"/>
        <v/>
      </c>
      <c r="BX72" s="88" t="str">
        <f t="shared" si="21"/>
        <v/>
      </c>
      <c r="BY72" s="88" t="str">
        <f t="shared" si="22"/>
        <v/>
      </c>
      <c r="BZ72" s="88" t="str">
        <f t="shared" si="23"/>
        <v/>
      </c>
      <c r="CA72" s="89" t="str">
        <f t="shared" si="24"/>
        <v/>
      </c>
      <c r="CB72" s="87" t="str">
        <f t="shared" si="25"/>
        <v/>
      </c>
      <c r="CC72" s="88" t="str">
        <f t="shared" si="26"/>
        <v/>
      </c>
      <c r="CD72" s="88" t="str">
        <f t="shared" si="27"/>
        <v/>
      </c>
      <c r="CE72" s="88" t="str">
        <f t="shared" si="28"/>
        <v/>
      </c>
      <c r="CF72" s="88" t="str">
        <f t="shared" si="29"/>
        <v/>
      </c>
      <c r="CG72" s="88" t="str">
        <f t="shared" si="30"/>
        <v/>
      </c>
      <c r="CH72" s="89" t="str">
        <f t="shared" si="31"/>
        <v/>
      </c>
      <c r="CI72" s="87" t="str">
        <f t="shared" si="32"/>
        <v/>
      </c>
      <c r="CJ72" s="88" t="str">
        <f t="shared" si="33"/>
        <v/>
      </c>
      <c r="CK72" s="88" t="str">
        <f t="shared" si="34"/>
        <v/>
      </c>
      <c r="CL72" s="88" t="str">
        <f t="shared" si="35"/>
        <v/>
      </c>
      <c r="CM72" s="88" t="str">
        <f t="shared" si="36"/>
        <v/>
      </c>
      <c r="CN72" s="88" t="str">
        <f t="shared" si="37"/>
        <v/>
      </c>
      <c r="CO72" s="89" t="str">
        <f t="shared" si="38"/>
        <v/>
      </c>
      <c r="CP72" s="88" t="str">
        <f t="shared" si="4"/>
        <v/>
      </c>
      <c r="CQ72" s="87" t="str">
        <f t="shared" si="39"/>
        <v/>
      </c>
      <c r="CR72" s="88" t="str">
        <f t="shared" si="40"/>
        <v/>
      </c>
      <c r="CS72" s="88" t="str">
        <f t="shared" si="41"/>
        <v/>
      </c>
      <c r="CT72" s="88" t="str">
        <f t="shared" si="42"/>
        <v/>
      </c>
      <c r="CU72" s="89" t="str">
        <f t="shared" si="43"/>
        <v/>
      </c>
      <c r="CV72" s="87" t="str">
        <f t="shared" si="44"/>
        <v/>
      </c>
      <c r="CW72" s="88" t="str">
        <f t="shared" si="45"/>
        <v/>
      </c>
      <c r="CX72" s="88" t="str">
        <f t="shared" si="46"/>
        <v/>
      </c>
      <c r="CY72" s="88" t="str">
        <f t="shared" si="47"/>
        <v/>
      </c>
      <c r="CZ72" s="88" t="str">
        <f t="shared" si="48"/>
        <v/>
      </c>
      <c r="DA72" s="88" t="str">
        <f t="shared" si="49"/>
        <v/>
      </c>
      <c r="DB72" s="89" t="str">
        <f t="shared" si="50"/>
        <v/>
      </c>
      <c r="DC72" t="str">
        <f t="shared" si="5"/>
        <v/>
      </c>
      <c r="DN72" s="51" t="str">
        <f>IF(BI72&lt;&gt;"",VLOOKUP(BI72,テーブル[[#All],[列1]:[異動コード2]],2,FALSE)*1,"")</f>
        <v/>
      </c>
      <c r="DO72" s="51" t="str">
        <f t="shared" si="51"/>
        <v/>
      </c>
      <c r="DP72" s="86" t="str">
        <f t="shared" si="52"/>
        <v/>
      </c>
      <c r="DQ72" s="86" t="str">
        <f t="shared" si="53"/>
        <v/>
      </c>
      <c r="DR72" s="86" t="str">
        <f t="shared" si="54"/>
        <v/>
      </c>
      <c r="DS72">
        <f t="shared" si="55"/>
        <v>9</v>
      </c>
      <c r="DT72">
        <f t="shared" si="56"/>
        <v>9</v>
      </c>
      <c r="DU72">
        <f t="shared" si="57"/>
        <v>9</v>
      </c>
      <c r="DV72">
        <f t="shared" si="58"/>
        <v>9</v>
      </c>
      <c r="DW72">
        <f t="shared" si="59"/>
        <v>9</v>
      </c>
      <c r="DX72">
        <f t="shared" si="60"/>
        <v>9</v>
      </c>
      <c r="DY72">
        <f>IFERROR(IF(DU72=1,1,VLOOKUP(BM72,過去共済[#All],4,FALSE)),9)</f>
        <v>9</v>
      </c>
      <c r="DZ72">
        <f>IF(DU72=1,100,
IF(DX72=1,VLOOKUP(BM72,過去共済[#All],2,FALSE),0)
)</f>
        <v>0</v>
      </c>
      <c r="EA72">
        <f>IF(DY72=1,VLOOKUP(BN72,県あり都道府県コード[#All],2,FALSE),0)</f>
        <v>0</v>
      </c>
      <c r="EB72" t="str">
        <f t="shared" si="61"/>
        <v/>
      </c>
      <c r="EC72" t="str">
        <f t="shared" si="62"/>
        <v/>
      </c>
    </row>
    <row r="73" spans="2:133" ht="22.95" customHeight="1">
      <c r="C73" s="134" t="str">
        <f t="shared" ref="C73:J73" ca="1" si="318">OFFSET(BT$43,$B72,0)</f>
        <v/>
      </c>
      <c r="D73" s="135" t="str">
        <f t="shared" ca="1" si="318"/>
        <v/>
      </c>
      <c r="E73" s="136" t="str">
        <f t="shared" ca="1" si="318"/>
        <v/>
      </c>
      <c r="F73" s="136" t="str">
        <f t="shared" ca="1" si="318"/>
        <v/>
      </c>
      <c r="G73" s="135" t="str">
        <f t="shared" ca="1" si="318"/>
        <v/>
      </c>
      <c r="H73" s="100" t="str">
        <f t="shared" ca="1" si="318"/>
        <v/>
      </c>
      <c r="I73" s="100" t="str">
        <f t="shared" ca="1" si="318"/>
        <v/>
      </c>
      <c r="J73" s="101" t="str">
        <f t="shared" ca="1" si="318"/>
        <v/>
      </c>
      <c r="K73" s="213"/>
      <c r="L73" s="219"/>
      <c r="M73" s="220" t="str">
        <f t="shared" ref="M73:S73" ca="1" si="319">OFFSET(CD71,$B72,0)</f>
        <v/>
      </c>
      <c r="N73" s="203" t="str">
        <f t="shared" ca="1" si="319"/>
        <v/>
      </c>
      <c r="O73" s="183" t="str">
        <f t="shared" ca="1" si="319"/>
        <v/>
      </c>
      <c r="P73" s="203" t="str">
        <f t="shared" ca="1" si="319"/>
        <v/>
      </c>
      <c r="Q73" s="183" t="str">
        <f t="shared" ca="1" si="319"/>
        <v/>
      </c>
      <c r="R73" s="203" t="str">
        <f t="shared" ca="1" si="319"/>
        <v/>
      </c>
      <c r="S73" s="183" t="str">
        <f t="shared" ca="1" si="319"/>
        <v/>
      </c>
      <c r="T73" s="168"/>
      <c r="U73" s="203" t="str">
        <f ca="1">OFFSET(CL71,$B72,0)</f>
        <v/>
      </c>
      <c r="V73" s="183" t="str">
        <f ca="1">OFFSET(CM71,$B72,0)</f>
        <v/>
      </c>
      <c r="W73" s="203" t="str">
        <f ca="1">OFFSET(CN71,$B72,0)</f>
        <v/>
      </c>
      <c r="X73" s="183" t="str">
        <f ca="1">OFFSET(CO71,$B72,0)</f>
        <v/>
      </c>
      <c r="Y73" s="203" t="str">
        <f ca="1">OFFSET(CV71,$B72,0)</f>
        <v/>
      </c>
      <c r="Z73" s="183" t="str">
        <f ca="1">OFFSET(CW71,$B72,0)</f>
        <v/>
      </c>
      <c r="AA73" s="228"/>
      <c r="AB73" s="229"/>
      <c r="AC73" s="228"/>
      <c r="AD73" s="230"/>
      <c r="AE73" s="231"/>
      <c r="AF73" s="102" t="str">
        <f ca="1">OFFSET(CQ$43,$B72,0)</f>
        <v/>
      </c>
      <c r="AG73" s="100" t="str">
        <f ca="1">OFFSET(CR$43,$B72,0)</f>
        <v/>
      </c>
      <c r="AH73" s="100" t="str">
        <f ca="1">OFFSET(CS$43,$B72,0)</f>
        <v/>
      </c>
      <c r="AI73" s="100" t="str">
        <f ca="1">OFFSET(CT$43,$B72,0)</f>
        <v/>
      </c>
      <c r="AJ73" s="101" t="str">
        <f ca="1">OFFSET(CU$43,$B72,0)</f>
        <v/>
      </c>
      <c r="AK73" s="205" t="s">
        <v>10</v>
      </c>
      <c r="AL73" s="206"/>
      <c r="AM73" s="74" t="str">
        <f ca="1">OFFSET(DP$43,$B72,0)</f>
        <v/>
      </c>
      <c r="AN73" s="74" t="str">
        <f ca="1">OFFSET(DQ$43,$B72,0)</f>
        <v/>
      </c>
      <c r="AO73" s="75" t="str">
        <f ca="1">OFFSET(DR$43,$B72,0)</f>
        <v/>
      </c>
      <c r="AP73" s="371"/>
      <c r="AQ73" s="203">
        <f t="shared" ref="AQ73" ca="1" si="320">OFFSET(DI71,$B72,0)</f>
        <v>0</v>
      </c>
      <c r="AR73" s="183">
        <f t="shared" ref="AR73" ca="1" si="321">OFFSET(DJ71,$B72,0)</f>
        <v>0</v>
      </c>
      <c r="AS73" s="203">
        <f t="shared" ref="AS73" ca="1" si="322">OFFSET(DK71,$B72,0)</f>
        <v>0</v>
      </c>
      <c r="AT73" s="183">
        <f t="shared" ref="AT73" ca="1" si="323">OFFSET(DL71,$B72,0)</f>
        <v>0</v>
      </c>
      <c r="AU73" s="203">
        <f t="shared" ref="AU73" ca="1" si="324">OFFSET(DM71,$B72,0)</f>
        <v>0</v>
      </c>
      <c r="AV73" s="183" t="str">
        <f t="shared" ref="AV73" ca="1" si="325">OFFSET(DN71,$B72,0)</f>
        <v/>
      </c>
      <c r="AW73" s="183" t="str">
        <f t="shared" ref="AW73:BB73" ca="1" si="326">OFFSET(DO71,$B72,0)</f>
        <v/>
      </c>
      <c r="AX73" s="184" t="str">
        <f t="shared" ca="1" si="326"/>
        <v/>
      </c>
      <c r="AY73" s="184" t="str">
        <f t="shared" ca="1" si="326"/>
        <v/>
      </c>
      <c r="AZ73" s="184" t="str">
        <f t="shared" ca="1" si="326"/>
        <v/>
      </c>
      <c r="BA73" s="184">
        <f t="shared" ca="1" si="326"/>
        <v>9</v>
      </c>
      <c r="BB73" s="184">
        <f t="shared" ca="1" si="326"/>
        <v>9</v>
      </c>
      <c r="BE73" s="104">
        <v>30</v>
      </c>
      <c r="BF73" s="118"/>
      <c r="BG73" s="119" t="s">
        <v>7133</v>
      </c>
      <c r="BH73" s="120"/>
      <c r="BI73" s="115"/>
      <c r="BJ73" s="121"/>
      <c r="BK73" s="122"/>
      <c r="BL73" s="117" t="str">
        <f>IFERROR(IF(DS73=1,VLOOKUP(BK73,所属所DB[#All],2,FALSE),""),"")</f>
        <v/>
      </c>
      <c r="BM73" s="116"/>
      <c r="BN73" s="123"/>
      <c r="BO73" s="124"/>
      <c r="BP73" s="123"/>
      <c r="BQ73" s="125"/>
      <c r="BS73" t="str">
        <f t="shared" si="16"/>
        <v/>
      </c>
      <c r="BT73" s="87" t="str">
        <f t="shared" si="17"/>
        <v/>
      </c>
      <c r="BU73" s="88" t="str">
        <f t="shared" si="18"/>
        <v/>
      </c>
      <c r="BV73" s="88" t="str">
        <f t="shared" si="19"/>
        <v/>
      </c>
      <c r="BW73" s="88" t="str">
        <f t="shared" si="20"/>
        <v/>
      </c>
      <c r="BX73" s="88" t="str">
        <f t="shared" si="21"/>
        <v/>
      </c>
      <c r="BY73" s="88" t="str">
        <f t="shared" si="22"/>
        <v/>
      </c>
      <c r="BZ73" s="88" t="str">
        <f t="shared" si="23"/>
        <v/>
      </c>
      <c r="CA73" s="89" t="str">
        <f t="shared" si="24"/>
        <v/>
      </c>
      <c r="CB73" s="87" t="str">
        <f t="shared" si="25"/>
        <v/>
      </c>
      <c r="CC73" s="88" t="str">
        <f t="shared" si="26"/>
        <v/>
      </c>
      <c r="CD73" s="88" t="str">
        <f t="shared" si="27"/>
        <v/>
      </c>
      <c r="CE73" s="88" t="str">
        <f t="shared" si="28"/>
        <v/>
      </c>
      <c r="CF73" s="88" t="str">
        <f t="shared" si="29"/>
        <v/>
      </c>
      <c r="CG73" s="88" t="str">
        <f t="shared" si="30"/>
        <v/>
      </c>
      <c r="CH73" s="89" t="str">
        <f t="shared" si="31"/>
        <v/>
      </c>
      <c r="CI73" s="87" t="str">
        <f t="shared" si="32"/>
        <v/>
      </c>
      <c r="CJ73" s="88" t="str">
        <f t="shared" si="33"/>
        <v/>
      </c>
      <c r="CK73" s="88" t="str">
        <f t="shared" si="34"/>
        <v/>
      </c>
      <c r="CL73" s="88" t="str">
        <f t="shared" si="35"/>
        <v/>
      </c>
      <c r="CM73" s="88" t="str">
        <f t="shared" si="36"/>
        <v/>
      </c>
      <c r="CN73" s="88" t="str">
        <f t="shared" si="37"/>
        <v/>
      </c>
      <c r="CO73" s="89" t="str">
        <f t="shared" si="38"/>
        <v/>
      </c>
      <c r="CP73" s="88" t="str">
        <f t="shared" si="4"/>
        <v/>
      </c>
      <c r="CQ73" s="87" t="str">
        <f t="shared" si="39"/>
        <v/>
      </c>
      <c r="CR73" s="88" t="str">
        <f t="shared" si="40"/>
        <v/>
      </c>
      <c r="CS73" s="88" t="str">
        <f t="shared" si="41"/>
        <v/>
      </c>
      <c r="CT73" s="88" t="str">
        <f t="shared" si="42"/>
        <v/>
      </c>
      <c r="CU73" s="89" t="str">
        <f t="shared" si="43"/>
        <v/>
      </c>
      <c r="CV73" s="87" t="str">
        <f t="shared" si="44"/>
        <v/>
      </c>
      <c r="CW73" s="88" t="str">
        <f t="shared" si="45"/>
        <v/>
      </c>
      <c r="CX73" s="88" t="str">
        <f t="shared" si="46"/>
        <v/>
      </c>
      <c r="CY73" s="88" t="str">
        <f t="shared" si="47"/>
        <v/>
      </c>
      <c r="CZ73" s="88" t="str">
        <f t="shared" si="48"/>
        <v/>
      </c>
      <c r="DA73" s="88" t="str">
        <f t="shared" si="49"/>
        <v/>
      </c>
      <c r="DB73" s="89" t="str">
        <f t="shared" si="50"/>
        <v/>
      </c>
      <c r="DC73" t="str">
        <f t="shared" si="5"/>
        <v/>
      </c>
      <c r="DN73" s="51" t="str">
        <f>IF(BI73&lt;&gt;"",VLOOKUP(BI73,テーブル[[#All],[列1]:[異動コード2]],2,FALSE)*1,"")</f>
        <v/>
      </c>
      <c r="DO73" s="51" t="str">
        <f t="shared" si="51"/>
        <v/>
      </c>
      <c r="DP73" s="86" t="str">
        <f t="shared" si="52"/>
        <v/>
      </c>
      <c r="DQ73" s="86" t="str">
        <f t="shared" si="53"/>
        <v/>
      </c>
      <c r="DR73" s="86" t="str">
        <f t="shared" si="54"/>
        <v/>
      </c>
      <c r="DS73">
        <f t="shared" si="55"/>
        <v>9</v>
      </c>
      <c r="DT73">
        <f t="shared" si="56"/>
        <v>9</v>
      </c>
      <c r="DU73">
        <f t="shared" si="57"/>
        <v>9</v>
      </c>
      <c r="DV73">
        <f t="shared" si="58"/>
        <v>9</v>
      </c>
      <c r="DW73">
        <f t="shared" si="59"/>
        <v>9</v>
      </c>
      <c r="DX73">
        <f t="shared" si="60"/>
        <v>9</v>
      </c>
      <c r="DY73">
        <f>IFERROR(IF(DU73=1,1,VLOOKUP(BM73,過去共済[#All],4,FALSE)),9)</f>
        <v>9</v>
      </c>
      <c r="DZ73">
        <f>IF(DU73=1,100,
IF(DX73=1,VLOOKUP(BM73,過去共済[#All],2,FALSE),0)
)</f>
        <v>0</v>
      </c>
      <c r="EA73">
        <f>IF(DY73=1,VLOOKUP(BN73,県あり都道府県コード[#All],2,FALSE),0)</f>
        <v>0</v>
      </c>
      <c r="EB73" t="str">
        <f t="shared" si="61"/>
        <v/>
      </c>
      <c r="EC73" t="str">
        <f t="shared" si="62"/>
        <v/>
      </c>
    </row>
    <row r="74" spans="2:133" ht="22.95" customHeight="1">
      <c r="B74" s="133">
        <v>16</v>
      </c>
      <c r="C74" s="218" t="str">
        <f t="shared" ref="C74" ca="1" si="327">OFFSET(BG$43,$B74,0)</f>
        <v xml:space="preserve"> </v>
      </c>
      <c r="D74" s="218"/>
      <c r="E74" s="218"/>
      <c r="F74" s="218"/>
      <c r="G74" s="218"/>
      <c r="H74" s="218"/>
      <c r="I74" s="218"/>
      <c r="J74" s="218"/>
      <c r="K74" s="213" t="s">
        <v>4</v>
      </c>
      <c r="L74" s="219"/>
      <c r="M74" s="220" t="str">
        <f t="shared" ref="M74:S74" ca="1" si="328">OFFSET(CB$43,$B74,0)</f>
        <v/>
      </c>
      <c r="N74" s="203" t="str">
        <f t="shared" ca="1" si="328"/>
        <v/>
      </c>
      <c r="O74" s="183" t="str">
        <f t="shared" ca="1" si="328"/>
        <v/>
      </c>
      <c r="P74" s="203" t="str">
        <f t="shared" ca="1" si="328"/>
        <v/>
      </c>
      <c r="Q74" s="183" t="str">
        <f t="shared" ca="1" si="328"/>
        <v/>
      </c>
      <c r="R74" s="203" t="str">
        <f t="shared" ca="1" si="328"/>
        <v/>
      </c>
      <c r="S74" s="183" t="str">
        <f t="shared" ca="1" si="328"/>
        <v/>
      </c>
      <c r="T74" s="213" t="s">
        <v>11</v>
      </c>
      <c r="U74" s="203" t="str">
        <f t="shared" ref="U74:Z74" ca="1" si="329">OFFSET(CJ$43,$B74,0)</f>
        <v/>
      </c>
      <c r="V74" s="183" t="str">
        <f t="shared" ca="1" si="329"/>
        <v/>
      </c>
      <c r="W74" s="203" t="str">
        <f t="shared" ca="1" si="329"/>
        <v/>
      </c>
      <c r="X74" s="183" t="str">
        <f t="shared" ca="1" si="329"/>
        <v/>
      </c>
      <c r="Y74" s="203" t="str">
        <f t="shared" ca="1" si="329"/>
        <v/>
      </c>
      <c r="Z74" s="183" t="str">
        <f t="shared" ca="1" si="329"/>
        <v/>
      </c>
      <c r="AA74" s="228" t="s">
        <v>7076</v>
      </c>
      <c r="AB74" s="229"/>
      <c r="AC74" s="228"/>
      <c r="AD74" s="230"/>
      <c r="AE74" s="231" t="str">
        <f ca="1">OFFSET(DN$43,$B74,0)</f>
        <v/>
      </c>
      <c r="AF74" s="207" t="str">
        <f t="shared" ref="AF74" ca="1" si="330">OFFSET(BL$43,$B74,0)</f>
        <v/>
      </c>
      <c r="AG74" s="207">
        <f ca="1">OFFSET(DS73,$B74,0)</f>
        <v>9</v>
      </c>
      <c r="AH74" s="207">
        <f ca="1">OFFSET(DT73,$B74,0)</f>
        <v>9</v>
      </c>
      <c r="AI74" s="207">
        <f ca="1">OFFSET(DU73,$B74,0)</f>
        <v>9</v>
      </c>
      <c r="AJ74" s="207">
        <f ca="1">OFFSET(DV73,$B74,0)</f>
        <v>9</v>
      </c>
      <c r="AK74" s="208" t="str">
        <f ca="1">OFFSET(BM$43,$B74,0)&amp;CHAR(10)&amp;OFFSET(BN$43,$B74,0)</f>
        <v xml:space="preserve">
</v>
      </c>
      <c r="AL74" s="208"/>
      <c r="AM74" s="208"/>
      <c r="AN74" s="208"/>
      <c r="AO74" s="208"/>
      <c r="AP74" s="370" t="s">
        <v>11</v>
      </c>
      <c r="AQ74" s="203" t="str">
        <f t="shared" ref="AQ74" ca="1" si="331">OFFSET(CW$43,$B74,0)</f>
        <v/>
      </c>
      <c r="AR74" s="183" t="str">
        <f t="shared" ref="AR74" ca="1" si="332">OFFSET(CX$43,$B74,0)</f>
        <v/>
      </c>
      <c r="AS74" s="203" t="str">
        <f t="shared" ref="AS74" ca="1" si="333">OFFSET(CY$43,$B74,0)</f>
        <v/>
      </c>
      <c r="AT74" s="183" t="str">
        <f t="shared" ref="AT74" ca="1" si="334">OFFSET(CZ$43,$B74,0)</f>
        <v/>
      </c>
      <c r="AU74" s="203" t="str">
        <f t="shared" ref="AU74" ca="1" si="335">OFFSET(DA$43,$B74,0)</f>
        <v/>
      </c>
      <c r="AV74" s="183" t="str">
        <f t="shared" ref="AV74" ca="1" si="336">OFFSET(DB$43,$B74,0)</f>
        <v/>
      </c>
      <c r="AW74" s="183" t="str">
        <f ca="1">OFFSET(DC$43,$B74,0)</f>
        <v/>
      </c>
      <c r="AX74" s="184" t="str">
        <f ca="1">OFFSET(EC$43,$B74,0)</f>
        <v/>
      </c>
      <c r="AY74" s="184">
        <f ca="1">OFFSET(BQ73,$B74,0)</f>
        <v>0</v>
      </c>
      <c r="AZ74" s="184">
        <f ca="1">OFFSET(BR73,$B74,0)</f>
        <v>0</v>
      </c>
      <c r="BA74" s="184" t="str">
        <f ca="1">OFFSET(BT73,$B74,0)</f>
        <v/>
      </c>
      <c r="BB74" s="184" t="str">
        <f ca="1">OFFSET(BU73,$B74,0)</f>
        <v/>
      </c>
      <c r="BE74" s="104">
        <v>31</v>
      </c>
      <c r="BF74" s="118"/>
      <c r="BG74" s="119" t="s">
        <v>7133</v>
      </c>
      <c r="BH74" s="120"/>
      <c r="BI74" s="115"/>
      <c r="BJ74" s="121"/>
      <c r="BK74" s="122"/>
      <c r="BL74" s="117" t="str">
        <f>IFERROR(IF(DS74=1,VLOOKUP(BK74,所属所DB[#All],2,FALSE),""),"")</f>
        <v/>
      </c>
      <c r="BM74" s="116"/>
      <c r="BN74" s="123"/>
      <c r="BO74" s="124"/>
      <c r="BP74" s="123"/>
      <c r="BQ74" s="125"/>
      <c r="BS74" t="str">
        <f t="shared" si="16"/>
        <v/>
      </c>
      <c r="BT74" s="87" t="str">
        <f t="shared" si="17"/>
        <v/>
      </c>
      <c r="BU74" s="88" t="str">
        <f t="shared" si="18"/>
        <v/>
      </c>
      <c r="BV74" s="88" t="str">
        <f t="shared" si="19"/>
        <v/>
      </c>
      <c r="BW74" s="88" t="str">
        <f t="shared" si="20"/>
        <v/>
      </c>
      <c r="BX74" s="88" t="str">
        <f t="shared" si="21"/>
        <v/>
      </c>
      <c r="BY74" s="88" t="str">
        <f t="shared" si="22"/>
        <v/>
      </c>
      <c r="BZ74" s="88" t="str">
        <f t="shared" si="23"/>
        <v/>
      </c>
      <c r="CA74" s="89" t="str">
        <f t="shared" si="24"/>
        <v/>
      </c>
      <c r="CB74" s="87" t="str">
        <f t="shared" si="25"/>
        <v/>
      </c>
      <c r="CC74" s="88" t="str">
        <f t="shared" si="26"/>
        <v/>
      </c>
      <c r="CD74" s="88" t="str">
        <f t="shared" si="27"/>
        <v/>
      </c>
      <c r="CE74" s="88" t="str">
        <f t="shared" si="28"/>
        <v/>
      </c>
      <c r="CF74" s="88" t="str">
        <f t="shared" si="29"/>
        <v/>
      </c>
      <c r="CG74" s="88" t="str">
        <f t="shared" si="30"/>
        <v/>
      </c>
      <c r="CH74" s="89" t="str">
        <f t="shared" si="31"/>
        <v/>
      </c>
      <c r="CI74" s="87" t="str">
        <f t="shared" si="32"/>
        <v/>
      </c>
      <c r="CJ74" s="88" t="str">
        <f t="shared" si="33"/>
        <v/>
      </c>
      <c r="CK74" s="88" t="str">
        <f t="shared" si="34"/>
        <v/>
      </c>
      <c r="CL74" s="88" t="str">
        <f t="shared" si="35"/>
        <v/>
      </c>
      <c r="CM74" s="88" t="str">
        <f t="shared" si="36"/>
        <v/>
      </c>
      <c r="CN74" s="88" t="str">
        <f t="shared" si="37"/>
        <v/>
      </c>
      <c r="CO74" s="89" t="str">
        <f t="shared" si="38"/>
        <v/>
      </c>
      <c r="CP74" s="88" t="str">
        <f t="shared" si="4"/>
        <v/>
      </c>
      <c r="CQ74" s="87" t="str">
        <f t="shared" si="39"/>
        <v/>
      </c>
      <c r="CR74" s="88" t="str">
        <f t="shared" si="40"/>
        <v/>
      </c>
      <c r="CS74" s="88" t="str">
        <f t="shared" si="41"/>
        <v/>
      </c>
      <c r="CT74" s="88" t="str">
        <f t="shared" si="42"/>
        <v/>
      </c>
      <c r="CU74" s="89" t="str">
        <f t="shared" si="43"/>
        <v/>
      </c>
      <c r="CV74" s="87" t="str">
        <f t="shared" si="44"/>
        <v/>
      </c>
      <c r="CW74" s="88" t="str">
        <f t="shared" si="45"/>
        <v/>
      </c>
      <c r="CX74" s="88" t="str">
        <f t="shared" si="46"/>
        <v/>
      </c>
      <c r="CY74" s="88" t="str">
        <f t="shared" si="47"/>
        <v/>
      </c>
      <c r="CZ74" s="88" t="str">
        <f t="shared" si="48"/>
        <v/>
      </c>
      <c r="DA74" s="88" t="str">
        <f t="shared" si="49"/>
        <v/>
      </c>
      <c r="DB74" s="89" t="str">
        <f t="shared" si="50"/>
        <v/>
      </c>
      <c r="DC74" t="str">
        <f t="shared" si="5"/>
        <v/>
      </c>
      <c r="DN74" s="51" t="str">
        <f>IF(BI74&lt;&gt;"",VLOOKUP(BI74,テーブル[[#All],[列1]:[異動コード2]],2,FALSE)*1,"")</f>
        <v/>
      </c>
      <c r="DO74" s="51" t="str">
        <f t="shared" si="51"/>
        <v/>
      </c>
      <c r="DP74" s="86" t="str">
        <f t="shared" si="52"/>
        <v/>
      </c>
      <c r="DQ74" s="86" t="str">
        <f t="shared" si="53"/>
        <v/>
      </c>
      <c r="DR74" s="86" t="str">
        <f t="shared" si="54"/>
        <v/>
      </c>
      <c r="DS74">
        <f t="shared" si="55"/>
        <v>9</v>
      </c>
      <c r="DT74">
        <f t="shared" si="56"/>
        <v>9</v>
      </c>
      <c r="DU74">
        <f t="shared" si="57"/>
        <v>9</v>
      </c>
      <c r="DV74">
        <f t="shared" si="58"/>
        <v>9</v>
      </c>
      <c r="DW74">
        <f t="shared" si="59"/>
        <v>9</v>
      </c>
      <c r="DX74">
        <f t="shared" si="60"/>
        <v>9</v>
      </c>
      <c r="DY74">
        <f>IFERROR(IF(DU74=1,1,VLOOKUP(BM74,過去共済[#All],4,FALSE)),9)</f>
        <v>9</v>
      </c>
      <c r="DZ74">
        <f>IF(DU74=1,100,
IF(DX74=1,VLOOKUP(BM74,過去共済[#All],2,FALSE),0)
)</f>
        <v>0</v>
      </c>
      <c r="EA74">
        <f>IF(DY74=1,VLOOKUP(BN74,県あり都道府県コード[#All],2,FALSE),0)</f>
        <v>0</v>
      </c>
      <c r="EB74" t="str">
        <f t="shared" si="61"/>
        <v/>
      </c>
      <c r="EC74" t="str">
        <f t="shared" si="62"/>
        <v/>
      </c>
    </row>
    <row r="75" spans="2:133" ht="22.95" customHeight="1">
      <c r="C75" s="134" t="str">
        <f t="shared" ref="C75:J75" ca="1" si="337">OFFSET(BT$43,$B74,0)</f>
        <v/>
      </c>
      <c r="D75" s="135" t="str">
        <f t="shared" ca="1" si="337"/>
        <v/>
      </c>
      <c r="E75" s="136" t="str">
        <f t="shared" ca="1" si="337"/>
        <v/>
      </c>
      <c r="F75" s="136" t="str">
        <f t="shared" ca="1" si="337"/>
        <v/>
      </c>
      <c r="G75" s="135" t="str">
        <f t="shared" ca="1" si="337"/>
        <v/>
      </c>
      <c r="H75" s="100" t="str">
        <f t="shared" ca="1" si="337"/>
        <v/>
      </c>
      <c r="I75" s="100" t="str">
        <f t="shared" ca="1" si="337"/>
        <v/>
      </c>
      <c r="J75" s="101" t="str">
        <f t="shared" ca="1" si="337"/>
        <v/>
      </c>
      <c r="K75" s="213"/>
      <c r="L75" s="219"/>
      <c r="M75" s="220" t="str">
        <f t="shared" ref="M75:S75" ca="1" si="338">OFFSET(CD73,$B74,0)</f>
        <v/>
      </c>
      <c r="N75" s="203" t="str">
        <f t="shared" ca="1" si="338"/>
        <v/>
      </c>
      <c r="O75" s="183" t="str">
        <f t="shared" ca="1" si="338"/>
        <v/>
      </c>
      <c r="P75" s="203" t="str">
        <f t="shared" ca="1" si="338"/>
        <v/>
      </c>
      <c r="Q75" s="183" t="str">
        <f t="shared" ca="1" si="338"/>
        <v/>
      </c>
      <c r="R75" s="203" t="str">
        <f t="shared" ca="1" si="338"/>
        <v/>
      </c>
      <c r="S75" s="183" t="str">
        <f t="shared" ca="1" si="338"/>
        <v/>
      </c>
      <c r="T75" s="168"/>
      <c r="U75" s="203" t="str">
        <f ca="1">OFFSET(CL73,$B74,0)</f>
        <v/>
      </c>
      <c r="V75" s="183" t="str">
        <f ca="1">OFFSET(CM73,$B74,0)</f>
        <v/>
      </c>
      <c r="W75" s="203" t="str">
        <f ca="1">OFFSET(CN73,$B74,0)</f>
        <v/>
      </c>
      <c r="X75" s="183" t="str">
        <f ca="1">OFFSET(CO73,$B74,0)</f>
        <v/>
      </c>
      <c r="Y75" s="203" t="str">
        <f ca="1">OFFSET(CV73,$B74,0)</f>
        <v/>
      </c>
      <c r="Z75" s="183" t="str">
        <f ca="1">OFFSET(CW73,$B74,0)</f>
        <v/>
      </c>
      <c r="AA75" s="228"/>
      <c r="AB75" s="229"/>
      <c r="AC75" s="228"/>
      <c r="AD75" s="230"/>
      <c r="AE75" s="231"/>
      <c r="AF75" s="102" t="str">
        <f ca="1">OFFSET(CQ$43,$B74,0)</f>
        <v/>
      </c>
      <c r="AG75" s="100" t="str">
        <f ca="1">OFFSET(CR$43,$B74,0)</f>
        <v/>
      </c>
      <c r="AH75" s="100" t="str">
        <f ca="1">OFFSET(CS$43,$B74,0)</f>
        <v/>
      </c>
      <c r="AI75" s="100" t="str">
        <f ca="1">OFFSET(CT$43,$B74,0)</f>
        <v/>
      </c>
      <c r="AJ75" s="101" t="str">
        <f ca="1">OFFSET(CU$43,$B74,0)</f>
        <v/>
      </c>
      <c r="AK75" s="205" t="s">
        <v>10</v>
      </c>
      <c r="AL75" s="206"/>
      <c r="AM75" s="74" t="str">
        <f ca="1">OFFSET(DP$43,$B74,0)</f>
        <v/>
      </c>
      <c r="AN75" s="74" t="str">
        <f ca="1">OFFSET(DQ$43,$B74,0)</f>
        <v/>
      </c>
      <c r="AO75" s="75" t="str">
        <f ca="1">OFFSET(DR$43,$B74,0)</f>
        <v/>
      </c>
      <c r="AP75" s="371"/>
      <c r="AQ75" s="203">
        <f t="shared" ref="AQ75" ca="1" si="339">OFFSET(DI73,$B74,0)</f>
        <v>0</v>
      </c>
      <c r="AR75" s="183">
        <f t="shared" ref="AR75" ca="1" si="340">OFFSET(DJ73,$B74,0)</f>
        <v>0</v>
      </c>
      <c r="AS75" s="203">
        <f t="shared" ref="AS75" ca="1" si="341">OFFSET(DK73,$B74,0)</f>
        <v>0</v>
      </c>
      <c r="AT75" s="183">
        <f t="shared" ref="AT75" ca="1" si="342">OFFSET(DL73,$B74,0)</f>
        <v>0</v>
      </c>
      <c r="AU75" s="203">
        <f t="shared" ref="AU75" ca="1" si="343">OFFSET(DM73,$B74,0)</f>
        <v>0</v>
      </c>
      <c r="AV75" s="183" t="str">
        <f t="shared" ref="AV75" ca="1" si="344">OFFSET(DN73,$B74,0)</f>
        <v/>
      </c>
      <c r="AW75" s="183" t="str">
        <f t="shared" ref="AW75:BB75" ca="1" si="345">OFFSET(DO73,$B74,0)</f>
        <v/>
      </c>
      <c r="AX75" s="184" t="str">
        <f t="shared" ca="1" si="345"/>
        <v/>
      </c>
      <c r="AY75" s="184" t="str">
        <f t="shared" ca="1" si="345"/>
        <v/>
      </c>
      <c r="AZ75" s="184" t="str">
        <f t="shared" ca="1" si="345"/>
        <v/>
      </c>
      <c r="BA75" s="184">
        <f t="shared" ca="1" si="345"/>
        <v>9</v>
      </c>
      <c r="BB75" s="184">
        <f t="shared" ca="1" si="345"/>
        <v>9</v>
      </c>
      <c r="BE75" s="104">
        <v>32</v>
      </c>
      <c r="BF75" s="118"/>
      <c r="BG75" s="119" t="s">
        <v>7133</v>
      </c>
      <c r="BH75" s="120"/>
      <c r="BI75" s="115"/>
      <c r="BJ75" s="121"/>
      <c r="BK75" s="122"/>
      <c r="BL75" s="117" t="str">
        <f>IFERROR(IF(DS75=1,VLOOKUP(BK75,所属所DB[#All],2,FALSE),""),"")</f>
        <v/>
      </c>
      <c r="BM75" s="116"/>
      <c r="BN75" s="123"/>
      <c r="BO75" s="124"/>
      <c r="BP75" s="123"/>
      <c r="BQ75" s="125"/>
      <c r="BS75" t="str">
        <f t="shared" si="16"/>
        <v/>
      </c>
      <c r="BT75" s="87" t="str">
        <f t="shared" si="17"/>
        <v/>
      </c>
      <c r="BU75" s="88" t="str">
        <f t="shared" si="18"/>
        <v/>
      </c>
      <c r="BV75" s="88" t="str">
        <f t="shared" si="19"/>
        <v/>
      </c>
      <c r="BW75" s="88" t="str">
        <f t="shared" si="20"/>
        <v/>
      </c>
      <c r="BX75" s="88" t="str">
        <f t="shared" si="21"/>
        <v/>
      </c>
      <c r="BY75" s="88" t="str">
        <f t="shared" si="22"/>
        <v/>
      </c>
      <c r="BZ75" s="88" t="str">
        <f t="shared" si="23"/>
        <v/>
      </c>
      <c r="CA75" s="89" t="str">
        <f t="shared" si="24"/>
        <v/>
      </c>
      <c r="CB75" s="87" t="str">
        <f t="shared" si="25"/>
        <v/>
      </c>
      <c r="CC75" s="88" t="str">
        <f t="shared" si="26"/>
        <v/>
      </c>
      <c r="CD75" s="88" t="str">
        <f t="shared" si="27"/>
        <v/>
      </c>
      <c r="CE75" s="88" t="str">
        <f t="shared" si="28"/>
        <v/>
      </c>
      <c r="CF75" s="88" t="str">
        <f t="shared" si="29"/>
        <v/>
      </c>
      <c r="CG75" s="88" t="str">
        <f t="shared" si="30"/>
        <v/>
      </c>
      <c r="CH75" s="89" t="str">
        <f t="shared" si="31"/>
        <v/>
      </c>
      <c r="CI75" s="87" t="str">
        <f t="shared" si="32"/>
        <v/>
      </c>
      <c r="CJ75" s="88" t="str">
        <f t="shared" si="33"/>
        <v/>
      </c>
      <c r="CK75" s="88" t="str">
        <f t="shared" si="34"/>
        <v/>
      </c>
      <c r="CL75" s="88" t="str">
        <f t="shared" si="35"/>
        <v/>
      </c>
      <c r="CM75" s="88" t="str">
        <f t="shared" si="36"/>
        <v/>
      </c>
      <c r="CN75" s="88" t="str">
        <f t="shared" si="37"/>
        <v/>
      </c>
      <c r="CO75" s="89" t="str">
        <f t="shared" si="38"/>
        <v/>
      </c>
      <c r="CP75" s="88" t="str">
        <f t="shared" si="4"/>
        <v/>
      </c>
      <c r="CQ75" s="87" t="str">
        <f t="shared" si="39"/>
        <v/>
      </c>
      <c r="CR75" s="88" t="str">
        <f t="shared" si="40"/>
        <v/>
      </c>
      <c r="CS75" s="88" t="str">
        <f t="shared" si="41"/>
        <v/>
      </c>
      <c r="CT75" s="88" t="str">
        <f t="shared" si="42"/>
        <v/>
      </c>
      <c r="CU75" s="89" t="str">
        <f t="shared" si="43"/>
        <v/>
      </c>
      <c r="CV75" s="87" t="str">
        <f t="shared" si="44"/>
        <v/>
      </c>
      <c r="CW75" s="88" t="str">
        <f t="shared" si="45"/>
        <v/>
      </c>
      <c r="CX75" s="88" t="str">
        <f t="shared" si="46"/>
        <v/>
      </c>
      <c r="CY75" s="88" t="str">
        <f t="shared" si="47"/>
        <v/>
      </c>
      <c r="CZ75" s="88" t="str">
        <f t="shared" si="48"/>
        <v/>
      </c>
      <c r="DA75" s="88" t="str">
        <f t="shared" si="49"/>
        <v/>
      </c>
      <c r="DB75" s="89" t="str">
        <f t="shared" si="50"/>
        <v/>
      </c>
      <c r="DC75" t="str">
        <f t="shared" si="5"/>
        <v/>
      </c>
      <c r="DN75" s="51" t="str">
        <f>IF(BI75&lt;&gt;"",VLOOKUP(BI75,テーブル[[#All],[列1]:[異動コード2]],2,FALSE)*1,"")</f>
        <v/>
      </c>
      <c r="DO75" s="51" t="str">
        <f t="shared" si="51"/>
        <v/>
      </c>
      <c r="DP75" s="86" t="str">
        <f t="shared" si="52"/>
        <v/>
      </c>
      <c r="DQ75" s="86" t="str">
        <f t="shared" si="53"/>
        <v/>
      </c>
      <c r="DR75" s="86" t="str">
        <f t="shared" si="54"/>
        <v/>
      </c>
      <c r="DS75">
        <f t="shared" si="55"/>
        <v>9</v>
      </c>
      <c r="DT75">
        <f t="shared" si="56"/>
        <v>9</v>
      </c>
      <c r="DU75">
        <f t="shared" si="57"/>
        <v>9</v>
      </c>
      <c r="DV75">
        <f t="shared" si="58"/>
        <v>9</v>
      </c>
      <c r="DW75">
        <f t="shared" si="59"/>
        <v>9</v>
      </c>
      <c r="DX75">
        <f t="shared" si="60"/>
        <v>9</v>
      </c>
      <c r="DY75">
        <f>IFERROR(IF(DU75=1,1,VLOOKUP(BM75,過去共済[#All],4,FALSE)),9)</f>
        <v>9</v>
      </c>
      <c r="DZ75">
        <f>IF(DU75=1,100,
IF(DX75=1,VLOOKUP(BM75,過去共済[#All],2,FALSE),0)
)</f>
        <v>0</v>
      </c>
      <c r="EA75">
        <f>IF(DY75=1,VLOOKUP(BN75,県あり都道府県コード[#All],2,FALSE),0)</f>
        <v>0</v>
      </c>
      <c r="EB75" t="str">
        <f t="shared" si="61"/>
        <v/>
      </c>
      <c r="EC75" t="str">
        <f t="shared" si="62"/>
        <v/>
      </c>
    </row>
    <row r="76" spans="2:133" ht="22.95" customHeight="1">
      <c r="B76" s="133">
        <v>17</v>
      </c>
      <c r="C76" s="218" t="str">
        <f t="shared" ref="C76" ca="1" si="346">OFFSET(BG$43,$B76,0)</f>
        <v xml:space="preserve"> </v>
      </c>
      <c r="D76" s="218"/>
      <c r="E76" s="218"/>
      <c r="F76" s="218"/>
      <c r="G76" s="218"/>
      <c r="H76" s="218"/>
      <c r="I76" s="218"/>
      <c r="J76" s="218"/>
      <c r="K76" s="213" t="s">
        <v>4</v>
      </c>
      <c r="L76" s="219"/>
      <c r="M76" s="220" t="str">
        <f t="shared" ref="M76:S76" ca="1" si="347">OFFSET(CB$43,$B76,0)</f>
        <v/>
      </c>
      <c r="N76" s="203" t="str">
        <f t="shared" ca="1" si="347"/>
        <v/>
      </c>
      <c r="O76" s="183" t="str">
        <f t="shared" ca="1" si="347"/>
        <v/>
      </c>
      <c r="P76" s="203" t="str">
        <f t="shared" ca="1" si="347"/>
        <v/>
      </c>
      <c r="Q76" s="183" t="str">
        <f t="shared" ca="1" si="347"/>
        <v/>
      </c>
      <c r="R76" s="203" t="str">
        <f t="shared" ca="1" si="347"/>
        <v/>
      </c>
      <c r="S76" s="183" t="str">
        <f t="shared" ca="1" si="347"/>
        <v/>
      </c>
      <c r="T76" s="213" t="s">
        <v>11</v>
      </c>
      <c r="U76" s="203" t="str">
        <f t="shared" ref="U76:Z76" ca="1" si="348">OFFSET(CJ$43,$B76,0)</f>
        <v/>
      </c>
      <c r="V76" s="183" t="str">
        <f t="shared" ca="1" si="348"/>
        <v/>
      </c>
      <c r="W76" s="203" t="str">
        <f t="shared" ca="1" si="348"/>
        <v/>
      </c>
      <c r="X76" s="183" t="str">
        <f t="shared" ca="1" si="348"/>
        <v/>
      </c>
      <c r="Y76" s="203" t="str">
        <f t="shared" ca="1" si="348"/>
        <v/>
      </c>
      <c r="Z76" s="183" t="str">
        <f t="shared" ca="1" si="348"/>
        <v/>
      </c>
      <c r="AA76" s="228" t="s">
        <v>7076</v>
      </c>
      <c r="AB76" s="229"/>
      <c r="AC76" s="228"/>
      <c r="AD76" s="230"/>
      <c r="AE76" s="231" t="str">
        <f ca="1">OFFSET(DN$43,$B76,0)</f>
        <v/>
      </c>
      <c r="AF76" s="207" t="str">
        <f t="shared" ref="AF76" ca="1" si="349">OFFSET(BL$43,$B76,0)</f>
        <v/>
      </c>
      <c r="AG76" s="207">
        <f ca="1">OFFSET(DS75,$B76,0)</f>
        <v>9</v>
      </c>
      <c r="AH76" s="207">
        <f ca="1">OFFSET(DT75,$B76,0)</f>
        <v>9</v>
      </c>
      <c r="AI76" s="207">
        <f ca="1">OFFSET(DU75,$B76,0)</f>
        <v>9</v>
      </c>
      <c r="AJ76" s="207">
        <f ca="1">OFFSET(DV75,$B76,0)</f>
        <v>9</v>
      </c>
      <c r="AK76" s="208" t="str">
        <f ca="1">OFFSET(BM$43,$B76,0)&amp;CHAR(10)&amp;OFFSET(BN$43,$B76,0)</f>
        <v xml:space="preserve">
</v>
      </c>
      <c r="AL76" s="208"/>
      <c r="AM76" s="208"/>
      <c r="AN76" s="208"/>
      <c r="AO76" s="208"/>
      <c r="AP76" s="370" t="s">
        <v>11</v>
      </c>
      <c r="AQ76" s="203" t="str">
        <f t="shared" ref="AQ76" ca="1" si="350">OFFSET(CW$43,$B76,0)</f>
        <v/>
      </c>
      <c r="AR76" s="183" t="str">
        <f t="shared" ref="AR76" ca="1" si="351">OFFSET(CX$43,$B76,0)</f>
        <v/>
      </c>
      <c r="AS76" s="203" t="str">
        <f t="shared" ref="AS76" ca="1" si="352">OFFSET(CY$43,$B76,0)</f>
        <v/>
      </c>
      <c r="AT76" s="183" t="str">
        <f t="shared" ref="AT76" ca="1" si="353">OFFSET(CZ$43,$B76,0)</f>
        <v/>
      </c>
      <c r="AU76" s="203" t="str">
        <f t="shared" ref="AU76" ca="1" si="354">OFFSET(DA$43,$B76,0)</f>
        <v/>
      </c>
      <c r="AV76" s="183" t="str">
        <f t="shared" ref="AV76" ca="1" si="355">OFFSET(DB$43,$B76,0)</f>
        <v/>
      </c>
      <c r="AW76" s="183" t="str">
        <f ca="1">OFFSET(DC$43,$B76,0)</f>
        <v/>
      </c>
      <c r="AX76" s="184" t="str">
        <f ca="1">OFFSET(EC$43,$B76,0)</f>
        <v/>
      </c>
      <c r="AY76" s="184">
        <f ca="1">OFFSET(BQ75,$B76,0)</f>
        <v>0</v>
      </c>
      <c r="AZ76" s="184">
        <f ca="1">OFFSET(BR75,$B76,0)</f>
        <v>0</v>
      </c>
      <c r="BA76" s="184" t="str">
        <f ca="1">OFFSET(BT75,$B76,0)</f>
        <v/>
      </c>
      <c r="BB76" s="184" t="str">
        <f ca="1">OFFSET(BU75,$B76,0)</f>
        <v/>
      </c>
      <c r="BE76" s="104">
        <v>33</v>
      </c>
      <c r="BF76" s="118"/>
      <c r="BG76" s="119" t="s">
        <v>7133</v>
      </c>
      <c r="BH76" s="120"/>
      <c r="BI76" s="115"/>
      <c r="BJ76" s="121"/>
      <c r="BK76" s="122"/>
      <c r="BL76" s="117" t="str">
        <f>IFERROR(IF(DS76=1,VLOOKUP(BK76,所属所DB[#All],2,FALSE),""),"")</f>
        <v/>
      </c>
      <c r="BM76" s="116"/>
      <c r="BN76" s="123"/>
      <c r="BO76" s="124"/>
      <c r="BP76" s="123"/>
      <c r="BQ76" s="125"/>
      <c r="BS76" t="str">
        <f t="shared" si="16"/>
        <v/>
      </c>
      <c r="BT76" s="87" t="str">
        <f t="shared" si="17"/>
        <v/>
      </c>
      <c r="BU76" s="88" t="str">
        <f t="shared" si="18"/>
        <v/>
      </c>
      <c r="BV76" s="88" t="str">
        <f t="shared" si="19"/>
        <v/>
      </c>
      <c r="BW76" s="88" t="str">
        <f t="shared" si="20"/>
        <v/>
      </c>
      <c r="BX76" s="88" t="str">
        <f t="shared" si="21"/>
        <v/>
      </c>
      <c r="BY76" s="88" t="str">
        <f t="shared" si="22"/>
        <v/>
      </c>
      <c r="BZ76" s="88" t="str">
        <f t="shared" si="23"/>
        <v/>
      </c>
      <c r="CA76" s="89" t="str">
        <f t="shared" si="24"/>
        <v/>
      </c>
      <c r="CB76" s="87" t="str">
        <f t="shared" si="25"/>
        <v/>
      </c>
      <c r="CC76" s="88" t="str">
        <f t="shared" si="26"/>
        <v/>
      </c>
      <c r="CD76" s="88" t="str">
        <f t="shared" si="27"/>
        <v/>
      </c>
      <c r="CE76" s="88" t="str">
        <f t="shared" si="28"/>
        <v/>
      </c>
      <c r="CF76" s="88" t="str">
        <f t="shared" si="29"/>
        <v/>
      </c>
      <c r="CG76" s="88" t="str">
        <f t="shared" si="30"/>
        <v/>
      </c>
      <c r="CH76" s="89" t="str">
        <f t="shared" si="31"/>
        <v/>
      </c>
      <c r="CI76" s="87" t="str">
        <f t="shared" si="32"/>
        <v/>
      </c>
      <c r="CJ76" s="88" t="str">
        <f t="shared" si="33"/>
        <v/>
      </c>
      <c r="CK76" s="88" t="str">
        <f t="shared" si="34"/>
        <v/>
      </c>
      <c r="CL76" s="88" t="str">
        <f t="shared" si="35"/>
        <v/>
      </c>
      <c r="CM76" s="88" t="str">
        <f t="shared" si="36"/>
        <v/>
      </c>
      <c r="CN76" s="88" t="str">
        <f t="shared" si="37"/>
        <v/>
      </c>
      <c r="CO76" s="89" t="str">
        <f t="shared" si="38"/>
        <v/>
      </c>
      <c r="CP76" s="88" t="str">
        <f t="shared" ref="CP76:CP93" si="356">UPPER(BK76)</f>
        <v/>
      </c>
      <c r="CQ76" s="87" t="str">
        <f t="shared" si="39"/>
        <v/>
      </c>
      <c r="CR76" s="88" t="str">
        <f t="shared" si="40"/>
        <v/>
      </c>
      <c r="CS76" s="88" t="str">
        <f t="shared" si="41"/>
        <v/>
      </c>
      <c r="CT76" s="88" t="str">
        <f t="shared" si="42"/>
        <v/>
      </c>
      <c r="CU76" s="89" t="str">
        <f t="shared" si="43"/>
        <v/>
      </c>
      <c r="CV76" s="87" t="str">
        <f t="shared" si="44"/>
        <v/>
      </c>
      <c r="CW76" s="88" t="str">
        <f t="shared" si="45"/>
        <v/>
      </c>
      <c r="CX76" s="88" t="str">
        <f t="shared" si="46"/>
        <v/>
      </c>
      <c r="CY76" s="88" t="str">
        <f t="shared" si="47"/>
        <v/>
      </c>
      <c r="CZ76" s="88" t="str">
        <f t="shared" si="48"/>
        <v/>
      </c>
      <c r="DA76" s="88" t="str">
        <f t="shared" si="49"/>
        <v/>
      </c>
      <c r="DB76" s="89" t="str">
        <f t="shared" si="50"/>
        <v/>
      </c>
      <c r="DC76" t="str">
        <f t="shared" ref="DC76:DC93" si="357">IF(BP76&lt;&gt;"",BP76,"")</f>
        <v/>
      </c>
      <c r="DN76" s="51" t="str">
        <f>IF(BI76&lt;&gt;"",VLOOKUP(BI76,テーブル[[#All],[列1]:[異動コード2]],2,FALSE)*1,"")</f>
        <v/>
      </c>
      <c r="DO76" s="51" t="str">
        <f t="shared" si="51"/>
        <v/>
      </c>
      <c r="DP76" s="86" t="str">
        <f t="shared" si="52"/>
        <v/>
      </c>
      <c r="DQ76" s="86" t="str">
        <f t="shared" si="53"/>
        <v/>
      </c>
      <c r="DR76" s="86" t="str">
        <f t="shared" si="54"/>
        <v/>
      </c>
      <c r="DS76">
        <f t="shared" si="55"/>
        <v>9</v>
      </c>
      <c r="DT76">
        <f t="shared" si="56"/>
        <v>9</v>
      </c>
      <c r="DU76">
        <f t="shared" si="57"/>
        <v>9</v>
      </c>
      <c r="DV76">
        <f t="shared" si="58"/>
        <v>9</v>
      </c>
      <c r="DW76">
        <f t="shared" si="59"/>
        <v>9</v>
      </c>
      <c r="DX76">
        <f t="shared" si="60"/>
        <v>9</v>
      </c>
      <c r="DY76">
        <f>IFERROR(IF(DU76=1,1,VLOOKUP(BM76,過去共済[#All],4,FALSE)),9)</f>
        <v>9</v>
      </c>
      <c r="DZ76">
        <f>IF(DU76=1,100,
IF(DX76=1,VLOOKUP(BM76,過去共済[#All],2,FALSE),0)
)</f>
        <v>0</v>
      </c>
      <c r="EA76">
        <f>IF(DY76=1,VLOOKUP(BN76,県あり都道府県コード[#All],2,FALSE),0)</f>
        <v>0</v>
      </c>
      <c r="EB76" t="str">
        <f t="shared" si="61"/>
        <v/>
      </c>
      <c r="EC76" t="str">
        <f t="shared" si="62"/>
        <v/>
      </c>
    </row>
    <row r="77" spans="2:133" ht="22.95" customHeight="1">
      <c r="C77" s="134" t="str">
        <f t="shared" ref="C77:J77" ca="1" si="358">OFFSET(BT$43,$B76,0)</f>
        <v/>
      </c>
      <c r="D77" s="135" t="str">
        <f t="shared" ca="1" si="358"/>
        <v/>
      </c>
      <c r="E77" s="136" t="str">
        <f t="shared" ca="1" si="358"/>
        <v/>
      </c>
      <c r="F77" s="136" t="str">
        <f t="shared" ca="1" si="358"/>
        <v/>
      </c>
      <c r="G77" s="135" t="str">
        <f t="shared" ca="1" si="358"/>
        <v/>
      </c>
      <c r="H77" s="100" t="str">
        <f t="shared" ca="1" si="358"/>
        <v/>
      </c>
      <c r="I77" s="100" t="str">
        <f t="shared" ca="1" si="358"/>
        <v/>
      </c>
      <c r="J77" s="101" t="str">
        <f t="shared" ca="1" si="358"/>
        <v/>
      </c>
      <c r="K77" s="213"/>
      <c r="L77" s="219"/>
      <c r="M77" s="220" t="str">
        <f t="shared" ref="M77:S77" ca="1" si="359">OFFSET(CD75,$B76,0)</f>
        <v/>
      </c>
      <c r="N77" s="203" t="str">
        <f t="shared" ca="1" si="359"/>
        <v/>
      </c>
      <c r="O77" s="183" t="str">
        <f t="shared" ca="1" si="359"/>
        <v/>
      </c>
      <c r="P77" s="203" t="str">
        <f t="shared" ca="1" si="359"/>
        <v/>
      </c>
      <c r="Q77" s="183" t="str">
        <f t="shared" ca="1" si="359"/>
        <v/>
      </c>
      <c r="R77" s="203" t="str">
        <f t="shared" ca="1" si="359"/>
        <v/>
      </c>
      <c r="S77" s="183" t="str">
        <f t="shared" ca="1" si="359"/>
        <v/>
      </c>
      <c r="T77" s="168"/>
      <c r="U77" s="203" t="str">
        <f ca="1">OFFSET(CL75,$B76,0)</f>
        <v/>
      </c>
      <c r="V77" s="183" t="str">
        <f ca="1">OFFSET(CM75,$B76,0)</f>
        <v/>
      </c>
      <c r="W77" s="203" t="str">
        <f ca="1">OFFSET(CN75,$B76,0)</f>
        <v/>
      </c>
      <c r="X77" s="183" t="str">
        <f ca="1">OFFSET(CO75,$B76,0)</f>
        <v/>
      </c>
      <c r="Y77" s="203" t="str">
        <f ca="1">OFFSET(CV75,$B76,0)</f>
        <v/>
      </c>
      <c r="Z77" s="183" t="str">
        <f ca="1">OFFSET(CW75,$B76,0)</f>
        <v/>
      </c>
      <c r="AA77" s="228"/>
      <c r="AB77" s="229"/>
      <c r="AC77" s="228"/>
      <c r="AD77" s="230"/>
      <c r="AE77" s="231"/>
      <c r="AF77" s="102" t="str">
        <f ca="1">OFFSET(CQ$43,$B76,0)</f>
        <v/>
      </c>
      <c r="AG77" s="100" t="str">
        <f ca="1">OFFSET(CR$43,$B76,0)</f>
        <v/>
      </c>
      <c r="AH77" s="100" t="str">
        <f ca="1">OFFSET(CS$43,$B76,0)</f>
        <v/>
      </c>
      <c r="AI77" s="100" t="str">
        <f ca="1">OFFSET(CT$43,$B76,0)</f>
        <v/>
      </c>
      <c r="AJ77" s="101" t="str">
        <f ca="1">OFFSET(CU$43,$B76,0)</f>
        <v/>
      </c>
      <c r="AK77" s="205" t="s">
        <v>10</v>
      </c>
      <c r="AL77" s="206"/>
      <c r="AM77" s="74" t="str">
        <f ca="1">OFFSET(DP$43,$B76,0)</f>
        <v/>
      </c>
      <c r="AN77" s="74" t="str">
        <f ca="1">OFFSET(DQ$43,$B76,0)</f>
        <v/>
      </c>
      <c r="AO77" s="75" t="str">
        <f ca="1">OFFSET(DR$43,$B76,0)</f>
        <v/>
      </c>
      <c r="AP77" s="371"/>
      <c r="AQ77" s="203">
        <f t="shared" ref="AQ77" ca="1" si="360">OFFSET(DI75,$B76,0)</f>
        <v>0</v>
      </c>
      <c r="AR77" s="183">
        <f t="shared" ref="AR77" ca="1" si="361">OFFSET(DJ75,$B76,0)</f>
        <v>0</v>
      </c>
      <c r="AS77" s="203">
        <f t="shared" ref="AS77" ca="1" si="362">OFFSET(DK75,$B76,0)</f>
        <v>0</v>
      </c>
      <c r="AT77" s="183">
        <f t="shared" ref="AT77" ca="1" si="363">OFFSET(DL75,$B76,0)</f>
        <v>0</v>
      </c>
      <c r="AU77" s="203">
        <f t="shared" ref="AU77" ca="1" si="364">OFFSET(DM75,$B76,0)</f>
        <v>0</v>
      </c>
      <c r="AV77" s="183" t="str">
        <f t="shared" ref="AV77" ca="1" si="365">OFFSET(DN75,$B76,0)</f>
        <v/>
      </c>
      <c r="AW77" s="183" t="str">
        <f t="shared" ref="AW77:BB77" ca="1" si="366">OFFSET(DO75,$B76,0)</f>
        <v/>
      </c>
      <c r="AX77" s="184" t="str">
        <f t="shared" ca="1" si="366"/>
        <v/>
      </c>
      <c r="AY77" s="184" t="str">
        <f t="shared" ca="1" si="366"/>
        <v/>
      </c>
      <c r="AZ77" s="184" t="str">
        <f t="shared" ca="1" si="366"/>
        <v/>
      </c>
      <c r="BA77" s="184">
        <f t="shared" ca="1" si="366"/>
        <v>9</v>
      </c>
      <c r="BB77" s="184">
        <f t="shared" ca="1" si="366"/>
        <v>9</v>
      </c>
      <c r="BE77" s="104">
        <v>34</v>
      </c>
      <c r="BF77" s="118"/>
      <c r="BG77" s="119" t="s">
        <v>7133</v>
      </c>
      <c r="BH77" s="120"/>
      <c r="BI77" s="115"/>
      <c r="BJ77" s="121"/>
      <c r="BK77" s="122"/>
      <c r="BL77" s="117" t="str">
        <f>IFERROR(IF(DS77=1,VLOOKUP(BK77,所属所DB[#All],2,FALSE),""),"")</f>
        <v/>
      </c>
      <c r="BM77" s="116"/>
      <c r="BN77" s="123"/>
      <c r="BO77" s="124"/>
      <c r="BP77" s="123"/>
      <c r="BQ77" s="125"/>
      <c r="BS77" t="str">
        <f t="shared" si="16"/>
        <v/>
      </c>
      <c r="BT77" s="87" t="str">
        <f t="shared" si="17"/>
        <v/>
      </c>
      <c r="BU77" s="88" t="str">
        <f t="shared" si="18"/>
        <v/>
      </c>
      <c r="BV77" s="88" t="str">
        <f t="shared" si="19"/>
        <v/>
      </c>
      <c r="BW77" s="88" t="str">
        <f t="shared" si="20"/>
        <v/>
      </c>
      <c r="BX77" s="88" t="str">
        <f t="shared" si="21"/>
        <v/>
      </c>
      <c r="BY77" s="88" t="str">
        <f t="shared" si="22"/>
        <v/>
      </c>
      <c r="BZ77" s="88" t="str">
        <f t="shared" si="23"/>
        <v/>
      </c>
      <c r="CA77" s="89" t="str">
        <f t="shared" si="24"/>
        <v/>
      </c>
      <c r="CB77" s="87" t="str">
        <f t="shared" si="25"/>
        <v/>
      </c>
      <c r="CC77" s="88" t="str">
        <f t="shared" si="26"/>
        <v/>
      </c>
      <c r="CD77" s="88" t="str">
        <f t="shared" si="27"/>
        <v/>
      </c>
      <c r="CE77" s="88" t="str">
        <f t="shared" si="28"/>
        <v/>
      </c>
      <c r="CF77" s="88" t="str">
        <f t="shared" si="29"/>
        <v/>
      </c>
      <c r="CG77" s="88" t="str">
        <f t="shared" si="30"/>
        <v/>
      </c>
      <c r="CH77" s="89" t="str">
        <f t="shared" si="31"/>
        <v/>
      </c>
      <c r="CI77" s="87" t="str">
        <f t="shared" si="32"/>
        <v/>
      </c>
      <c r="CJ77" s="88" t="str">
        <f t="shared" si="33"/>
        <v/>
      </c>
      <c r="CK77" s="88" t="str">
        <f t="shared" si="34"/>
        <v/>
      </c>
      <c r="CL77" s="88" t="str">
        <f t="shared" si="35"/>
        <v/>
      </c>
      <c r="CM77" s="88" t="str">
        <f t="shared" si="36"/>
        <v/>
      </c>
      <c r="CN77" s="88" t="str">
        <f t="shared" si="37"/>
        <v/>
      </c>
      <c r="CO77" s="89" t="str">
        <f t="shared" si="38"/>
        <v/>
      </c>
      <c r="CP77" s="88" t="str">
        <f t="shared" si="356"/>
        <v/>
      </c>
      <c r="CQ77" s="87" t="str">
        <f t="shared" si="39"/>
        <v/>
      </c>
      <c r="CR77" s="88" t="str">
        <f t="shared" si="40"/>
        <v/>
      </c>
      <c r="CS77" s="88" t="str">
        <f t="shared" si="41"/>
        <v/>
      </c>
      <c r="CT77" s="88" t="str">
        <f t="shared" si="42"/>
        <v/>
      </c>
      <c r="CU77" s="89" t="str">
        <f t="shared" si="43"/>
        <v/>
      </c>
      <c r="CV77" s="87" t="str">
        <f t="shared" si="44"/>
        <v/>
      </c>
      <c r="CW77" s="88" t="str">
        <f t="shared" si="45"/>
        <v/>
      </c>
      <c r="CX77" s="88" t="str">
        <f t="shared" si="46"/>
        <v/>
      </c>
      <c r="CY77" s="88" t="str">
        <f t="shared" si="47"/>
        <v/>
      </c>
      <c r="CZ77" s="88" t="str">
        <f t="shared" si="48"/>
        <v/>
      </c>
      <c r="DA77" s="88" t="str">
        <f t="shared" si="49"/>
        <v/>
      </c>
      <c r="DB77" s="89" t="str">
        <f t="shared" si="50"/>
        <v/>
      </c>
      <c r="DC77" t="str">
        <f t="shared" si="357"/>
        <v/>
      </c>
      <c r="DN77" s="51" t="str">
        <f>IF(BI77&lt;&gt;"",VLOOKUP(BI77,テーブル[[#All],[列1]:[異動コード2]],2,FALSE)*1,"")</f>
        <v/>
      </c>
      <c r="DO77" s="51" t="str">
        <f t="shared" si="51"/>
        <v/>
      </c>
      <c r="DP77" s="86" t="str">
        <f t="shared" si="52"/>
        <v/>
      </c>
      <c r="DQ77" s="86" t="str">
        <f t="shared" si="53"/>
        <v/>
      </c>
      <c r="DR77" s="86" t="str">
        <f t="shared" si="54"/>
        <v/>
      </c>
      <c r="DS77">
        <f t="shared" si="55"/>
        <v>9</v>
      </c>
      <c r="DT77">
        <f t="shared" si="56"/>
        <v>9</v>
      </c>
      <c r="DU77">
        <f t="shared" si="57"/>
        <v>9</v>
      </c>
      <c r="DV77">
        <f t="shared" si="58"/>
        <v>9</v>
      </c>
      <c r="DW77">
        <f t="shared" si="59"/>
        <v>9</v>
      </c>
      <c r="DX77">
        <f t="shared" si="60"/>
        <v>9</v>
      </c>
      <c r="DY77">
        <f>IFERROR(IF(DU77=1,1,VLOOKUP(BM77,過去共済[#All],4,FALSE)),9)</f>
        <v>9</v>
      </c>
      <c r="DZ77">
        <f>IF(DU77=1,100,
IF(DX77=1,VLOOKUP(BM77,過去共済[#All],2,FALSE),0)
)</f>
        <v>0</v>
      </c>
      <c r="EA77">
        <f>IF(DY77=1,VLOOKUP(BN77,県あり都道府県コード[#All],2,FALSE),0)</f>
        <v>0</v>
      </c>
      <c r="EB77" t="str">
        <f t="shared" si="61"/>
        <v/>
      </c>
      <c r="EC77" t="str">
        <f t="shared" si="62"/>
        <v/>
      </c>
    </row>
    <row r="78" spans="2:133" ht="22.95" customHeight="1">
      <c r="B78" s="133">
        <v>18</v>
      </c>
      <c r="C78" s="218" t="str">
        <f t="shared" ref="C78" ca="1" si="367">OFFSET(BG$43,$B78,0)</f>
        <v xml:space="preserve"> </v>
      </c>
      <c r="D78" s="218"/>
      <c r="E78" s="218"/>
      <c r="F78" s="218"/>
      <c r="G78" s="218"/>
      <c r="H78" s="218"/>
      <c r="I78" s="218"/>
      <c r="J78" s="218"/>
      <c r="K78" s="213" t="s">
        <v>4</v>
      </c>
      <c r="L78" s="219"/>
      <c r="M78" s="220" t="str">
        <f t="shared" ref="M78:S78" ca="1" si="368">OFFSET(CB$43,$B78,0)</f>
        <v/>
      </c>
      <c r="N78" s="203" t="str">
        <f t="shared" ca="1" si="368"/>
        <v/>
      </c>
      <c r="O78" s="183" t="str">
        <f t="shared" ca="1" si="368"/>
        <v/>
      </c>
      <c r="P78" s="203" t="str">
        <f t="shared" ca="1" si="368"/>
        <v/>
      </c>
      <c r="Q78" s="183" t="str">
        <f t="shared" ca="1" si="368"/>
        <v/>
      </c>
      <c r="R78" s="203" t="str">
        <f t="shared" ca="1" si="368"/>
        <v/>
      </c>
      <c r="S78" s="183" t="str">
        <f t="shared" ca="1" si="368"/>
        <v/>
      </c>
      <c r="T78" s="213" t="s">
        <v>11</v>
      </c>
      <c r="U78" s="203" t="str">
        <f t="shared" ref="U78:Z78" ca="1" si="369">OFFSET(CJ$43,$B78,0)</f>
        <v/>
      </c>
      <c r="V78" s="183" t="str">
        <f t="shared" ca="1" si="369"/>
        <v/>
      </c>
      <c r="W78" s="203" t="str">
        <f t="shared" ca="1" si="369"/>
        <v/>
      </c>
      <c r="X78" s="183" t="str">
        <f t="shared" ca="1" si="369"/>
        <v/>
      </c>
      <c r="Y78" s="203" t="str">
        <f t="shared" ca="1" si="369"/>
        <v/>
      </c>
      <c r="Z78" s="183" t="str">
        <f t="shared" ca="1" si="369"/>
        <v/>
      </c>
      <c r="AA78" s="228" t="s">
        <v>7076</v>
      </c>
      <c r="AB78" s="229"/>
      <c r="AC78" s="228"/>
      <c r="AD78" s="230"/>
      <c r="AE78" s="231" t="str">
        <f ca="1">OFFSET(DN$43,$B78,0)</f>
        <v/>
      </c>
      <c r="AF78" s="207" t="str">
        <f t="shared" ref="AF78" ca="1" si="370">OFFSET(BL$43,$B78,0)</f>
        <v/>
      </c>
      <c r="AG78" s="207">
        <f ca="1">OFFSET(DS77,$B78,0)</f>
        <v>0</v>
      </c>
      <c r="AH78" s="207">
        <f ca="1">OFFSET(DT77,$B78,0)</f>
        <v>0</v>
      </c>
      <c r="AI78" s="207">
        <f ca="1">OFFSET(DU77,$B78,0)</f>
        <v>0</v>
      </c>
      <c r="AJ78" s="207">
        <f ca="1">OFFSET(DV77,$B78,0)</f>
        <v>0</v>
      </c>
      <c r="AK78" s="208" t="str">
        <f ca="1">OFFSET(BM$43,$B78,0)&amp;CHAR(10)&amp;OFFSET(BN$43,$B78,0)</f>
        <v xml:space="preserve">
</v>
      </c>
      <c r="AL78" s="208"/>
      <c r="AM78" s="208"/>
      <c r="AN78" s="208"/>
      <c r="AO78" s="208"/>
      <c r="AP78" s="370" t="s">
        <v>11</v>
      </c>
      <c r="AQ78" s="203" t="str">
        <f t="shared" ref="AQ78" ca="1" si="371">OFFSET(CW$43,$B78,0)</f>
        <v/>
      </c>
      <c r="AR78" s="183" t="str">
        <f t="shared" ref="AR78" ca="1" si="372">OFFSET(CX$43,$B78,0)</f>
        <v/>
      </c>
      <c r="AS78" s="203" t="str">
        <f t="shared" ref="AS78" ca="1" si="373">OFFSET(CY$43,$B78,0)</f>
        <v/>
      </c>
      <c r="AT78" s="183" t="str">
        <f t="shared" ref="AT78" ca="1" si="374">OFFSET(CZ$43,$B78,0)</f>
        <v/>
      </c>
      <c r="AU78" s="203" t="str">
        <f t="shared" ref="AU78" ca="1" si="375">OFFSET(DA$43,$B78,0)</f>
        <v/>
      </c>
      <c r="AV78" s="183" t="str">
        <f t="shared" ref="AV78" ca="1" si="376">OFFSET(DB$43,$B78,0)</f>
        <v/>
      </c>
      <c r="AW78" s="183" t="str">
        <f ca="1">OFFSET(DC$43,$B78,0)</f>
        <v/>
      </c>
      <c r="AX78" s="184" t="str">
        <f ca="1">OFFSET(EC$43,$B78,0)</f>
        <v/>
      </c>
      <c r="AY78" s="184">
        <f ca="1">OFFSET(BQ77,$B78,0)</f>
        <v>0</v>
      </c>
      <c r="AZ78" s="184">
        <f ca="1">OFFSET(BR77,$B78,0)</f>
        <v>0</v>
      </c>
      <c r="BA78" s="184">
        <f ca="1">OFFSET(BT77,$B78,0)</f>
        <v>0</v>
      </c>
      <c r="BB78" s="184">
        <f ca="1">OFFSET(BU77,$B78,0)</f>
        <v>0</v>
      </c>
      <c r="BE78" s="104">
        <v>35</v>
      </c>
      <c r="BF78" s="118"/>
      <c r="BG78" s="119" t="s">
        <v>7133</v>
      </c>
      <c r="BH78" s="120"/>
      <c r="BI78" s="115"/>
      <c r="BJ78" s="121"/>
      <c r="BK78" s="122"/>
      <c r="BL78" s="117" t="str">
        <f>IFERROR(IF(DS78=1,VLOOKUP(BK78,所属所DB[#All],2,FALSE),""),"")</f>
        <v/>
      </c>
      <c r="BM78" s="116"/>
      <c r="BN78" s="123"/>
      <c r="BO78" s="124"/>
      <c r="BP78" s="123"/>
      <c r="BQ78" s="125"/>
      <c r="BS78" t="str">
        <f t="shared" si="16"/>
        <v/>
      </c>
      <c r="BT78" s="87" t="str">
        <f t="shared" si="17"/>
        <v/>
      </c>
      <c r="BU78" s="88" t="str">
        <f t="shared" si="18"/>
        <v/>
      </c>
      <c r="BV78" s="88" t="str">
        <f t="shared" si="19"/>
        <v/>
      </c>
      <c r="BW78" s="88" t="str">
        <f t="shared" si="20"/>
        <v/>
      </c>
      <c r="BX78" s="88" t="str">
        <f t="shared" si="21"/>
        <v/>
      </c>
      <c r="BY78" s="88" t="str">
        <f t="shared" si="22"/>
        <v/>
      </c>
      <c r="BZ78" s="88" t="str">
        <f t="shared" si="23"/>
        <v/>
      </c>
      <c r="CA78" s="89" t="str">
        <f t="shared" si="24"/>
        <v/>
      </c>
      <c r="CB78" s="87" t="str">
        <f t="shared" si="25"/>
        <v/>
      </c>
      <c r="CC78" s="88" t="str">
        <f t="shared" si="26"/>
        <v/>
      </c>
      <c r="CD78" s="88" t="str">
        <f t="shared" si="27"/>
        <v/>
      </c>
      <c r="CE78" s="88" t="str">
        <f t="shared" si="28"/>
        <v/>
      </c>
      <c r="CF78" s="88" t="str">
        <f t="shared" si="29"/>
        <v/>
      </c>
      <c r="CG78" s="88" t="str">
        <f t="shared" si="30"/>
        <v/>
      </c>
      <c r="CH78" s="89" t="str">
        <f t="shared" si="31"/>
        <v/>
      </c>
      <c r="CI78" s="87" t="str">
        <f t="shared" si="32"/>
        <v/>
      </c>
      <c r="CJ78" s="88" t="str">
        <f t="shared" si="33"/>
        <v/>
      </c>
      <c r="CK78" s="88" t="str">
        <f t="shared" si="34"/>
        <v/>
      </c>
      <c r="CL78" s="88" t="str">
        <f t="shared" si="35"/>
        <v/>
      </c>
      <c r="CM78" s="88" t="str">
        <f t="shared" si="36"/>
        <v/>
      </c>
      <c r="CN78" s="88" t="str">
        <f t="shared" si="37"/>
        <v/>
      </c>
      <c r="CO78" s="89" t="str">
        <f t="shared" si="38"/>
        <v/>
      </c>
      <c r="CP78" s="88" t="str">
        <f t="shared" si="356"/>
        <v/>
      </c>
      <c r="CQ78" s="87" t="str">
        <f t="shared" si="39"/>
        <v/>
      </c>
      <c r="CR78" s="88" t="str">
        <f t="shared" si="40"/>
        <v/>
      </c>
      <c r="CS78" s="88" t="str">
        <f t="shared" si="41"/>
        <v/>
      </c>
      <c r="CT78" s="88" t="str">
        <f t="shared" si="42"/>
        <v/>
      </c>
      <c r="CU78" s="89" t="str">
        <f t="shared" si="43"/>
        <v/>
      </c>
      <c r="CV78" s="87" t="str">
        <f t="shared" si="44"/>
        <v/>
      </c>
      <c r="CW78" s="88" t="str">
        <f t="shared" si="45"/>
        <v/>
      </c>
      <c r="CX78" s="88" t="str">
        <f t="shared" si="46"/>
        <v/>
      </c>
      <c r="CY78" s="88" t="str">
        <f t="shared" si="47"/>
        <v/>
      </c>
      <c r="CZ78" s="88" t="str">
        <f t="shared" si="48"/>
        <v/>
      </c>
      <c r="DA78" s="88" t="str">
        <f t="shared" si="49"/>
        <v/>
      </c>
      <c r="DB78" s="89" t="str">
        <f t="shared" si="50"/>
        <v/>
      </c>
      <c r="DC78" t="str">
        <f t="shared" si="357"/>
        <v/>
      </c>
      <c r="DN78" s="51" t="str">
        <f>IF(BI78&lt;&gt;"",VLOOKUP(BI78,テーブル[[#All],[列1]:[異動コード2]],2,FALSE)*1,"")</f>
        <v/>
      </c>
      <c r="DO78" s="51" t="str">
        <f t="shared" si="51"/>
        <v/>
      </c>
      <c r="DP78" s="86" t="str">
        <f t="shared" si="52"/>
        <v/>
      </c>
      <c r="DQ78" s="86" t="str">
        <f t="shared" si="53"/>
        <v/>
      </c>
      <c r="DR78" s="86" t="str">
        <f t="shared" si="54"/>
        <v/>
      </c>
      <c r="DS78">
        <f t="shared" si="55"/>
        <v>9</v>
      </c>
      <c r="DT78">
        <f t="shared" si="56"/>
        <v>9</v>
      </c>
      <c r="DU78">
        <f t="shared" si="57"/>
        <v>9</v>
      </c>
      <c r="DV78">
        <f t="shared" si="58"/>
        <v>9</v>
      </c>
      <c r="DW78">
        <f t="shared" si="59"/>
        <v>9</v>
      </c>
      <c r="DX78">
        <f t="shared" si="60"/>
        <v>9</v>
      </c>
      <c r="DY78">
        <f>IFERROR(IF(DU78=1,1,VLOOKUP(BM78,過去共済[#All],4,FALSE)),9)</f>
        <v>9</v>
      </c>
      <c r="DZ78">
        <f>IF(DU78=1,100,
IF(DX78=1,VLOOKUP(BM78,過去共済[#All],2,FALSE),0)
)</f>
        <v>0</v>
      </c>
      <c r="EA78">
        <f>IF(DY78=1,VLOOKUP(BN78,県あり都道府県コード[#All],2,FALSE),0)</f>
        <v>0</v>
      </c>
      <c r="EB78" t="str">
        <f t="shared" si="61"/>
        <v/>
      </c>
      <c r="EC78" t="str">
        <f t="shared" si="62"/>
        <v/>
      </c>
    </row>
    <row r="79" spans="2:133" ht="22.95" customHeight="1">
      <c r="C79" s="134" t="str">
        <f t="shared" ref="C79:J79" ca="1" si="377">OFFSET(BT$43,$B78,0)</f>
        <v/>
      </c>
      <c r="D79" s="135" t="str">
        <f t="shared" ca="1" si="377"/>
        <v/>
      </c>
      <c r="E79" s="136" t="str">
        <f t="shared" ca="1" si="377"/>
        <v/>
      </c>
      <c r="F79" s="136" t="str">
        <f t="shared" ca="1" si="377"/>
        <v/>
      </c>
      <c r="G79" s="135" t="str">
        <f t="shared" ca="1" si="377"/>
        <v/>
      </c>
      <c r="H79" s="100" t="str">
        <f t="shared" ca="1" si="377"/>
        <v/>
      </c>
      <c r="I79" s="100" t="str">
        <f t="shared" ca="1" si="377"/>
        <v/>
      </c>
      <c r="J79" s="101" t="str">
        <f t="shared" ca="1" si="377"/>
        <v/>
      </c>
      <c r="K79" s="213"/>
      <c r="L79" s="219"/>
      <c r="M79" s="220">
        <f t="shared" ref="M79:S79" ca="1" si="378">OFFSET(CD77,$B78,0)</f>
        <v>0</v>
      </c>
      <c r="N79" s="203">
        <f t="shared" ca="1" si="378"/>
        <v>0</v>
      </c>
      <c r="O79" s="183">
        <f t="shared" ca="1" si="378"/>
        <v>0</v>
      </c>
      <c r="P79" s="203">
        <f t="shared" ca="1" si="378"/>
        <v>0</v>
      </c>
      <c r="Q79" s="183">
        <f t="shared" ca="1" si="378"/>
        <v>0</v>
      </c>
      <c r="R79" s="203">
        <f t="shared" ca="1" si="378"/>
        <v>0</v>
      </c>
      <c r="S79" s="183">
        <f t="shared" ca="1" si="378"/>
        <v>0</v>
      </c>
      <c r="T79" s="168"/>
      <c r="U79" s="203">
        <f ca="1">OFFSET(CL77,$B78,0)</f>
        <v>0</v>
      </c>
      <c r="V79" s="183">
        <f ca="1">OFFSET(CM77,$B78,0)</f>
        <v>0</v>
      </c>
      <c r="W79" s="203">
        <f ca="1">OFFSET(CN77,$B78,0)</f>
        <v>0</v>
      </c>
      <c r="X79" s="183">
        <f ca="1">OFFSET(CO77,$B78,0)</f>
        <v>0</v>
      </c>
      <c r="Y79" s="203">
        <f ca="1">OFFSET(CV77,$B78,0)</f>
        <v>0</v>
      </c>
      <c r="Z79" s="183">
        <f ca="1">OFFSET(CW77,$B78,0)</f>
        <v>0</v>
      </c>
      <c r="AA79" s="228"/>
      <c r="AB79" s="229"/>
      <c r="AC79" s="228"/>
      <c r="AD79" s="230"/>
      <c r="AE79" s="231"/>
      <c r="AF79" s="102" t="str">
        <f ca="1">OFFSET(CQ$43,$B78,0)</f>
        <v/>
      </c>
      <c r="AG79" s="100" t="str">
        <f ca="1">OFFSET(CR$43,$B78,0)</f>
        <v/>
      </c>
      <c r="AH79" s="100" t="str">
        <f ca="1">OFFSET(CS$43,$B78,0)</f>
        <v/>
      </c>
      <c r="AI79" s="100" t="str">
        <f ca="1">OFFSET(CT$43,$B78,0)</f>
        <v/>
      </c>
      <c r="AJ79" s="101" t="str">
        <f ca="1">OFFSET(CU$43,$B78,0)</f>
        <v/>
      </c>
      <c r="AK79" s="205" t="s">
        <v>10</v>
      </c>
      <c r="AL79" s="206"/>
      <c r="AM79" s="74" t="str">
        <f ca="1">OFFSET(DP$43,$B78,0)</f>
        <v/>
      </c>
      <c r="AN79" s="74" t="str">
        <f ca="1">OFFSET(DQ$43,$B78,0)</f>
        <v/>
      </c>
      <c r="AO79" s="75" t="str">
        <f ca="1">OFFSET(DR$43,$B78,0)</f>
        <v/>
      </c>
      <c r="AP79" s="371"/>
      <c r="AQ79" s="203">
        <f t="shared" ref="AQ79" ca="1" si="379">OFFSET(DI77,$B78,0)</f>
        <v>0</v>
      </c>
      <c r="AR79" s="183">
        <f t="shared" ref="AR79" ca="1" si="380">OFFSET(DJ77,$B78,0)</f>
        <v>0</v>
      </c>
      <c r="AS79" s="203">
        <f t="shared" ref="AS79" ca="1" si="381">OFFSET(DK77,$B78,0)</f>
        <v>0</v>
      </c>
      <c r="AT79" s="183">
        <f t="shared" ref="AT79" ca="1" si="382">OFFSET(DL77,$B78,0)</f>
        <v>0</v>
      </c>
      <c r="AU79" s="203">
        <f t="shared" ref="AU79" ca="1" si="383">OFFSET(DM77,$B78,0)</f>
        <v>0</v>
      </c>
      <c r="AV79" s="183">
        <f t="shared" ref="AV79" ca="1" si="384">OFFSET(DN77,$B78,0)</f>
        <v>0</v>
      </c>
      <c r="AW79" s="183">
        <f t="shared" ref="AW79:BB79" ca="1" si="385">OFFSET(DO77,$B78,0)</f>
        <v>0</v>
      </c>
      <c r="AX79" s="184">
        <f t="shared" ca="1" si="385"/>
        <v>0</v>
      </c>
      <c r="AY79" s="184">
        <f t="shared" ca="1" si="385"/>
        <v>0</v>
      </c>
      <c r="AZ79" s="184">
        <f t="shared" ca="1" si="385"/>
        <v>0</v>
      </c>
      <c r="BA79" s="184">
        <f t="shared" ca="1" si="385"/>
        <v>0</v>
      </c>
      <c r="BB79" s="184">
        <f t="shared" ca="1" si="385"/>
        <v>0</v>
      </c>
      <c r="BE79" s="104">
        <v>36</v>
      </c>
      <c r="BF79" s="118"/>
      <c r="BG79" s="119" t="s">
        <v>7133</v>
      </c>
      <c r="BH79" s="120"/>
      <c r="BI79" s="115"/>
      <c r="BJ79" s="121"/>
      <c r="BK79" s="122"/>
      <c r="BL79" s="117" t="str">
        <f>IFERROR(IF(DS79=1,VLOOKUP(BK79,所属所DB[#All],2,FALSE),""),"")</f>
        <v/>
      </c>
      <c r="BM79" s="116"/>
      <c r="BN79" s="123"/>
      <c r="BO79" s="124"/>
      <c r="BP79" s="123"/>
      <c r="BQ79" s="125"/>
      <c r="BS79" t="str">
        <f t="shared" si="16"/>
        <v/>
      </c>
      <c r="BT79" s="87" t="str">
        <f t="shared" si="17"/>
        <v/>
      </c>
      <c r="BU79" s="88" t="str">
        <f t="shared" si="18"/>
        <v/>
      </c>
      <c r="BV79" s="88" t="str">
        <f t="shared" si="19"/>
        <v/>
      </c>
      <c r="BW79" s="88" t="str">
        <f t="shared" si="20"/>
        <v/>
      </c>
      <c r="BX79" s="88" t="str">
        <f t="shared" si="21"/>
        <v/>
      </c>
      <c r="BY79" s="88" t="str">
        <f t="shared" si="22"/>
        <v/>
      </c>
      <c r="BZ79" s="88" t="str">
        <f t="shared" si="23"/>
        <v/>
      </c>
      <c r="CA79" s="89" t="str">
        <f t="shared" si="24"/>
        <v/>
      </c>
      <c r="CB79" s="87" t="str">
        <f t="shared" si="25"/>
        <v/>
      </c>
      <c r="CC79" s="88" t="str">
        <f t="shared" si="26"/>
        <v/>
      </c>
      <c r="CD79" s="88" t="str">
        <f t="shared" si="27"/>
        <v/>
      </c>
      <c r="CE79" s="88" t="str">
        <f t="shared" si="28"/>
        <v/>
      </c>
      <c r="CF79" s="88" t="str">
        <f t="shared" si="29"/>
        <v/>
      </c>
      <c r="CG79" s="88" t="str">
        <f t="shared" si="30"/>
        <v/>
      </c>
      <c r="CH79" s="89" t="str">
        <f t="shared" si="31"/>
        <v/>
      </c>
      <c r="CI79" s="87" t="str">
        <f t="shared" si="32"/>
        <v/>
      </c>
      <c r="CJ79" s="88" t="str">
        <f t="shared" si="33"/>
        <v/>
      </c>
      <c r="CK79" s="88" t="str">
        <f t="shared" si="34"/>
        <v/>
      </c>
      <c r="CL79" s="88" t="str">
        <f t="shared" si="35"/>
        <v/>
      </c>
      <c r="CM79" s="88" t="str">
        <f t="shared" si="36"/>
        <v/>
      </c>
      <c r="CN79" s="88" t="str">
        <f t="shared" si="37"/>
        <v/>
      </c>
      <c r="CO79" s="89" t="str">
        <f t="shared" si="38"/>
        <v/>
      </c>
      <c r="CP79" s="88" t="str">
        <f t="shared" si="356"/>
        <v/>
      </c>
      <c r="CQ79" s="87" t="str">
        <f t="shared" si="39"/>
        <v/>
      </c>
      <c r="CR79" s="88" t="str">
        <f t="shared" si="40"/>
        <v/>
      </c>
      <c r="CS79" s="88" t="str">
        <f t="shared" si="41"/>
        <v/>
      </c>
      <c r="CT79" s="88" t="str">
        <f t="shared" si="42"/>
        <v/>
      </c>
      <c r="CU79" s="89" t="str">
        <f t="shared" si="43"/>
        <v/>
      </c>
      <c r="CV79" s="87" t="str">
        <f t="shared" si="44"/>
        <v/>
      </c>
      <c r="CW79" s="88" t="str">
        <f t="shared" si="45"/>
        <v/>
      </c>
      <c r="CX79" s="88" t="str">
        <f t="shared" si="46"/>
        <v/>
      </c>
      <c r="CY79" s="88" t="str">
        <f t="shared" si="47"/>
        <v/>
      </c>
      <c r="CZ79" s="88" t="str">
        <f t="shared" si="48"/>
        <v/>
      </c>
      <c r="DA79" s="88" t="str">
        <f t="shared" si="49"/>
        <v/>
      </c>
      <c r="DB79" s="89" t="str">
        <f t="shared" si="50"/>
        <v/>
      </c>
      <c r="DC79" t="str">
        <f t="shared" si="357"/>
        <v/>
      </c>
      <c r="DN79" s="51" t="str">
        <f>IF(BI79&lt;&gt;"",VLOOKUP(BI79,テーブル[[#All],[列1]:[異動コード2]],2,FALSE)*1,"")</f>
        <v/>
      </c>
      <c r="DO79" s="51" t="str">
        <f t="shared" si="51"/>
        <v/>
      </c>
      <c r="DP79" s="86" t="str">
        <f t="shared" si="52"/>
        <v/>
      </c>
      <c r="DQ79" s="86" t="str">
        <f t="shared" si="53"/>
        <v/>
      </c>
      <c r="DR79" s="86" t="str">
        <f t="shared" si="54"/>
        <v/>
      </c>
      <c r="DS79">
        <f t="shared" si="55"/>
        <v>9</v>
      </c>
      <c r="DT79">
        <f t="shared" si="56"/>
        <v>9</v>
      </c>
      <c r="DU79">
        <f t="shared" si="57"/>
        <v>9</v>
      </c>
      <c r="DV79">
        <f t="shared" si="58"/>
        <v>9</v>
      </c>
      <c r="DW79">
        <f t="shared" si="59"/>
        <v>9</v>
      </c>
      <c r="DX79">
        <f t="shared" si="60"/>
        <v>9</v>
      </c>
      <c r="DY79">
        <f>IFERROR(IF(DU79=1,1,VLOOKUP(BM79,過去共済[#All],4,FALSE)),9)</f>
        <v>9</v>
      </c>
      <c r="DZ79">
        <f>IF(DU79=1,100,
IF(DX79=1,VLOOKUP(BM79,過去共済[#All],2,FALSE),0)
)</f>
        <v>0</v>
      </c>
      <c r="EA79">
        <f>IF(DY79=1,VLOOKUP(BN79,県あり都道府県コード[#All],2,FALSE),0)</f>
        <v>0</v>
      </c>
      <c r="EB79" t="str">
        <f t="shared" si="61"/>
        <v/>
      </c>
      <c r="EC79" t="str">
        <f t="shared" si="62"/>
        <v/>
      </c>
    </row>
    <row r="80" spans="2:133" ht="22.95" customHeight="1">
      <c r="B80" s="133">
        <v>19</v>
      </c>
      <c r="C80" s="218" t="str">
        <f t="shared" ref="C80" ca="1" si="386">OFFSET(BG$43,$B80,0)</f>
        <v xml:space="preserve"> </v>
      </c>
      <c r="D80" s="218"/>
      <c r="E80" s="218"/>
      <c r="F80" s="218"/>
      <c r="G80" s="218"/>
      <c r="H80" s="218"/>
      <c r="I80" s="218"/>
      <c r="J80" s="218"/>
      <c r="K80" s="213" t="s">
        <v>4</v>
      </c>
      <c r="L80" s="219"/>
      <c r="M80" s="220" t="str">
        <f t="shared" ref="M80:S80" ca="1" si="387">OFFSET(CB$43,$B80,0)</f>
        <v/>
      </c>
      <c r="N80" s="203" t="str">
        <f t="shared" ca="1" si="387"/>
        <v/>
      </c>
      <c r="O80" s="183" t="str">
        <f t="shared" ca="1" si="387"/>
        <v/>
      </c>
      <c r="P80" s="203" t="str">
        <f t="shared" ca="1" si="387"/>
        <v/>
      </c>
      <c r="Q80" s="183" t="str">
        <f t="shared" ca="1" si="387"/>
        <v/>
      </c>
      <c r="R80" s="203" t="str">
        <f t="shared" ca="1" si="387"/>
        <v/>
      </c>
      <c r="S80" s="183" t="str">
        <f t="shared" ca="1" si="387"/>
        <v/>
      </c>
      <c r="T80" s="213" t="s">
        <v>11</v>
      </c>
      <c r="U80" s="203" t="str">
        <f t="shared" ref="U80:Z80" ca="1" si="388">OFFSET(CJ$43,$B80,0)</f>
        <v/>
      </c>
      <c r="V80" s="183" t="str">
        <f t="shared" ca="1" si="388"/>
        <v/>
      </c>
      <c r="W80" s="203" t="str">
        <f t="shared" ca="1" si="388"/>
        <v/>
      </c>
      <c r="X80" s="183" t="str">
        <f t="shared" ca="1" si="388"/>
        <v/>
      </c>
      <c r="Y80" s="203" t="str">
        <f t="shared" ca="1" si="388"/>
        <v/>
      </c>
      <c r="Z80" s="183" t="str">
        <f t="shared" ca="1" si="388"/>
        <v/>
      </c>
      <c r="AA80" s="228" t="s">
        <v>7076</v>
      </c>
      <c r="AB80" s="229"/>
      <c r="AC80" s="228"/>
      <c r="AD80" s="230"/>
      <c r="AE80" s="231" t="str">
        <f ca="1">OFFSET(DN$43,$B80,0)</f>
        <v/>
      </c>
      <c r="AF80" s="207" t="str">
        <f t="shared" ref="AF80" ca="1" si="389">OFFSET(BL$43,$B80,0)</f>
        <v/>
      </c>
      <c r="AG80" s="207">
        <f ca="1">OFFSET(DS79,$B80,0)</f>
        <v>0</v>
      </c>
      <c r="AH80" s="207">
        <f ca="1">OFFSET(DT79,$B80,0)</f>
        <v>0</v>
      </c>
      <c r="AI80" s="207">
        <f ca="1">OFFSET(DU79,$B80,0)</f>
        <v>0</v>
      </c>
      <c r="AJ80" s="207">
        <f ca="1">OFFSET(DV79,$B80,0)</f>
        <v>0</v>
      </c>
      <c r="AK80" s="208" t="str">
        <f ca="1">OFFSET(BM$43,$B80,0)&amp;CHAR(10)&amp;OFFSET(BN$43,$B80,0)</f>
        <v xml:space="preserve">
</v>
      </c>
      <c r="AL80" s="208"/>
      <c r="AM80" s="208"/>
      <c r="AN80" s="208"/>
      <c r="AO80" s="208"/>
      <c r="AP80" s="370" t="s">
        <v>11</v>
      </c>
      <c r="AQ80" s="203" t="str">
        <f t="shared" ref="AQ80" ca="1" si="390">OFFSET(CW$43,$B80,0)</f>
        <v/>
      </c>
      <c r="AR80" s="183" t="str">
        <f t="shared" ref="AR80" ca="1" si="391">OFFSET(CX$43,$B80,0)</f>
        <v/>
      </c>
      <c r="AS80" s="203" t="str">
        <f t="shared" ref="AS80" ca="1" si="392">OFFSET(CY$43,$B80,0)</f>
        <v/>
      </c>
      <c r="AT80" s="183" t="str">
        <f t="shared" ref="AT80" ca="1" si="393">OFFSET(CZ$43,$B80,0)</f>
        <v/>
      </c>
      <c r="AU80" s="203" t="str">
        <f t="shared" ref="AU80" ca="1" si="394">OFFSET(DA$43,$B80,0)</f>
        <v/>
      </c>
      <c r="AV80" s="183" t="str">
        <f t="shared" ref="AV80" ca="1" si="395">OFFSET(DB$43,$B80,0)</f>
        <v/>
      </c>
      <c r="AW80" s="183" t="str">
        <f ca="1">OFFSET(DC$43,$B80,0)</f>
        <v/>
      </c>
      <c r="AX80" s="184" t="str">
        <f ca="1">OFFSET(EC$43,$B80,0)</f>
        <v/>
      </c>
      <c r="AY80" s="184">
        <f ca="1">OFFSET(BQ79,$B80,0)</f>
        <v>0</v>
      </c>
      <c r="AZ80" s="184">
        <f ca="1">OFFSET(BR79,$B80,0)</f>
        <v>0</v>
      </c>
      <c r="BA80" s="184">
        <f ca="1">OFFSET(BT79,$B80,0)</f>
        <v>0</v>
      </c>
      <c r="BB80" s="184">
        <f ca="1">OFFSET(BU79,$B80,0)</f>
        <v>0</v>
      </c>
      <c r="BE80" s="104">
        <v>37</v>
      </c>
      <c r="BF80" s="118"/>
      <c r="BG80" s="119" t="s">
        <v>7133</v>
      </c>
      <c r="BH80" s="120"/>
      <c r="BI80" s="115"/>
      <c r="BJ80" s="121"/>
      <c r="BK80" s="122"/>
      <c r="BL80" s="117" t="str">
        <f>IFERROR(IF(DS80=1,VLOOKUP(BK80,所属所DB[#All],2,FALSE),""),"")</f>
        <v/>
      </c>
      <c r="BM80" s="116"/>
      <c r="BN80" s="123"/>
      <c r="BO80" s="124"/>
      <c r="BP80" s="123"/>
      <c r="BQ80" s="125"/>
      <c r="BS80" t="str">
        <f t="shared" si="16"/>
        <v/>
      </c>
      <c r="BT80" s="87" t="str">
        <f t="shared" si="17"/>
        <v/>
      </c>
      <c r="BU80" s="88" t="str">
        <f t="shared" si="18"/>
        <v/>
      </c>
      <c r="BV80" s="88" t="str">
        <f t="shared" si="19"/>
        <v/>
      </c>
      <c r="BW80" s="88" t="str">
        <f t="shared" si="20"/>
        <v/>
      </c>
      <c r="BX80" s="88" t="str">
        <f t="shared" si="21"/>
        <v/>
      </c>
      <c r="BY80" s="88" t="str">
        <f t="shared" si="22"/>
        <v/>
      </c>
      <c r="BZ80" s="88" t="str">
        <f t="shared" si="23"/>
        <v/>
      </c>
      <c r="CA80" s="89" t="str">
        <f t="shared" si="24"/>
        <v/>
      </c>
      <c r="CB80" s="87" t="str">
        <f t="shared" si="25"/>
        <v/>
      </c>
      <c r="CC80" s="88" t="str">
        <f t="shared" si="26"/>
        <v/>
      </c>
      <c r="CD80" s="88" t="str">
        <f t="shared" si="27"/>
        <v/>
      </c>
      <c r="CE80" s="88" t="str">
        <f t="shared" si="28"/>
        <v/>
      </c>
      <c r="CF80" s="88" t="str">
        <f t="shared" si="29"/>
        <v/>
      </c>
      <c r="CG80" s="88" t="str">
        <f t="shared" si="30"/>
        <v/>
      </c>
      <c r="CH80" s="89" t="str">
        <f t="shared" si="31"/>
        <v/>
      </c>
      <c r="CI80" s="87" t="str">
        <f t="shared" si="32"/>
        <v/>
      </c>
      <c r="CJ80" s="88" t="str">
        <f t="shared" si="33"/>
        <v/>
      </c>
      <c r="CK80" s="88" t="str">
        <f t="shared" si="34"/>
        <v/>
      </c>
      <c r="CL80" s="88" t="str">
        <f t="shared" si="35"/>
        <v/>
      </c>
      <c r="CM80" s="88" t="str">
        <f t="shared" si="36"/>
        <v/>
      </c>
      <c r="CN80" s="88" t="str">
        <f t="shared" si="37"/>
        <v/>
      </c>
      <c r="CO80" s="89" t="str">
        <f t="shared" si="38"/>
        <v/>
      </c>
      <c r="CP80" s="88" t="str">
        <f t="shared" si="356"/>
        <v/>
      </c>
      <c r="CQ80" s="87" t="str">
        <f t="shared" si="39"/>
        <v/>
      </c>
      <c r="CR80" s="88" t="str">
        <f t="shared" si="40"/>
        <v/>
      </c>
      <c r="CS80" s="88" t="str">
        <f t="shared" si="41"/>
        <v/>
      </c>
      <c r="CT80" s="88" t="str">
        <f t="shared" si="42"/>
        <v/>
      </c>
      <c r="CU80" s="89" t="str">
        <f t="shared" si="43"/>
        <v/>
      </c>
      <c r="CV80" s="87" t="str">
        <f t="shared" si="44"/>
        <v/>
      </c>
      <c r="CW80" s="88" t="str">
        <f t="shared" si="45"/>
        <v/>
      </c>
      <c r="CX80" s="88" t="str">
        <f t="shared" si="46"/>
        <v/>
      </c>
      <c r="CY80" s="88" t="str">
        <f t="shared" si="47"/>
        <v/>
      </c>
      <c r="CZ80" s="88" t="str">
        <f t="shared" si="48"/>
        <v/>
      </c>
      <c r="DA80" s="88" t="str">
        <f t="shared" si="49"/>
        <v/>
      </c>
      <c r="DB80" s="89" t="str">
        <f t="shared" si="50"/>
        <v/>
      </c>
      <c r="DC80" t="str">
        <f t="shared" si="357"/>
        <v/>
      </c>
      <c r="DN80" s="51" t="str">
        <f>IF(BI80&lt;&gt;"",VLOOKUP(BI80,テーブル[[#All],[列1]:[異動コード2]],2,FALSE)*1,"")</f>
        <v/>
      </c>
      <c r="DO80" s="51" t="str">
        <f t="shared" si="51"/>
        <v/>
      </c>
      <c r="DP80" s="86" t="str">
        <f t="shared" si="52"/>
        <v/>
      </c>
      <c r="DQ80" s="86" t="str">
        <f t="shared" si="53"/>
        <v/>
      </c>
      <c r="DR80" s="86" t="str">
        <f t="shared" si="54"/>
        <v/>
      </c>
      <c r="DS80">
        <f t="shared" si="55"/>
        <v>9</v>
      </c>
      <c r="DT80">
        <f t="shared" si="56"/>
        <v>9</v>
      </c>
      <c r="DU80">
        <f t="shared" si="57"/>
        <v>9</v>
      </c>
      <c r="DV80">
        <f t="shared" si="58"/>
        <v>9</v>
      </c>
      <c r="DW80">
        <f t="shared" si="59"/>
        <v>9</v>
      </c>
      <c r="DX80">
        <f t="shared" si="60"/>
        <v>9</v>
      </c>
      <c r="DY80">
        <f>IFERROR(IF(DU80=1,1,VLOOKUP(BM80,過去共済[#All],4,FALSE)),9)</f>
        <v>9</v>
      </c>
      <c r="DZ80">
        <f>IF(DU80=1,100,
IF(DX80=1,VLOOKUP(BM80,過去共済[#All],2,FALSE),0)
)</f>
        <v>0</v>
      </c>
      <c r="EA80">
        <f>IF(DY80=1,VLOOKUP(BN80,県あり都道府県コード[#All],2,FALSE),0)</f>
        <v>0</v>
      </c>
      <c r="EB80" t="str">
        <f t="shared" si="61"/>
        <v/>
      </c>
      <c r="EC80" t="str">
        <f t="shared" si="62"/>
        <v/>
      </c>
    </row>
    <row r="81" spans="2:133" ht="22.95" customHeight="1">
      <c r="C81" s="134" t="str">
        <f t="shared" ref="C81:J81" ca="1" si="396">OFFSET(BT$43,$B80,0)</f>
        <v/>
      </c>
      <c r="D81" s="135" t="str">
        <f t="shared" ca="1" si="396"/>
        <v/>
      </c>
      <c r="E81" s="136" t="str">
        <f t="shared" ca="1" si="396"/>
        <v/>
      </c>
      <c r="F81" s="136" t="str">
        <f t="shared" ca="1" si="396"/>
        <v/>
      </c>
      <c r="G81" s="135" t="str">
        <f t="shared" ca="1" si="396"/>
        <v/>
      </c>
      <c r="H81" s="100" t="str">
        <f t="shared" ca="1" si="396"/>
        <v/>
      </c>
      <c r="I81" s="100" t="str">
        <f t="shared" ca="1" si="396"/>
        <v/>
      </c>
      <c r="J81" s="101" t="str">
        <f t="shared" ca="1" si="396"/>
        <v/>
      </c>
      <c r="K81" s="213"/>
      <c r="L81" s="219"/>
      <c r="M81" s="220">
        <f t="shared" ref="M81:S81" ca="1" si="397">OFFSET(CD79,$B80,0)</f>
        <v>0</v>
      </c>
      <c r="N81" s="203">
        <f t="shared" ca="1" si="397"/>
        <v>0</v>
      </c>
      <c r="O81" s="183">
        <f t="shared" ca="1" si="397"/>
        <v>0</v>
      </c>
      <c r="P81" s="203">
        <f t="shared" ca="1" si="397"/>
        <v>0</v>
      </c>
      <c r="Q81" s="183">
        <f t="shared" ca="1" si="397"/>
        <v>0</v>
      </c>
      <c r="R81" s="203">
        <f t="shared" ca="1" si="397"/>
        <v>0</v>
      </c>
      <c r="S81" s="183">
        <f t="shared" ca="1" si="397"/>
        <v>0</v>
      </c>
      <c r="T81" s="168"/>
      <c r="U81" s="203">
        <f ca="1">OFFSET(CL79,$B80,0)</f>
        <v>0</v>
      </c>
      <c r="V81" s="183">
        <f ca="1">OFFSET(CM79,$B80,0)</f>
        <v>0</v>
      </c>
      <c r="W81" s="203">
        <f ca="1">OFFSET(CN79,$B80,0)</f>
        <v>0</v>
      </c>
      <c r="X81" s="183">
        <f ca="1">OFFSET(CO79,$B80,0)</f>
        <v>0</v>
      </c>
      <c r="Y81" s="203">
        <f ca="1">OFFSET(CV79,$B80,0)</f>
        <v>0</v>
      </c>
      <c r="Z81" s="183">
        <f ca="1">OFFSET(CW79,$B80,0)</f>
        <v>0</v>
      </c>
      <c r="AA81" s="228"/>
      <c r="AB81" s="229"/>
      <c r="AC81" s="228"/>
      <c r="AD81" s="230"/>
      <c r="AE81" s="231"/>
      <c r="AF81" s="102" t="str">
        <f ca="1">OFFSET(CQ$43,$B80,0)</f>
        <v/>
      </c>
      <c r="AG81" s="100" t="str">
        <f ca="1">OFFSET(CR$43,$B80,0)</f>
        <v/>
      </c>
      <c r="AH81" s="100" t="str">
        <f ca="1">OFFSET(CS$43,$B80,0)</f>
        <v/>
      </c>
      <c r="AI81" s="100" t="str">
        <f ca="1">OFFSET(CT$43,$B80,0)</f>
        <v/>
      </c>
      <c r="AJ81" s="101" t="str">
        <f ca="1">OFFSET(CU$43,$B80,0)</f>
        <v/>
      </c>
      <c r="AK81" s="205" t="s">
        <v>10</v>
      </c>
      <c r="AL81" s="206"/>
      <c r="AM81" s="74" t="str">
        <f ca="1">OFFSET(DP$43,$B80,0)</f>
        <v/>
      </c>
      <c r="AN81" s="74" t="str">
        <f ca="1">OFFSET(DQ$43,$B80,0)</f>
        <v/>
      </c>
      <c r="AO81" s="75" t="str">
        <f ca="1">OFFSET(DR$43,$B80,0)</f>
        <v/>
      </c>
      <c r="AP81" s="371"/>
      <c r="AQ81" s="203">
        <f t="shared" ref="AQ81" ca="1" si="398">OFFSET(DI79,$B80,0)</f>
        <v>0</v>
      </c>
      <c r="AR81" s="183">
        <f t="shared" ref="AR81" ca="1" si="399">OFFSET(DJ79,$B80,0)</f>
        <v>0</v>
      </c>
      <c r="AS81" s="203">
        <f t="shared" ref="AS81" ca="1" si="400">OFFSET(DK79,$B80,0)</f>
        <v>0</v>
      </c>
      <c r="AT81" s="183">
        <f t="shared" ref="AT81" ca="1" si="401">OFFSET(DL79,$B80,0)</f>
        <v>0</v>
      </c>
      <c r="AU81" s="203">
        <f t="shared" ref="AU81" ca="1" si="402">OFFSET(DM79,$B80,0)</f>
        <v>0</v>
      </c>
      <c r="AV81" s="183">
        <f t="shared" ref="AV81" ca="1" si="403">OFFSET(DN79,$B80,0)</f>
        <v>0</v>
      </c>
      <c r="AW81" s="183">
        <f t="shared" ref="AW81:BB81" ca="1" si="404">OFFSET(DO79,$B80,0)</f>
        <v>0</v>
      </c>
      <c r="AX81" s="184">
        <f t="shared" ca="1" si="404"/>
        <v>0</v>
      </c>
      <c r="AY81" s="184">
        <f t="shared" ca="1" si="404"/>
        <v>0</v>
      </c>
      <c r="AZ81" s="184">
        <f t="shared" ca="1" si="404"/>
        <v>0</v>
      </c>
      <c r="BA81" s="184">
        <f t="shared" ca="1" si="404"/>
        <v>0</v>
      </c>
      <c r="BB81" s="184">
        <f t="shared" ca="1" si="404"/>
        <v>0</v>
      </c>
      <c r="BE81" s="104">
        <v>38</v>
      </c>
      <c r="BF81" s="118"/>
      <c r="BG81" s="119" t="s">
        <v>7133</v>
      </c>
      <c r="BH81" s="120"/>
      <c r="BI81" s="115"/>
      <c r="BJ81" s="121"/>
      <c r="BK81" s="122"/>
      <c r="BL81" s="117" t="str">
        <f>IFERROR(IF(DS81=1,VLOOKUP(BK81,所属所DB[#All],2,FALSE),""),"")</f>
        <v/>
      </c>
      <c r="BM81" s="116"/>
      <c r="BN81" s="123"/>
      <c r="BO81" s="124"/>
      <c r="BP81" s="123"/>
      <c r="BQ81" s="125"/>
      <c r="BS81" t="str">
        <f t="shared" si="16"/>
        <v/>
      </c>
      <c r="BT81" s="87" t="str">
        <f t="shared" si="17"/>
        <v/>
      </c>
      <c r="BU81" s="88" t="str">
        <f t="shared" si="18"/>
        <v/>
      </c>
      <c r="BV81" s="88" t="str">
        <f t="shared" si="19"/>
        <v/>
      </c>
      <c r="BW81" s="88" t="str">
        <f t="shared" si="20"/>
        <v/>
      </c>
      <c r="BX81" s="88" t="str">
        <f t="shared" si="21"/>
        <v/>
      </c>
      <c r="BY81" s="88" t="str">
        <f t="shared" si="22"/>
        <v/>
      </c>
      <c r="BZ81" s="88" t="str">
        <f t="shared" si="23"/>
        <v/>
      </c>
      <c r="CA81" s="89" t="str">
        <f t="shared" si="24"/>
        <v/>
      </c>
      <c r="CB81" s="87" t="str">
        <f t="shared" si="25"/>
        <v/>
      </c>
      <c r="CC81" s="88" t="str">
        <f t="shared" si="26"/>
        <v/>
      </c>
      <c r="CD81" s="88" t="str">
        <f t="shared" si="27"/>
        <v/>
      </c>
      <c r="CE81" s="88" t="str">
        <f t="shared" si="28"/>
        <v/>
      </c>
      <c r="CF81" s="88" t="str">
        <f t="shared" si="29"/>
        <v/>
      </c>
      <c r="CG81" s="88" t="str">
        <f t="shared" si="30"/>
        <v/>
      </c>
      <c r="CH81" s="89" t="str">
        <f t="shared" si="31"/>
        <v/>
      </c>
      <c r="CI81" s="87" t="str">
        <f t="shared" si="32"/>
        <v/>
      </c>
      <c r="CJ81" s="88" t="str">
        <f t="shared" si="33"/>
        <v/>
      </c>
      <c r="CK81" s="88" t="str">
        <f t="shared" si="34"/>
        <v/>
      </c>
      <c r="CL81" s="88" t="str">
        <f t="shared" si="35"/>
        <v/>
      </c>
      <c r="CM81" s="88" t="str">
        <f t="shared" si="36"/>
        <v/>
      </c>
      <c r="CN81" s="88" t="str">
        <f t="shared" si="37"/>
        <v/>
      </c>
      <c r="CO81" s="89" t="str">
        <f t="shared" si="38"/>
        <v/>
      </c>
      <c r="CP81" s="88" t="str">
        <f t="shared" si="356"/>
        <v/>
      </c>
      <c r="CQ81" s="87" t="str">
        <f t="shared" si="39"/>
        <v/>
      </c>
      <c r="CR81" s="88" t="str">
        <f t="shared" si="40"/>
        <v/>
      </c>
      <c r="CS81" s="88" t="str">
        <f t="shared" si="41"/>
        <v/>
      </c>
      <c r="CT81" s="88" t="str">
        <f t="shared" si="42"/>
        <v/>
      </c>
      <c r="CU81" s="89" t="str">
        <f t="shared" si="43"/>
        <v/>
      </c>
      <c r="CV81" s="87" t="str">
        <f t="shared" si="44"/>
        <v/>
      </c>
      <c r="CW81" s="88" t="str">
        <f t="shared" si="45"/>
        <v/>
      </c>
      <c r="CX81" s="88" t="str">
        <f t="shared" si="46"/>
        <v/>
      </c>
      <c r="CY81" s="88" t="str">
        <f t="shared" si="47"/>
        <v/>
      </c>
      <c r="CZ81" s="88" t="str">
        <f t="shared" si="48"/>
        <v/>
      </c>
      <c r="DA81" s="88" t="str">
        <f t="shared" si="49"/>
        <v/>
      </c>
      <c r="DB81" s="89" t="str">
        <f t="shared" si="50"/>
        <v/>
      </c>
      <c r="DC81" t="str">
        <f t="shared" si="357"/>
        <v/>
      </c>
      <c r="DN81" s="51" t="str">
        <f>IF(BI81&lt;&gt;"",VLOOKUP(BI81,テーブル[[#All],[列1]:[異動コード2]],2,FALSE)*1,"")</f>
        <v/>
      </c>
      <c r="DO81" s="51" t="str">
        <f t="shared" si="51"/>
        <v/>
      </c>
      <c r="DP81" s="86" t="str">
        <f t="shared" si="52"/>
        <v/>
      </c>
      <c r="DQ81" s="86" t="str">
        <f t="shared" si="53"/>
        <v/>
      </c>
      <c r="DR81" s="86" t="str">
        <f t="shared" si="54"/>
        <v/>
      </c>
      <c r="DS81">
        <f t="shared" si="55"/>
        <v>9</v>
      </c>
      <c r="DT81">
        <f t="shared" si="56"/>
        <v>9</v>
      </c>
      <c r="DU81">
        <f t="shared" si="57"/>
        <v>9</v>
      </c>
      <c r="DV81">
        <f t="shared" si="58"/>
        <v>9</v>
      </c>
      <c r="DW81">
        <f t="shared" si="59"/>
        <v>9</v>
      </c>
      <c r="DX81">
        <f t="shared" si="60"/>
        <v>9</v>
      </c>
      <c r="DY81">
        <f>IFERROR(IF(DU81=1,1,VLOOKUP(BM81,過去共済[#All],4,FALSE)),9)</f>
        <v>9</v>
      </c>
      <c r="DZ81">
        <f>IF(DU81=1,100,
IF(DX81=1,VLOOKUP(BM81,過去共済[#All],2,FALSE),0)
)</f>
        <v>0</v>
      </c>
      <c r="EA81">
        <f>IF(DY81=1,VLOOKUP(BN81,県あり都道府県コード[#All],2,FALSE),0)</f>
        <v>0</v>
      </c>
      <c r="EB81" t="str">
        <f t="shared" si="61"/>
        <v/>
      </c>
      <c r="EC81" t="str">
        <f t="shared" si="62"/>
        <v/>
      </c>
    </row>
    <row r="82" spans="2:133" ht="22.95" customHeight="1">
      <c r="B82" s="133">
        <v>20</v>
      </c>
      <c r="C82" s="218" t="str">
        <f t="shared" ref="C82" ca="1" si="405">OFFSET(BG$43,$B82,0)</f>
        <v xml:space="preserve"> </v>
      </c>
      <c r="D82" s="218"/>
      <c r="E82" s="218"/>
      <c r="F82" s="218"/>
      <c r="G82" s="218"/>
      <c r="H82" s="218"/>
      <c r="I82" s="218"/>
      <c r="J82" s="218"/>
      <c r="K82" s="213" t="s">
        <v>4</v>
      </c>
      <c r="L82" s="219"/>
      <c r="M82" s="220" t="str">
        <f t="shared" ref="M82:S82" ca="1" si="406">OFFSET(CB$43,$B82,0)</f>
        <v/>
      </c>
      <c r="N82" s="203" t="str">
        <f t="shared" ca="1" si="406"/>
        <v/>
      </c>
      <c r="O82" s="183" t="str">
        <f t="shared" ca="1" si="406"/>
        <v/>
      </c>
      <c r="P82" s="203" t="str">
        <f t="shared" ca="1" si="406"/>
        <v/>
      </c>
      <c r="Q82" s="183" t="str">
        <f t="shared" ca="1" si="406"/>
        <v/>
      </c>
      <c r="R82" s="203" t="str">
        <f t="shared" ca="1" si="406"/>
        <v/>
      </c>
      <c r="S82" s="183" t="str">
        <f t="shared" ca="1" si="406"/>
        <v/>
      </c>
      <c r="T82" s="213" t="s">
        <v>11</v>
      </c>
      <c r="U82" s="203" t="str">
        <f t="shared" ref="U82:Z82" ca="1" si="407">OFFSET(CJ$43,$B82,0)</f>
        <v/>
      </c>
      <c r="V82" s="183" t="str">
        <f t="shared" ca="1" si="407"/>
        <v/>
      </c>
      <c r="W82" s="203" t="str">
        <f t="shared" ca="1" si="407"/>
        <v/>
      </c>
      <c r="X82" s="183" t="str">
        <f t="shared" ca="1" si="407"/>
        <v/>
      </c>
      <c r="Y82" s="203" t="str">
        <f t="shared" ca="1" si="407"/>
        <v/>
      </c>
      <c r="Z82" s="183" t="str">
        <f t="shared" ca="1" si="407"/>
        <v/>
      </c>
      <c r="AA82" s="228" t="s">
        <v>7076</v>
      </c>
      <c r="AB82" s="229"/>
      <c r="AC82" s="228"/>
      <c r="AD82" s="230"/>
      <c r="AE82" s="231" t="str">
        <f ca="1">OFFSET(DN$43,$B82,0)</f>
        <v/>
      </c>
      <c r="AF82" s="207" t="str">
        <f t="shared" ref="AF82" ca="1" si="408">OFFSET(BL$43,$B82,0)</f>
        <v/>
      </c>
      <c r="AG82" s="207">
        <f ca="1">OFFSET(DS81,$B82,0)</f>
        <v>0</v>
      </c>
      <c r="AH82" s="207">
        <f ca="1">OFFSET(DT81,$B82,0)</f>
        <v>0</v>
      </c>
      <c r="AI82" s="207">
        <f ca="1">OFFSET(DU81,$B82,0)</f>
        <v>0</v>
      </c>
      <c r="AJ82" s="207">
        <f ca="1">OFFSET(DV81,$B82,0)</f>
        <v>0</v>
      </c>
      <c r="AK82" s="208" t="str">
        <f ca="1">OFFSET(BM$43,$B82,0)&amp;CHAR(10)&amp;OFFSET(BN$43,$B82,0)</f>
        <v xml:space="preserve">
</v>
      </c>
      <c r="AL82" s="208"/>
      <c r="AM82" s="208"/>
      <c r="AN82" s="208"/>
      <c r="AO82" s="208"/>
      <c r="AP82" s="370" t="s">
        <v>11</v>
      </c>
      <c r="AQ82" s="203" t="str">
        <f t="shared" ref="AQ82" ca="1" si="409">OFFSET(CW$43,$B82,0)</f>
        <v/>
      </c>
      <c r="AR82" s="183" t="str">
        <f t="shared" ref="AR82" ca="1" si="410">OFFSET(CX$43,$B82,0)</f>
        <v/>
      </c>
      <c r="AS82" s="203" t="str">
        <f t="shared" ref="AS82" ca="1" si="411">OFFSET(CY$43,$B82,0)</f>
        <v/>
      </c>
      <c r="AT82" s="183" t="str">
        <f t="shared" ref="AT82" ca="1" si="412">OFFSET(CZ$43,$B82,0)</f>
        <v/>
      </c>
      <c r="AU82" s="203" t="str">
        <f t="shared" ref="AU82" ca="1" si="413">OFFSET(DA$43,$B82,0)</f>
        <v/>
      </c>
      <c r="AV82" s="183" t="str">
        <f t="shared" ref="AV82" ca="1" si="414">OFFSET(DB$43,$B82,0)</f>
        <v/>
      </c>
      <c r="AW82" s="183" t="str">
        <f ca="1">OFFSET(DC$43,$B82,0)</f>
        <v/>
      </c>
      <c r="AX82" s="184" t="str">
        <f ca="1">OFFSET(EC$43,$B82,0)</f>
        <v/>
      </c>
      <c r="AY82" s="184">
        <f ca="1">OFFSET(BQ81,$B82,0)</f>
        <v>0</v>
      </c>
      <c r="AZ82" s="184">
        <f ca="1">OFFSET(BR81,$B82,0)</f>
        <v>0</v>
      </c>
      <c r="BA82" s="184">
        <f ca="1">OFFSET(BT81,$B82,0)</f>
        <v>0</v>
      </c>
      <c r="BB82" s="184">
        <f ca="1">OFFSET(BU81,$B82,0)</f>
        <v>0</v>
      </c>
      <c r="BE82" s="104">
        <v>39</v>
      </c>
      <c r="BF82" s="118"/>
      <c r="BG82" s="119" t="s">
        <v>7133</v>
      </c>
      <c r="BH82" s="120"/>
      <c r="BI82" s="115"/>
      <c r="BJ82" s="121"/>
      <c r="BK82" s="122"/>
      <c r="BL82" s="117" t="str">
        <f>IFERROR(IF(DS82=1,VLOOKUP(BK82,所属所DB[#All],2,FALSE),""),"")</f>
        <v/>
      </c>
      <c r="BM82" s="116"/>
      <c r="BN82" s="123"/>
      <c r="BO82" s="124"/>
      <c r="BP82" s="123"/>
      <c r="BQ82" s="125"/>
      <c r="BS82" t="str">
        <f t="shared" si="16"/>
        <v/>
      </c>
      <c r="BT82" s="87" t="str">
        <f t="shared" si="17"/>
        <v/>
      </c>
      <c r="BU82" s="88" t="str">
        <f t="shared" si="18"/>
        <v/>
      </c>
      <c r="BV82" s="88" t="str">
        <f t="shared" si="19"/>
        <v/>
      </c>
      <c r="BW82" s="88" t="str">
        <f t="shared" si="20"/>
        <v/>
      </c>
      <c r="BX82" s="88" t="str">
        <f t="shared" si="21"/>
        <v/>
      </c>
      <c r="BY82" s="88" t="str">
        <f t="shared" si="22"/>
        <v/>
      </c>
      <c r="BZ82" s="88" t="str">
        <f t="shared" si="23"/>
        <v/>
      </c>
      <c r="CA82" s="89" t="str">
        <f t="shared" si="24"/>
        <v/>
      </c>
      <c r="CB82" s="87" t="str">
        <f t="shared" si="25"/>
        <v/>
      </c>
      <c r="CC82" s="88" t="str">
        <f t="shared" si="26"/>
        <v/>
      </c>
      <c r="CD82" s="88" t="str">
        <f t="shared" si="27"/>
        <v/>
      </c>
      <c r="CE82" s="88" t="str">
        <f t="shared" si="28"/>
        <v/>
      </c>
      <c r="CF82" s="88" t="str">
        <f t="shared" si="29"/>
        <v/>
      </c>
      <c r="CG82" s="88" t="str">
        <f t="shared" si="30"/>
        <v/>
      </c>
      <c r="CH82" s="89" t="str">
        <f t="shared" si="31"/>
        <v/>
      </c>
      <c r="CI82" s="87" t="str">
        <f t="shared" si="32"/>
        <v/>
      </c>
      <c r="CJ82" s="88" t="str">
        <f t="shared" si="33"/>
        <v/>
      </c>
      <c r="CK82" s="88" t="str">
        <f t="shared" si="34"/>
        <v/>
      </c>
      <c r="CL82" s="88" t="str">
        <f t="shared" si="35"/>
        <v/>
      </c>
      <c r="CM82" s="88" t="str">
        <f t="shared" si="36"/>
        <v/>
      </c>
      <c r="CN82" s="88" t="str">
        <f t="shared" si="37"/>
        <v/>
      </c>
      <c r="CO82" s="89" t="str">
        <f t="shared" si="38"/>
        <v/>
      </c>
      <c r="CP82" s="88" t="str">
        <f t="shared" si="356"/>
        <v/>
      </c>
      <c r="CQ82" s="87" t="str">
        <f t="shared" si="39"/>
        <v/>
      </c>
      <c r="CR82" s="88" t="str">
        <f t="shared" si="40"/>
        <v/>
      </c>
      <c r="CS82" s="88" t="str">
        <f t="shared" si="41"/>
        <v/>
      </c>
      <c r="CT82" s="88" t="str">
        <f t="shared" si="42"/>
        <v/>
      </c>
      <c r="CU82" s="89" t="str">
        <f t="shared" si="43"/>
        <v/>
      </c>
      <c r="CV82" s="87" t="str">
        <f t="shared" si="44"/>
        <v/>
      </c>
      <c r="CW82" s="88" t="str">
        <f t="shared" si="45"/>
        <v/>
      </c>
      <c r="CX82" s="88" t="str">
        <f t="shared" si="46"/>
        <v/>
      </c>
      <c r="CY82" s="88" t="str">
        <f t="shared" si="47"/>
        <v/>
      </c>
      <c r="CZ82" s="88" t="str">
        <f t="shared" si="48"/>
        <v/>
      </c>
      <c r="DA82" s="88" t="str">
        <f t="shared" si="49"/>
        <v/>
      </c>
      <c r="DB82" s="89" t="str">
        <f t="shared" si="50"/>
        <v/>
      </c>
      <c r="DC82" t="str">
        <f t="shared" si="357"/>
        <v/>
      </c>
      <c r="DN82" s="51" t="str">
        <f>IF(BI82&lt;&gt;"",VLOOKUP(BI82,テーブル[[#All],[列1]:[異動コード2]],2,FALSE)*1,"")</f>
        <v/>
      </c>
      <c r="DO82" s="51" t="str">
        <f t="shared" si="51"/>
        <v/>
      </c>
      <c r="DP82" s="86" t="str">
        <f t="shared" si="52"/>
        <v/>
      </c>
      <c r="DQ82" s="86" t="str">
        <f t="shared" si="53"/>
        <v/>
      </c>
      <c r="DR82" s="86" t="str">
        <f t="shared" si="54"/>
        <v/>
      </c>
      <c r="DS82">
        <f t="shared" si="55"/>
        <v>9</v>
      </c>
      <c r="DT82">
        <f t="shared" si="56"/>
        <v>9</v>
      </c>
      <c r="DU82">
        <f t="shared" si="57"/>
        <v>9</v>
      </c>
      <c r="DV82">
        <f t="shared" si="58"/>
        <v>9</v>
      </c>
      <c r="DW82">
        <f t="shared" si="59"/>
        <v>9</v>
      </c>
      <c r="DX82">
        <f t="shared" si="60"/>
        <v>9</v>
      </c>
      <c r="DY82">
        <f>IFERROR(IF(DU82=1,1,VLOOKUP(BM82,過去共済[#All],4,FALSE)),9)</f>
        <v>9</v>
      </c>
      <c r="DZ82">
        <f>IF(DU82=1,100,
IF(DX82=1,VLOOKUP(BM82,過去共済[#All],2,FALSE),0)
)</f>
        <v>0</v>
      </c>
      <c r="EA82">
        <f>IF(DY82=1,VLOOKUP(BN82,県あり都道府県コード[#All],2,FALSE),0)</f>
        <v>0</v>
      </c>
      <c r="EB82" t="str">
        <f t="shared" si="61"/>
        <v/>
      </c>
      <c r="EC82" t="str">
        <f t="shared" si="62"/>
        <v/>
      </c>
    </row>
    <row r="83" spans="2:133" ht="22.95" customHeight="1">
      <c r="C83" s="134" t="str">
        <f t="shared" ref="C83:J83" ca="1" si="415">OFFSET(BT$43,$B82,0)</f>
        <v/>
      </c>
      <c r="D83" s="135" t="str">
        <f t="shared" ca="1" si="415"/>
        <v/>
      </c>
      <c r="E83" s="136" t="str">
        <f t="shared" ca="1" si="415"/>
        <v/>
      </c>
      <c r="F83" s="136" t="str">
        <f t="shared" ca="1" si="415"/>
        <v/>
      </c>
      <c r="G83" s="135" t="str">
        <f t="shared" ca="1" si="415"/>
        <v/>
      </c>
      <c r="H83" s="100" t="str">
        <f t="shared" ca="1" si="415"/>
        <v/>
      </c>
      <c r="I83" s="100" t="str">
        <f t="shared" ca="1" si="415"/>
        <v/>
      </c>
      <c r="J83" s="101" t="str">
        <f t="shared" ca="1" si="415"/>
        <v/>
      </c>
      <c r="K83" s="213"/>
      <c r="L83" s="219"/>
      <c r="M83" s="220">
        <f t="shared" ref="M83:S83" ca="1" si="416">OFFSET(CD81,$B82,0)</f>
        <v>0</v>
      </c>
      <c r="N83" s="203">
        <f t="shared" ca="1" si="416"/>
        <v>0</v>
      </c>
      <c r="O83" s="183">
        <f t="shared" ca="1" si="416"/>
        <v>0</v>
      </c>
      <c r="P83" s="203">
        <f t="shared" ca="1" si="416"/>
        <v>0</v>
      </c>
      <c r="Q83" s="183">
        <f t="shared" ca="1" si="416"/>
        <v>0</v>
      </c>
      <c r="R83" s="203">
        <f t="shared" ca="1" si="416"/>
        <v>0</v>
      </c>
      <c r="S83" s="183">
        <f t="shared" ca="1" si="416"/>
        <v>0</v>
      </c>
      <c r="T83" s="168"/>
      <c r="U83" s="203">
        <f ca="1">OFFSET(CL81,$B82,0)</f>
        <v>0</v>
      </c>
      <c r="V83" s="183">
        <f ca="1">OFFSET(CM81,$B82,0)</f>
        <v>0</v>
      </c>
      <c r="W83" s="203">
        <f ca="1">OFFSET(CN81,$B82,0)</f>
        <v>0</v>
      </c>
      <c r="X83" s="183">
        <f ca="1">OFFSET(CO81,$B82,0)</f>
        <v>0</v>
      </c>
      <c r="Y83" s="203">
        <f ca="1">OFFSET(CV81,$B82,0)</f>
        <v>0</v>
      </c>
      <c r="Z83" s="183">
        <f ca="1">OFFSET(CW81,$B82,0)</f>
        <v>0</v>
      </c>
      <c r="AA83" s="228"/>
      <c r="AB83" s="229"/>
      <c r="AC83" s="228"/>
      <c r="AD83" s="230"/>
      <c r="AE83" s="231"/>
      <c r="AF83" s="102" t="str">
        <f ca="1">OFFSET(CQ$43,$B82,0)</f>
        <v/>
      </c>
      <c r="AG83" s="100" t="str">
        <f ca="1">OFFSET(CR$43,$B82,0)</f>
        <v/>
      </c>
      <c r="AH83" s="100" t="str">
        <f ca="1">OFFSET(CS$43,$B82,0)</f>
        <v/>
      </c>
      <c r="AI83" s="100" t="str">
        <f ca="1">OFFSET(CT$43,$B82,0)</f>
        <v/>
      </c>
      <c r="AJ83" s="101" t="str">
        <f ca="1">OFFSET(CU$43,$B82,0)</f>
        <v/>
      </c>
      <c r="AK83" s="205" t="s">
        <v>10</v>
      </c>
      <c r="AL83" s="206"/>
      <c r="AM83" s="74" t="str">
        <f ca="1">OFFSET(DP$43,$B82,0)</f>
        <v/>
      </c>
      <c r="AN83" s="74" t="str">
        <f ca="1">OFFSET(DQ$43,$B82,0)</f>
        <v/>
      </c>
      <c r="AO83" s="75" t="str">
        <f ca="1">OFFSET(DR$43,$B82,0)</f>
        <v/>
      </c>
      <c r="AP83" s="371"/>
      <c r="AQ83" s="203">
        <f t="shared" ref="AQ83" ca="1" si="417">OFFSET(DI81,$B82,0)</f>
        <v>0</v>
      </c>
      <c r="AR83" s="183">
        <f t="shared" ref="AR83" ca="1" si="418">OFFSET(DJ81,$B82,0)</f>
        <v>0</v>
      </c>
      <c r="AS83" s="203">
        <f t="shared" ref="AS83" ca="1" si="419">OFFSET(DK81,$B82,0)</f>
        <v>0</v>
      </c>
      <c r="AT83" s="183">
        <f t="shared" ref="AT83" ca="1" si="420">OFFSET(DL81,$B82,0)</f>
        <v>0</v>
      </c>
      <c r="AU83" s="203">
        <f t="shared" ref="AU83" ca="1" si="421">OFFSET(DM81,$B82,0)</f>
        <v>0</v>
      </c>
      <c r="AV83" s="183">
        <f t="shared" ref="AV83" ca="1" si="422">OFFSET(DN81,$B82,0)</f>
        <v>0</v>
      </c>
      <c r="AW83" s="183">
        <f t="shared" ref="AW83:BB83" ca="1" si="423">OFFSET(DO81,$B82,0)</f>
        <v>0</v>
      </c>
      <c r="AX83" s="184">
        <f t="shared" ca="1" si="423"/>
        <v>0</v>
      </c>
      <c r="AY83" s="184">
        <f t="shared" ca="1" si="423"/>
        <v>0</v>
      </c>
      <c r="AZ83" s="184">
        <f t="shared" ca="1" si="423"/>
        <v>0</v>
      </c>
      <c r="BA83" s="184">
        <f t="shared" ca="1" si="423"/>
        <v>0</v>
      </c>
      <c r="BB83" s="184">
        <f t="shared" ca="1" si="423"/>
        <v>0</v>
      </c>
      <c r="BE83" s="104">
        <v>40</v>
      </c>
      <c r="BF83" s="118"/>
      <c r="BG83" s="119" t="s">
        <v>7133</v>
      </c>
      <c r="BH83" s="120"/>
      <c r="BI83" s="115"/>
      <c r="BJ83" s="121"/>
      <c r="BK83" s="122"/>
      <c r="BL83" s="117" t="str">
        <f>IFERROR(IF(DS83=1,VLOOKUP(BK83,所属所DB[#All],2,FALSE),""),"")</f>
        <v/>
      </c>
      <c r="BM83" s="116"/>
      <c r="BN83" s="123"/>
      <c r="BO83" s="124"/>
      <c r="BP83" s="123"/>
      <c r="BQ83" s="125"/>
      <c r="BS83" t="str">
        <f t="shared" si="16"/>
        <v/>
      </c>
      <c r="BT83" s="87" t="str">
        <f t="shared" si="17"/>
        <v/>
      </c>
      <c r="BU83" s="88" t="str">
        <f t="shared" si="18"/>
        <v/>
      </c>
      <c r="BV83" s="88" t="str">
        <f t="shared" si="19"/>
        <v/>
      </c>
      <c r="BW83" s="88" t="str">
        <f t="shared" si="20"/>
        <v/>
      </c>
      <c r="BX83" s="88" t="str">
        <f t="shared" si="21"/>
        <v/>
      </c>
      <c r="BY83" s="88" t="str">
        <f t="shared" si="22"/>
        <v/>
      </c>
      <c r="BZ83" s="88" t="str">
        <f t="shared" si="23"/>
        <v/>
      </c>
      <c r="CA83" s="89" t="str">
        <f t="shared" si="24"/>
        <v/>
      </c>
      <c r="CB83" s="87" t="str">
        <f t="shared" si="25"/>
        <v/>
      </c>
      <c r="CC83" s="88" t="str">
        <f t="shared" si="26"/>
        <v/>
      </c>
      <c r="CD83" s="88" t="str">
        <f t="shared" si="27"/>
        <v/>
      </c>
      <c r="CE83" s="88" t="str">
        <f t="shared" si="28"/>
        <v/>
      </c>
      <c r="CF83" s="88" t="str">
        <f t="shared" si="29"/>
        <v/>
      </c>
      <c r="CG83" s="88" t="str">
        <f t="shared" si="30"/>
        <v/>
      </c>
      <c r="CH83" s="89" t="str">
        <f t="shared" si="31"/>
        <v/>
      </c>
      <c r="CI83" s="87" t="str">
        <f t="shared" si="32"/>
        <v/>
      </c>
      <c r="CJ83" s="88" t="str">
        <f t="shared" si="33"/>
        <v/>
      </c>
      <c r="CK83" s="88" t="str">
        <f t="shared" si="34"/>
        <v/>
      </c>
      <c r="CL83" s="88" t="str">
        <f t="shared" si="35"/>
        <v/>
      </c>
      <c r="CM83" s="88" t="str">
        <f t="shared" si="36"/>
        <v/>
      </c>
      <c r="CN83" s="88" t="str">
        <f t="shared" si="37"/>
        <v/>
      </c>
      <c r="CO83" s="89" t="str">
        <f t="shared" si="38"/>
        <v/>
      </c>
      <c r="CP83" s="88" t="str">
        <f t="shared" si="356"/>
        <v/>
      </c>
      <c r="CQ83" s="87" t="str">
        <f t="shared" si="39"/>
        <v/>
      </c>
      <c r="CR83" s="88" t="str">
        <f t="shared" si="40"/>
        <v/>
      </c>
      <c r="CS83" s="88" t="str">
        <f t="shared" si="41"/>
        <v/>
      </c>
      <c r="CT83" s="88" t="str">
        <f t="shared" si="42"/>
        <v/>
      </c>
      <c r="CU83" s="89" t="str">
        <f t="shared" si="43"/>
        <v/>
      </c>
      <c r="CV83" s="87" t="str">
        <f t="shared" si="44"/>
        <v/>
      </c>
      <c r="CW83" s="88" t="str">
        <f t="shared" si="45"/>
        <v/>
      </c>
      <c r="CX83" s="88" t="str">
        <f t="shared" si="46"/>
        <v/>
      </c>
      <c r="CY83" s="88" t="str">
        <f t="shared" si="47"/>
        <v/>
      </c>
      <c r="CZ83" s="88" t="str">
        <f t="shared" si="48"/>
        <v/>
      </c>
      <c r="DA83" s="88" t="str">
        <f t="shared" si="49"/>
        <v/>
      </c>
      <c r="DB83" s="89" t="str">
        <f t="shared" si="50"/>
        <v/>
      </c>
      <c r="DC83" t="str">
        <f t="shared" si="357"/>
        <v/>
      </c>
      <c r="DN83" s="51" t="str">
        <f>IF(BI83&lt;&gt;"",VLOOKUP(BI83,テーブル[[#All],[列1]:[異動コード2]],2,FALSE)*1,"")</f>
        <v/>
      </c>
      <c r="DO83" s="51" t="str">
        <f t="shared" si="51"/>
        <v/>
      </c>
      <c r="DP83" s="86" t="str">
        <f t="shared" si="52"/>
        <v/>
      </c>
      <c r="DQ83" s="86" t="str">
        <f t="shared" si="53"/>
        <v/>
      </c>
      <c r="DR83" s="86" t="str">
        <f t="shared" si="54"/>
        <v/>
      </c>
      <c r="DS83">
        <f t="shared" si="55"/>
        <v>9</v>
      </c>
      <c r="DT83">
        <f t="shared" si="56"/>
        <v>9</v>
      </c>
      <c r="DU83">
        <f t="shared" si="57"/>
        <v>9</v>
      </c>
      <c r="DV83">
        <f t="shared" si="58"/>
        <v>9</v>
      </c>
      <c r="DW83">
        <f t="shared" si="59"/>
        <v>9</v>
      </c>
      <c r="DX83">
        <f t="shared" si="60"/>
        <v>9</v>
      </c>
      <c r="DY83">
        <f>IFERROR(IF(DU83=1,1,VLOOKUP(BM83,過去共済[#All],4,FALSE)),9)</f>
        <v>9</v>
      </c>
      <c r="DZ83">
        <f>IF(DU83=1,100,
IF(DX83=1,VLOOKUP(BM83,過去共済[#All],2,FALSE),0)
)</f>
        <v>0</v>
      </c>
      <c r="EA83">
        <f>IF(DY83=1,VLOOKUP(BN83,県あり都道府県コード[#All],2,FALSE),0)</f>
        <v>0</v>
      </c>
      <c r="EB83" t="str">
        <f t="shared" si="61"/>
        <v/>
      </c>
      <c r="EC83" t="str">
        <f t="shared" si="62"/>
        <v/>
      </c>
    </row>
    <row r="84" spans="2:133" ht="22.95" customHeight="1">
      <c r="B84" s="133">
        <v>21</v>
      </c>
      <c r="C84" s="218" t="str">
        <f t="shared" ref="C84" ca="1" si="424">OFFSET(BG$43,$B84,0)</f>
        <v xml:space="preserve"> </v>
      </c>
      <c r="D84" s="218"/>
      <c r="E84" s="218"/>
      <c r="F84" s="218"/>
      <c r="G84" s="218"/>
      <c r="H84" s="218"/>
      <c r="I84" s="218"/>
      <c r="J84" s="218"/>
      <c r="K84" s="213" t="s">
        <v>4</v>
      </c>
      <c r="L84" s="219"/>
      <c r="M84" s="220" t="str">
        <f t="shared" ref="M84:S84" ca="1" si="425">OFFSET(CB$43,$B84,0)</f>
        <v/>
      </c>
      <c r="N84" s="203" t="str">
        <f t="shared" ca="1" si="425"/>
        <v/>
      </c>
      <c r="O84" s="183" t="str">
        <f t="shared" ca="1" si="425"/>
        <v/>
      </c>
      <c r="P84" s="203" t="str">
        <f t="shared" ca="1" si="425"/>
        <v/>
      </c>
      <c r="Q84" s="183" t="str">
        <f t="shared" ca="1" si="425"/>
        <v/>
      </c>
      <c r="R84" s="203" t="str">
        <f t="shared" ca="1" si="425"/>
        <v/>
      </c>
      <c r="S84" s="183" t="str">
        <f t="shared" ca="1" si="425"/>
        <v/>
      </c>
      <c r="T84" s="213" t="s">
        <v>11</v>
      </c>
      <c r="U84" s="203" t="str">
        <f t="shared" ref="U84:Z84" ca="1" si="426">OFFSET(CJ$43,$B84,0)</f>
        <v/>
      </c>
      <c r="V84" s="183" t="str">
        <f t="shared" ca="1" si="426"/>
        <v/>
      </c>
      <c r="W84" s="203" t="str">
        <f t="shared" ca="1" si="426"/>
        <v/>
      </c>
      <c r="X84" s="183" t="str">
        <f t="shared" ca="1" si="426"/>
        <v/>
      </c>
      <c r="Y84" s="203" t="str">
        <f t="shared" ca="1" si="426"/>
        <v/>
      </c>
      <c r="Z84" s="183" t="str">
        <f t="shared" ca="1" si="426"/>
        <v/>
      </c>
      <c r="AA84" s="228" t="s">
        <v>7076</v>
      </c>
      <c r="AB84" s="229"/>
      <c r="AC84" s="228"/>
      <c r="AD84" s="230"/>
      <c r="AE84" s="231" t="str">
        <f ca="1">OFFSET(DN$43,$B84,0)</f>
        <v/>
      </c>
      <c r="AF84" s="207" t="str">
        <f t="shared" ref="AF84" ca="1" si="427">OFFSET(BL$43,$B84,0)</f>
        <v/>
      </c>
      <c r="AG84" s="207">
        <f ca="1">OFFSET(DS83,$B84,0)</f>
        <v>0</v>
      </c>
      <c r="AH84" s="207">
        <f ca="1">OFFSET(DT83,$B84,0)</f>
        <v>0</v>
      </c>
      <c r="AI84" s="207">
        <f ca="1">OFFSET(DU83,$B84,0)</f>
        <v>0</v>
      </c>
      <c r="AJ84" s="207">
        <f ca="1">OFFSET(DV83,$B84,0)</f>
        <v>0</v>
      </c>
      <c r="AK84" s="208" t="str">
        <f ca="1">OFFSET(BM$43,$B84,0)&amp;CHAR(10)&amp;OFFSET(BN$43,$B84,0)</f>
        <v xml:space="preserve">
</v>
      </c>
      <c r="AL84" s="208"/>
      <c r="AM84" s="208"/>
      <c r="AN84" s="208"/>
      <c r="AO84" s="208"/>
      <c r="AP84" s="370" t="s">
        <v>11</v>
      </c>
      <c r="AQ84" s="203" t="str">
        <f t="shared" ref="AQ84" ca="1" si="428">OFFSET(CW$43,$B84,0)</f>
        <v/>
      </c>
      <c r="AR84" s="183" t="str">
        <f t="shared" ref="AR84" ca="1" si="429">OFFSET(CX$43,$B84,0)</f>
        <v/>
      </c>
      <c r="AS84" s="203" t="str">
        <f t="shared" ref="AS84" ca="1" si="430">OFFSET(CY$43,$B84,0)</f>
        <v/>
      </c>
      <c r="AT84" s="183" t="str">
        <f t="shared" ref="AT84" ca="1" si="431">OFFSET(CZ$43,$B84,0)</f>
        <v/>
      </c>
      <c r="AU84" s="203" t="str">
        <f t="shared" ref="AU84" ca="1" si="432">OFFSET(DA$43,$B84,0)</f>
        <v/>
      </c>
      <c r="AV84" s="183" t="str">
        <f t="shared" ref="AV84" ca="1" si="433">OFFSET(DB$43,$B84,0)</f>
        <v/>
      </c>
      <c r="AW84" s="183" t="str">
        <f ca="1">OFFSET(DC$43,$B84,0)</f>
        <v/>
      </c>
      <c r="AX84" s="184" t="str">
        <f ca="1">OFFSET(EC$43,$B84,0)</f>
        <v/>
      </c>
      <c r="AY84" s="184">
        <f ca="1">OFFSET(BQ83,$B84,0)</f>
        <v>0</v>
      </c>
      <c r="AZ84" s="184">
        <f ca="1">OFFSET(BR83,$B84,0)</f>
        <v>0</v>
      </c>
      <c r="BA84" s="184">
        <f ca="1">OFFSET(BT83,$B84,0)</f>
        <v>0</v>
      </c>
      <c r="BB84" s="184">
        <f ca="1">OFFSET(BU83,$B84,0)</f>
        <v>0</v>
      </c>
      <c r="BE84" s="104">
        <v>41</v>
      </c>
      <c r="BF84" s="118"/>
      <c r="BG84" s="119" t="s">
        <v>7133</v>
      </c>
      <c r="BH84" s="120"/>
      <c r="BI84" s="115"/>
      <c r="BJ84" s="121"/>
      <c r="BK84" s="122"/>
      <c r="BL84" s="117" t="str">
        <f>IFERROR(IF(DS84=1,VLOOKUP(BK84,所属所DB[#All],2,FALSE),""),"")</f>
        <v/>
      </c>
      <c r="BM84" s="116"/>
      <c r="BN84" s="123"/>
      <c r="BO84" s="124"/>
      <c r="BP84" s="123"/>
      <c r="BQ84" s="125"/>
      <c r="BS84" t="str">
        <f t="shared" si="16"/>
        <v/>
      </c>
      <c r="BT84" s="87" t="str">
        <f t="shared" si="17"/>
        <v/>
      </c>
      <c r="BU84" s="88" t="str">
        <f t="shared" si="18"/>
        <v/>
      </c>
      <c r="BV84" s="88" t="str">
        <f t="shared" si="19"/>
        <v/>
      </c>
      <c r="BW84" s="88" t="str">
        <f t="shared" si="20"/>
        <v/>
      </c>
      <c r="BX84" s="88" t="str">
        <f t="shared" si="21"/>
        <v/>
      </c>
      <c r="BY84" s="88" t="str">
        <f t="shared" si="22"/>
        <v/>
      </c>
      <c r="BZ84" s="88" t="str">
        <f t="shared" si="23"/>
        <v/>
      </c>
      <c r="CA84" s="89" t="str">
        <f t="shared" si="24"/>
        <v/>
      </c>
      <c r="CB84" s="87" t="str">
        <f t="shared" si="25"/>
        <v/>
      </c>
      <c r="CC84" s="88" t="str">
        <f t="shared" si="26"/>
        <v/>
      </c>
      <c r="CD84" s="88" t="str">
        <f t="shared" si="27"/>
        <v/>
      </c>
      <c r="CE84" s="88" t="str">
        <f t="shared" si="28"/>
        <v/>
      </c>
      <c r="CF84" s="88" t="str">
        <f t="shared" si="29"/>
        <v/>
      </c>
      <c r="CG84" s="88" t="str">
        <f t="shared" si="30"/>
        <v/>
      </c>
      <c r="CH84" s="89" t="str">
        <f t="shared" si="31"/>
        <v/>
      </c>
      <c r="CI84" s="87" t="str">
        <f t="shared" si="32"/>
        <v/>
      </c>
      <c r="CJ84" s="88" t="str">
        <f t="shared" si="33"/>
        <v/>
      </c>
      <c r="CK84" s="88" t="str">
        <f t="shared" si="34"/>
        <v/>
      </c>
      <c r="CL84" s="88" t="str">
        <f t="shared" si="35"/>
        <v/>
      </c>
      <c r="CM84" s="88" t="str">
        <f t="shared" si="36"/>
        <v/>
      </c>
      <c r="CN84" s="88" t="str">
        <f t="shared" si="37"/>
        <v/>
      </c>
      <c r="CO84" s="89" t="str">
        <f t="shared" si="38"/>
        <v/>
      </c>
      <c r="CP84" s="88" t="str">
        <f t="shared" si="356"/>
        <v/>
      </c>
      <c r="CQ84" s="87" t="str">
        <f t="shared" si="39"/>
        <v/>
      </c>
      <c r="CR84" s="88" t="str">
        <f t="shared" si="40"/>
        <v/>
      </c>
      <c r="CS84" s="88" t="str">
        <f t="shared" si="41"/>
        <v/>
      </c>
      <c r="CT84" s="88" t="str">
        <f t="shared" si="42"/>
        <v/>
      </c>
      <c r="CU84" s="89" t="str">
        <f t="shared" si="43"/>
        <v/>
      </c>
      <c r="CV84" s="87" t="str">
        <f t="shared" si="44"/>
        <v/>
      </c>
      <c r="CW84" s="88" t="str">
        <f t="shared" si="45"/>
        <v/>
      </c>
      <c r="CX84" s="88" t="str">
        <f t="shared" si="46"/>
        <v/>
      </c>
      <c r="CY84" s="88" t="str">
        <f t="shared" si="47"/>
        <v/>
      </c>
      <c r="CZ84" s="88" t="str">
        <f t="shared" si="48"/>
        <v/>
      </c>
      <c r="DA84" s="88" t="str">
        <f t="shared" si="49"/>
        <v/>
      </c>
      <c r="DB84" s="89" t="str">
        <f t="shared" si="50"/>
        <v/>
      </c>
      <c r="DC84" t="str">
        <f t="shared" si="357"/>
        <v/>
      </c>
      <c r="DN84" s="51" t="str">
        <f>IF(BI84&lt;&gt;"",VLOOKUP(BI84,テーブル[[#All],[列1]:[異動コード2]],2,FALSE)*1,"")</f>
        <v/>
      </c>
      <c r="DO84" s="51" t="str">
        <f t="shared" si="51"/>
        <v/>
      </c>
      <c r="DP84" s="86" t="str">
        <f t="shared" si="52"/>
        <v/>
      </c>
      <c r="DQ84" s="86" t="str">
        <f t="shared" si="53"/>
        <v/>
      </c>
      <c r="DR84" s="86" t="str">
        <f t="shared" si="54"/>
        <v/>
      </c>
      <c r="DS84">
        <f t="shared" si="55"/>
        <v>9</v>
      </c>
      <c r="DT84">
        <f t="shared" si="56"/>
        <v>9</v>
      </c>
      <c r="DU84">
        <f t="shared" si="57"/>
        <v>9</v>
      </c>
      <c r="DV84">
        <f t="shared" si="58"/>
        <v>9</v>
      </c>
      <c r="DW84">
        <f t="shared" si="59"/>
        <v>9</v>
      </c>
      <c r="DX84">
        <f t="shared" si="60"/>
        <v>9</v>
      </c>
      <c r="DY84">
        <f>IFERROR(IF(DU84=1,1,VLOOKUP(BM84,過去共済[#All],4,FALSE)),9)</f>
        <v>9</v>
      </c>
      <c r="DZ84">
        <f>IF(DU84=1,100,
IF(DX84=1,VLOOKUP(BM84,過去共済[#All],2,FALSE),0)
)</f>
        <v>0</v>
      </c>
      <c r="EA84">
        <f>IF(DY84=1,VLOOKUP(BN84,県あり都道府県コード[#All],2,FALSE),0)</f>
        <v>0</v>
      </c>
      <c r="EB84" t="str">
        <f t="shared" si="61"/>
        <v/>
      </c>
      <c r="EC84" t="str">
        <f t="shared" si="62"/>
        <v/>
      </c>
    </row>
    <row r="85" spans="2:133" ht="22.95" customHeight="1">
      <c r="C85" s="134" t="str">
        <f t="shared" ref="C85:J85" ca="1" si="434">OFFSET(BT$43,$B84,0)</f>
        <v/>
      </c>
      <c r="D85" s="135" t="str">
        <f t="shared" ca="1" si="434"/>
        <v/>
      </c>
      <c r="E85" s="136" t="str">
        <f t="shared" ca="1" si="434"/>
        <v/>
      </c>
      <c r="F85" s="136" t="str">
        <f t="shared" ca="1" si="434"/>
        <v/>
      </c>
      <c r="G85" s="135" t="str">
        <f t="shared" ca="1" si="434"/>
        <v/>
      </c>
      <c r="H85" s="100" t="str">
        <f t="shared" ca="1" si="434"/>
        <v/>
      </c>
      <c r="I85" s="100" t="str">
        <f t="shared" ca="1" si="434"/>
        <v/>
      </c>
      <c r="J85" s="101" t="str">
        <f t="shared" ca="1" si="434"/>
        <v/>
      </c>
      <c r="K85" s="213"/>
      <c r="L85" s="219"/>
      <c r="M85" s="220">
        <f t="shared" ref="M85:S85" ca="1" si="435">OFFSET(CD83,$B84,0)</f>
        <v>0</v>
      </c>
      <c r="N85" s="203">
        <f t="shared" ca="1" si="435"/>
        <v>0</v>
      </c>
      <c r="O85" s="183">
        <f t="shared" ca="1" si="435"/>
        <v>0</v>
      </c>
      <c r="P85" s="203">
        <f t="shared" ca="1" si="435"/>
        <v>0</v>
      </c>
      <c r="Q85" s="183">
        <f t="shared" ca="1" si="435"/>
        <v>0</v>
      </c>
      <c r="R85" s="203">
        <f t="shared" ca="1" si="435"/>
        <v>0</v>
      </c>
      <c r="S85" s="183">
        <f t="shared" ca="1" si="435"/>
        <v>0</v>
      </c>
      <c r="T85" s="168"/>
      <c r="U85" s="203">
        <f ca="1">OFFSET(CL83,$B84,0)</f>
        <v>0</v>
      </c>
      <c r="V85" s="183">
        <f ca="1">OFFSET(CM83,$B84,0)</f>
        <v>0</v>
      </c>
      <c r="W85" s="203">
        <f ca="1">OFFSET(CN83,$B84,0)</f>
        <v>0</v>
      </c>
      <c r="X85" s="183">
        <f ca="1">OFFSET(CO83,$B84,0)</f>
        <v>0</v>
      </c>
      <c r="Y85" s="203">
        <f ca="1">OFFSET(CV83,$B84,0)</f>
        <v>0</v>
      </c>
      <c r="Z85" s="183">
        <f ca="1">OFFSET(CW83,$B84,0)</f>
        <v>0</v>
      </c>
      <c r="AA85" s="228"/>
      <c r="AB85" s="229"/>
      <c r="AC85" s="228"/>
      <c r="AD85" s="230"/>
      <c r="AE85" s="231"/>
      <c r="AF85" s="102" t="str">
        <f ca="1">OFFSET(CQ$43,$B84,0)</f>
        <v/>
      </c>
      <c r="AG85" s="100" t="str">
        <f ca="1">OFFSET(CR$43,$B84,0)</f>
        <v/>
      </c>
      <c r="AH85" s="100" t="str">
        <f ca="1">OFFSET(CS$43,$B84,0)</f>
        <v/>
      </c>
      <c r="AI85" s="100" t="str">
        <f ca="1">OFFSET(CT$43,$B84,0)</f>
        <v/>
      </c>
      <c r="AJ85" s="101" t="str">
        <f ca="1">OFFSET(CU$43,$B84,0)</f>
        <v/>
      </c>
      <c r="AK85" s="205" t="s">
        <v>10</v>
      </c>
      <c r="AL85" s="206"/>
      <c r="AM85" s="74" t="str">
        <f ca="1">OFFSET(DP$43,$B84,0)</f>
        <v/>
      </c>
      <c r="AN85" s="74" t="str">
        <f ca="1">OFFSET(DQ$43,$B84,0)</f>
        <v/>
      </c>
      <c r="AO85" s="75" t="str">
        <f ca="1">OFFSET(DR$43,$B84,0)</f>
        <v/>
      </c>
      <c r="AP85" s="371"/>
      <c r="AQ85" s="203">
        <f t="shared" ref="AQ85" ca="1" si="436">OFFSET(DI83,$B84,0)</f>
        <v>0</v>
      </c>
      <c r="AR85" s="183">
        <f t="shared" ref="AR85" ca="1" si="437">OFFSET(DJ83,$B84,0)</f>
        <v>0</v>
      </c>
      <c r="AS85" s="203">
        <f t="shared" ref="AS85" ca="1" si="438">OFFSET(DK83,$B84,0)</f>
        <v>0</v>
      </c>
      <c r="AT85" s="183">
        <f t="shared" ref="AT85" ca="1" si="439">OFFSET(DL83,$B84,0)</f>
        <v>0</v>
      </c>
      <c r="AU85" s="203">
        <f t="shared" ref="AU85" ca="1" si="440">OFFSET(DM83,$B84,0)</f>
        <v>0</v>
      </c>
      <c r="AV85" s="183">
        <f t="shared" ref="AV85" ca="1" si="441">OFFSET(DN83,$B84,0)</f>
        <v>0</v>
      </c>
      <c r="AW85" s="183">
        <f t="shared" ref="AW85:BB85" ca="1" si="442">OFFSET(DO83,$B84,0)</f>
        <v>0</v>
      </c>
      <c r="AX85" s="184">
        <f t="shared" ca="1" si="442"/>
        <v>0</v>
      </c>
      <c r="AY85" s="184">
        <f t="shared" ca="1" si="442"/>
        <v>0</v>
      </c>
      <c r="AZ85" s="184">
        <f t="shared" ca="1" si="442"/>
        <v>0</v>
      </c>
      <c r="BA85" s="184">
        <f t="shared" ca="1" si="442"/>
        <v>0</v>
      </c>
      <c r="BB85" s="184">
        <f t="shared" ca="1" si="442"/>
        <v>0</v>
      </c>
      <c r="BE85" s="104">
        <v>42</v>
      </c>
      <c r="BF85" s="118"/>
      <c r="BG85" s="119" t="s">
        <v>7133</v>
      </c>
      <c r="BH85" s="120"/>
      <c r="BI85" s="115"/>
      <c r="BJ85" s="121"/>
      <c r="BK85" s="122"/>
      <c r="BL85" s="117" t="str">
        <f>IFERROR(IF(DS85=1,VLOOKUP(BK85,所属所DB[#All],2,FALSE),""),"")</f>
        <v/>
      </c>
      <c r="BM85" s="116"/>
      <c r="BN85" s="123"/>
      <c r="BO85" s="124"/>
      <c r="BP85" s="123"/>
      <c r="BQ85" s="125"/>
      <c r="BS85" t="str">
        <f t="shared" si="16"/>
        <v/>
      </c>
      <c r="BT85" s="87" t="str">
        <f t="shared" si="17"/>
        <v/>
      </c>
      <c r="BU85" s="88" t="str">
        <f t="shared" si="18"/>
        <v/>
      </c>
      <c r="BV85" s="88" t="str">
        <f t="shared" si="19"/>
        <v/>
      </c>
      <c r="BW85" s="88" t="str">
        <f t="shared" si="20"/>
        <v/>
      </c>
      <c r="BX85" s="88" t="str">
        <f t="shared" si="21"/>
        <v/>
      </c>
      <c r="BY85" s="88" t="str">
        <f t="shared" si="22"/>
        <v/>
      </c>
      <c r="BZ85" s="88" t="str">
        <f t="shared" si="23"/>
        <v/>
      </c>
      <c r="CA85" s="89" t="str">
        <f t="shared" si="24"/>
        <v/>
      </c>
      <c r="CB85" s="87" t="str">
        <f t="shared" si="25"/>
        <v/>
      </c>
      <c r="CC85" s="88" t="str">
        <f t="shared" si="26"/>
        <v/>
      </c>
      <c r="CD85" s="88" t="str">
        <f t="shared" si="27"/>
        <v/>
      </c>
      <c r="CE85" s="88" t="str">
        <f t="shared" si="28"/>
        <v/>
      </c>
      <c r="CF85" s="88" t="str">
        <f t="shared" si="29"/>
        <v/>
      </c>
      <c r="CG85" s="88" t="str">
        <f t="shared" si="30"/>
        <v/>
      </c>
      <c r="CH85" s="89" t="str">
        <f t="shared" si="31"/>
        <v/>
      </c>
      <c r="CI85" s="87" t="str">
        <f t="shared" si="32"/>
        <v/>
      </c>
      <c r="CJ85" s="88" t="str">
        <f t="shared" si="33"/>
        <v/>
      </c>
      <c r="CK85" s="88" t="str">
        <f t="shared" si="34"/>
        <v/>
      </c>
      <c r="CL85" s="88" t="str">
        <f t="shared" si="35"/>
        <v/>
      </c>
      <c r="CM85" s="88" t="str">
        <f t="shared" si="36"/>
        <v/>
      </c>
      <c r="CN85" s="88" t="str">
        <f t="shared" si="37"/>
        <v/>
      </c>
      <c r="CO85" s="89" t="str">
        <f t="shared" si="38"/>
        <v/>
      </c>
      <c r="CP85" s="88" t="str">
        <f t="shared" si="356"/>
        <v/>
      </c>
      <c r="CQ85" s="87" t="str">
        <f t="shared" si="39"/>
        <v/>
      </c>
      <c r="CR85" s="88" t="str">
        <f t="shared" si="40"/>
        <v/>
      </c>
      <c r="CS85" s="88" t="str">
        <f t="shared" si="41"/>
        <v/>
      </c>
      <c r="CT85" s="88" t="str">
        <f t="shared" si="42"/>
        <v/>
      </c>
      <c r="CU85" s="89" t="str">
        <f t="shared" si="43"/>
        <v/>
      </c>
      <c r="CV85" s="87" t="str">
        <f t="shared" si="44"/>
        <v/>
      </c>
      <c r="CW85" s="88" t="str">
        <f t="shared" si="45"/>
        <v/>
      </c>
      <c r="CX85" s="88" t="str">
        <f t="shared" si="46"/>
        <v/>
      </c>
      <c r="CY85" s="88" t="str">
        <f t="shared" si="47"/>
        <v/>
      </c>
      <c r="CZ85" s="88" t="str">
        <f t="shared" si="48"/>
        <v/>
      </c>
      <c r="DA85" s="88" t="str">
        <f t="shared" si="49"/>
        <v/>
      </c>
      <c r="DB85" s="89" t="str">
        <f t="shared" si="50"/>
        <v/>
      </c>
      <c r="DC85" t="str">
        <f t="shared" si="357"/>
        <v/>
      </c>
      <c r="DN85" s="51" t="str">
        <f>IF(BI85&lt;&gt;"",VLOOKUP(BI85,テーブル[[#All],[列1]:[異動コード2]],2,FALSE)*1,"")</f>
        <v/>
      </c>
      <c r="DO85" s="51" t="str">
        <f t="shared" si="51"/>
        <v/>
      </c>
      <c r="DP85" s="86" t="str">
        <f t="shared" si="52"/>
        <v/>
      </c>
      <c r="DQ85" s="86" t="str">
        <f t="shared" si="53"/>
        <v/>
      </c>
      <c r="DR85" s="86" t="str">
        <f t="shared" si="54"/>
        <v/>
      </c>
      <c r="DS85">
        <f t="shared" si="55"/>
        <v>9</v>
      </c>
      <c r="DT85">
        <f t="shared" si="56"/>
        <v>9</v>
      </c>
      <c r="DU85">
        <f t="shared" si="57"/>
        <v>9</v>
      </c>
      <c r="DV85">
        <f t="shared" si="58"/>
        <v>9</v>
      </c>
      <c r="DW85">
        <f t="shared" si="59"/>
        <v>9</v>
      </c>
      <c r="DX85">
        <f t="shared" si="60"/>
        <v>9</v>
      </c>
      <c r="DY85">
        <f>IFERROR(IF(DU85=1,1,VLOOKUP(BM85,過去共済[#All],4,FALSE)),9)</f>
        <v>9</v>
      </c>
      <c r="DZ85">
        <f>IF(DU85=1,100,
IF(DX85=1,VLOOKUP(BM85,過去共済[#All],2,FALSE),0)
)</f>
        <v>0</v>
      </c>
      <c r="EA85">
        <f>IF(DY85=1,VLOOKUP(BN85,県あり都道府県コード[#All],2,FALSE),0)</f>
        <v>0</v>
      </c>
      <c r="EB85" t="str">
        <f t="shared" si="61"/>
        <v/>
      </c>
      <c r="EC85" t="str">
        <f t="shared" si="62"/>
        <v/>
      </c>
    </row>
    <row r="86" spans="2:133" ht="22.95" customHeight="1">
      <c r="B86" s="133">
        <v>22</v>
      </c>
      <c r="C86" s="218" t="str">
        <f t="shared" ref="C86" ca="1" si="443">OFFSET(BG$43,$B86,0)</f>
        <v xml:space="preserve"> </v>
      </c>
      <c r="D86" s="218"/>
      <c r="E86" s="218"/>
      <c r="F86" s="218"/>
      <c r="G86" s="218"/>
      <c r="H86" s="218"/>
      <c r="I86" s="218"/>
      <c r="J86" s="218"/>
      <c r="K86" s="213" t="s">
        <v>4</v>
      </c>
      <c r="L86" s="219"/>
      <c r="M86" s="220" t="str">
        <f t="shared" ref="M86:S86" ca="1" si="444">OFFSET(CB$43,$B86,0)</f>
        <v/>
      </c>
      <c r="N86" s="203" t="str">
        <f t="shared" ca="1" si="444"/>
        <v/>
      </c>
      <c r="O86" s="183" t="str">
        <f t="shared" ca="1" si="444"/>
        <v/>
      </c>
      <c r="P86" s="203" t="str">
        <f t="shared" ca="1" si="444"/>
        <v/>
      </c>
      <c r="Q86" s="183" t="str">
        <f t="shared" ca="1" si="444"/>
        <v/>
      </c>
      <c r="R86" s="203" t="str">
        <f t="shared" ca="1" si="444"/>
        <v/>
      </c>
      <c r="S86" s="183" t="str">
        <f t="shared" ca="1" si="444"/>
        <v/>
      </c>
      <c r="T86" s="213" t="s">
        <v>11</v>
      </c>
      <c r="U86" s="203" t="str">
        <f t="shared" ref="U86:Z86" ca="1" si="445">OFFSET(CJ$43,$B86,0)</f>
        <v/>
      </c>
      <c r="V86" s="183" t="str">
        <f t="shared" ca="1" si="445"/>
        <v/>
      </c>
      <c r="W86" s="203" t="str">
        <f t="shared" ca="1" si="445"/>
        <v/>
      </c>
      <c r="X86" s="183" t="str">
        <f t="shared" ca="1" si="445"/>
        <v/>
      </c>
      <c r="Y86" s="203" t="str">
        <f t="shared" ca="1" si="445"/>
        <v/>
      </c>
      <c r="Z86" s="183" t="str">
        <f t="shared" ca="1" si="445"/>
        <v/>
      </c>
      <c r="AA86" s="228" t="s">
        <v>7076</v>
      </c>
      <c r="AB86" s="229"/>
      <c r="AC86" s="228"/>
      <c r="AD86" s="230"/>
      <c r="AE86" s="231" t="str">
        <f ca="1">OFFSET(DN$43,$B86,0)</f>
        <v/>
      </c>
      <c r="AF86" s="207" t="str">
        <f t="shared" ref="AF86" ca="1" si="446">OFFSET(BL$43,$B86,0)</f>
        <v/>
      </c>
      <c r="AG86" s="207">
        <f ca="1">OFFSET(DS85,$B86,0)</f>
        <v>0</v>
      </c>
      <c r="AH86" s="207">
        <f ca="1">OFFSET(DT85,$B86,0)</f>
        <v>0</v>
      </c>
      <c r="AI86" s="207">
        <f ca="1">OFFSET(DU85,$B86,0)</f>
        <v>0</v>
      </c>
      <c r="AJ86" s="207">
        <f ca="1">OFFSET(DV85,$B86,0)</f>
        <v>0</v>
      </c>
      <c r="AK86" s="208" t="str">
        <f ca="1">OFFSET(BM$43,$B86,0)&amp;CHAR(10)&amp;OFFSET(BN$43,$B86,0)</f>
        <v xml:space="preserve">
</v>
      </c>
      <c r="AL86" s="208"/>
      <c r="AM86" s="208"/>
      <c r="AN86" s="208"/>
      <c r="AO86" s="208"/>
      <c r="AP86" s="370" t="s">
        <v>11</v>
      </c>
      <c r="AQ86" s="203" t="str">
        <f t="shared" ref="AQ86" ca="1" si="447">OFFSET(CW$43,$B86,0)</f>
        <v/>
      </c>
      <c r="AR86" s="183" t="str">
        <f t="shared" ref="AR86" ca="1" si="448">OFFSET(CX$43,$B86,0)</f>
        <v/>
      </c>
      <c r="AS86" s="203" t="str">
        <f t="shared" ref="AS86" ca="1" si="449">OFFSET(CY$43,$B86,0)</f>
        <v/>
      </c>
      <c r="AT86" s="183" t="str">
        <f t="shared" ref="AT86" ca="1" si="450">OFFSET(CZ$43,$B86,0)</f>
        <v/>
      </c>
      <c r="AU86" s="203" t="str">
        <f t="shared" ref="AU86" ca="1" si="451">OFFSET(DA$43,$B86,0)</f>
        <v/>
      </c>
      <c r="AV86" s="183" t="str">
        <f t="shared" ref="AV86" ca="1" si="452">OFFSET(DB$43,$B86,0)</f>
        <v/>
      </c>
      <c r="AW86" s="183" t="str">
        <f ca="1">OFFSET(DC$43,$B86,0)</f>
        <v/>
      </c>
      <c r="AX86" s="184" t="str">
        <f ca="1">OFFSET(EC$43,$B86,0)</f>
        <v/>
      </c>
      <c r="AY86" s="184">
        <f ca="1">OFFSET(BQ85,$B86,0)</f>
        <v>0</v>
      </c>
      <c r="AZ86" s="184">
        <f ca="1">OFFSET(BR85,$B86,0)</f>
        <v>0</v>
      </c>
      <c r="BA86" s="184">
        <f ca="1">OFFSET(BT85,$B86,0)</f>
        <v>0</v>
      </c>
      <c r="BB86" s="184">
        <f ca="1">OFFSET(BU85,$B86,0)</f>
        <v>0</v>
      </c>
      <c r="BE86" s="104">
        <v>43</v>
      </c>
      <c r="BF86" s="118"/>
      <c r="BG86" s="119" t="s">
        <v>7133</v>
      </c>
      <c r="BH86" s="120"/>
      <c r="BI86" s="115"/>
      <c r="BJ86" s="121"/>
      <c r="BK86" s="122"/>
      <c r="BL86" s="117" t="str">
        <f>IFERROR(IF(DS86=1,VLOOKUP(BK86,所属所DB[#All],2,FALSE),""),"")</f>
        <v/>
      </c>
      <c r="BM86" s="116"/>
      <c r="BN86" s="123"/>
      <c r="BO86" s="124"/>
      <c r="BP86" s="123"/>
      <c r="BQ86" s="125"/>
      <c r="BS86" t="str">
        <f t="shared" si="16"/>
        <v/>
      </c>
      <c r="BT86" s="87" t="str">
        <f t="shared" si="17"/>
        <v/>
      </c>
      <c r="BU86" s="88" t="str">
        <f t="shared" si="18"/>
        <v/>
      </c>
      <c r="BV86" s="88" t="str">
        <f t="shared" si="19"/>
        <v/>
      </c>
      <c r="BW86" s="88" t="str">
        <f t="shared" si="20"/>
        <v/>
      </c>
      <c r="BX86" s="88" t="str">
        <f t="shared" si="21"/>
        <v/>
      </c>
      <c r="BY86" s="88" t="str">
        <f t="shared" si="22"/>
        <v/>
      </c>
      <c r="BZ86" s="88" t="str">
        <f t="shared" si="23"/>
        <v/>
      </c>
      <c r="CA86" s="89" t="str">
        <f t="shared" si="24"/>
        <v/>
      </c>
      <c r="CB86" s="87" t="str">
        <f t="shared" si="25"/>
        <v/>
      </c>
      <c r="CC86" s="88" t="str">
        <f t="shared" si="26"/>
        <v/>
      </c>
      <c r="CD86" s="88" t="str">
        <f t="shared" si="27"/>
        <v/>
      </c>
      <c r="CE86" s="88" t="str">
        <f t="shared" si="28"/>
        <v/>
      </c>
      <c r="CF86" s="88" t="str">
        <f t="shared" si="29"/>
        <v/>
      </c>
      <c r="CG86" s="88" t="str">
        <f t="shared" si="30"/>
        <v/>
      </c>
      <c r="CH86" s="89" t="str">
        <f t="shared" si="31"/>
        <v/>
      </c>
      <c r="CI86" s="87" t="str">
        <f t="shared" si="32"/>
        <v/>
      </c>
      <c r="CJ86" s="88" t="str">
        <f t="shared" si="33"/>
        <v/>
      </c>
      <c r="CK86" s="88" t="str">
        <f t="shared" si="34"/>
        <v/>
      </c>
      <c r="CL86" s="88" t="str">
        <f t="shared" si="35"/>
        <v/>
      </c>
      <c r="CM86" s="88" t="str">
        <f t="shared" si="36"/>
        <v/>
      </c>
      <c r="CN86" s="88" t="str">
        <f t="shared" si="37"/>
        <v/>
      </c>
      <c r="CO86" s="89" t="str">
        <f t="shared" si="38"/>
        <v/>
      </c>
      <c r="CP86" s="88" t="str">
        <f t="shared" si="356"/>
        <v/>
      </c>
      <c r="CQ86" s="87" t="str">
        <f t="shared" si="39"/>
        <v/>
      </c>
      <c r="CR86" s="88" t="str">
        <f t="shared" si="40"/>
        <v/>
      </c>
      <c r="CS86" s="88" t="str">
        <f t="shared" si="41"/>
        <v/>
      </c>
      <c r="CT86" s="88" t="str">
        <f t="shared" si="42"/>
        <v/>
      </c>
      <c r="CU86" s="89" t="str">
        <f t="shared" si="43"/>
        <v/>
      </c>
      <c r="CV86" s="87" t="str">
        <f t="shared" si="44"/>
        <v/>
      </c>
      <c r="CW86" s="88" t="str">
        <f t="shared" si="45"/>
        <v/>
      </c>
      <c r="CX86" s="88" t="str">
        <f t="shared" si="46"/>
        <v/>
      </c>
      <c r="CY86" s="88" t="str">
        <f t="shared" si="47"/>
        <v/>
      </c>
      <c r="CZ86" s="88" t="str">
        <f t="shared" si="48"/>
        <v/>
      </c>
      <c r="DA86" s="88" t="str">
        <f t="shared" si="49"/>
        <v/>
      </c>
      <c r="DB86" s="89" t="str">
        <f t="shared" si="50"/>
        <v/>
      </c>
      <c r="DC86" t="str">
        <f t="shared" si="357"/>
        <v/>
      </c>
      <c r="DN86" s="51" t="str">
        <f>IF(BI86&lt;&gt;"",VLOOKUP(BI86,テーブル[[#All],[列1]:[異動コード2]],2,FALSE)*1,"")</f>
        <v/>
      </c>
      <c r="DO86" s="51" t="str">
        <f t="shared" si="51"/>
        <v/>
      </c>
      <c r="DP86" s="86" t="str">
        <f t="shared" si="52"/>
        <v/>
      </c>
      <c r="DQ86" s="86" t="str">
        <f t="shared" si="53"/>
        <v/>
      </c>
      <c r="DR86" s="86" t="str">
        <f t="shared" si="54"/>
        <v/>
      </c>
      <c r="DS86">
        <f t="shared" si="55"/>
        <v>9</v>
      </c>
      <c r="DT86">
        <f t="shared" si="56"/>
        <v>9</v>
      </c>
      <c r="DU86">
        <f t="shared" si="57"/>
        <v>9</v>
      </c>
      <c r="DV86">
        <f t="shared" si="58"/>
        <v>9</v>
      </c>
      <c r="DW86">
        <f t="shared" si="59"/>
        <v>9</v>
      </c>
      <c r="DX86">
        <f t="shared" si="60"/>
        <v>9</v>
      </c>
      <c r="DY86">
        <f>IFERROR(IF(DU86=1,1,VLOOKUP(BM86,過去共済[#All],4,FALSE)),9)</f>
        <v>9</v>
      </c>
      <c r="DZ86">
        <f>IF(DU86=1,100,
IF(DX86=1,VLOOKUP(BM86,過去共済[#All],2,FALSE),0)
)</f>
        <v>0</v>
      </c>
      <c r="EA86">
        <f>IF(DY86=1,VLOOKUP(BN86,県あり都道府県コード[#All],2,FALSE),0)</f>
        <v>0</v>
      </c>
      <c r="EB86" t="str">
        <f t="shared" si="61"/>
        <v/>
      </c>
      <c r="EC86" t="str">
        <f t="shared" si="62"/>
        <v/>
      </c>
    </row>
    <row r="87" spans="2:133" ht="22.95" customHeight="1">
      <c r="C87" s="134" t="str">
        <f t="shared" ref="C87:J87" ca="1" si="453">OFFSET(BT$43,$B86,0)</f>
        <v/>
      </c>
      <c r="D87" s="135" t="str">
        <f t="shared" ca="1" si="453"/>
        <v/>
      </c>
      <c r="E87" s="136" t="str">
        <f t="shared" ca="1" si="453"/>
        <v/>
      </c>
      <c r="F87" s="136" t="str">
        <f t="shared" ca="1" si="453"/>
        <v/>
      </c>
      <c r="G87" s="135" t="str">
        <f t="shared" ca="1" si="453"/>
        <v/>
      </c>
      <c r="H87" s="100" t="str">
        <f t="shared" ca="1" si="453"/>
        <v/>
      </c>
      <c r="I87" s="100" t="str">
        <f t="shared" ca="1" si="453"/>
        <v/>
      </c>
      <c r="J87" s="101" t="str">
        <f t="shared" ca="1" si="453"/>
        <v/>
      </c>
      <c r="K87" s="213"/>
      <c r="L87" s="219"/>
      <c r="M87" s="220">
        <f t="shared" ref="M87:S87" ca="1" si="454">OFFSET(CD85,$B86,0)</f>
        <v>0</v>
      </c>
      <c r="N87" s="203">
        <f t="shared" ca="1" si="454"/>
        <v>0</v>
      </c>
      <c r="O87" s="183">
        <f t="shared" ca="1" si="454"/>
        <v>0</v>
      </c>
      <c r="P87" s="203">
        <f t="shared" ca="1" si="454"/>
        <v>0</v>
      </c>
      <c r="Q87" s="183">
        <f t="shared" ca="1" si="454"/>
        <v>0</v>
      </c>
      <c r="R87" s="203">
        <f t="shared" ca="1" si="454"/>
        <v>0</v>
      </c>
      <c r="S87" s="183">
        <f t="shared" ca="1" si="454"/>
        <v>0</v>
      </c>
      <c r="T87" s="168"/>
      <c r="U87" s="203">
        <f ca="1">OFFSET(CL85,$B86,0)</f>
        <v>0</v>
      </c>
      <c r="V87" s="183">
        <f ca="1">OFFSET(CM85,$B86,0)</f>
        <v>0</v>
      </c>
      <c r="W87" s="203">
        <f ca="1">OFFSET(CN85,$B86,0)</f>
        <v>0</v>
      </c>
      <c r="X87" s="183">
        <f ca="1">OFFSET(CO85,$B86,0)</f>
        <v>0</v>
      </c>
      <c r="Y87" s="203">
        <f ca="1">OFFSET(CV85,$B86,0)</f>
        <v>0</v>
      </c>
      <c r="Z87" s="183">
        <f ca="1">OFFSET(CW85,$B86,0)</f>
        <v>0</v>
      </c>
      <c r="AA87" s="228"/>
      <c r="AB87" s="229"/>
      <c r="AC87" s="228"/>
      <c r="AD87" s="230"/>
      <c r="AE87" s="231"/>
      <c r="AF87" s="102" t="str">
        <f ca="1">OFFSET(CQ$43,$B86,0)</f>
        <v/>
      </c>
      <c r="AG87" s="100" t="str">
        <f ca="1">OFFSET(CR$43,$B86,0)</f>
        <v/>
      </c>
      <c r="AH87" s="100" t="str">
        <f ca="1">OFFSET(CS$43,$B86,0)</f>
        <v/>
      </c>
      <c r="AI87" s="100" t="str">
        <f ca="1">OFFSET(CT$43,$B86,0)</f>
        <v/>
      </c>
      <c r="AJ87" s="101" t="str">
        <f ca="1">OFFSET(CU$43,$B86,0)</f>
        <v/>
      </c>
      <c r="AK87" s="205" t="s">
        <v>10</v>
      </c>
      <c r="AL87" s="206"/>
      <c r="AM87" s="74" t="str">
        <f ca="1">OFFSET(DP$43,$B86,0)</f>
        <v/>
      </c>
      <c r="AN87" s="74" t="str">
        <f ca="1">OFFSET(DQ$43,$B86,0)</f>
        <v/>
      </c>
      <c r="AO87" s="75" t="str">
        <f ca="1">OFFSET(DR$43,$B86,0)</f>
        <v/>
      </c>
      <c r="AP87" s="371"/>
      <c r="AQ87" s="203">
        <f t="shared" ref="AQ87" ca="1" si="455">OFFSET(DI85,$B86,0)</f>
        <v>0</v>
      </c>
      <c r="AR87" s="183">
        <f t="shared" ref="AR87" ca="1" si="456">OFFSET(DJ85,$B86,0)</f>
        <v>0</v>
      </c>
      <c r="AS87" s="203">
        <f t="shared" ref="AS87" ca="1" si="457">OFFSET(DK85,$B86,0)</f>
        <v>0</v>
      </c>
      <c r="AT87" s="183">
        <f t="shared" ref="AT87" ca="1" si="458">OFFSET(DL85,$B86,0)</f>
        <v>0</v>
      </c>
      <c r="AU87" s="203">
        <f t="shared" ref="AU87" ca="1" si="459">OFFSET(DM85,$B86,0)</f>
        <v>0</v>
      </c>
      <c r="AV87" s="183">
        <f t="shared" ref="AV87" ca="1" si="460">OFFSET(DN85,$B86,0)</f>
        <v>0</v>
      </c>
      <c r="AW87" s="183">
        <f t="shared" ref="AW87:BB87" ca="1" si="461">OFFSET(DO85,$B86,0)</f>
        <v>0</v>
      </c>
      <c r="AX87" s="184">
        <f t="shared" ca="1" si="461"/>
        <v>0</v>
      </c>
      <c r="AY87" s="184">
        <f t="shared" ca="1" si="461"/>
        <v>0</v>
      </c>
      <c r="AZ87" s="184">
        <f t="shared" ca="1" si="461"/>
        <v>0</v>
      </c>
      <c r="BA87" s="184">
        <f t="shared" ca="1" si="461"/>
        <v>0</v>
      </c>
      <c r="BB87" s="184">
        <f t="shared" ca="1" si="461"/>
        <v>0</v>
      </c>
      <c r="BE87" s="104">
        <v>44</v>
      </c>
      <c r="BF87" s="118"/>
      <c r="BG87" s="119" t="s">
        <v>7133</v>
      </c>
      <c r="BH87" s="120"/>
      <c r="BI87" s="115"/>
      <c r="BJ87" s="121"/>
      <c r="BK87" s="122"/>
      <c r="BL87" s="117" t="str">
        <f>IFERROR(IF(DS87=1,VLOOKUP(BK87,所属所DB[#All],2,FALSE),""),"")</f>
        <v/>
      </c>
      <c r="BM87" s="116"/>
      <c r="BN87" s="123"/>
      <c r="BO87" s="124"/>
      <c r="BP87" s="123"/>
      <c r="BQ87" s="125"/>
      <c r="BS87" t="str">
        <f t="shared" si="16"/>
        <v/>
      </c>
      <c r="BT87" s="87" t="str">
        <f t="shared" si="17"/>
        <v/>
      </c>
      <c r="BU87" s="88" t="str">
        <f t="shared" si="18"/>
        <v/>
      </c>
      <c r="BV87" s="88" t="str">
        <f t="shared" si="19"/>
        <v/>
      </c>
      <c r="BW87" s="88" t="str">
        <f t="shared" si="20"/>
        <v/>
      </c>
      <c r="BX87" s="88" t="str">
        <f t="shared" si="21"/>
        <v/>
      </c>
      <c r="BY87" s="88" t="str">
        <f t="shared" si="22"/>
        <v/>
      </c>
      <c r="BZ87" s="88" t="str">
        <f t="shared" si="23"/>
        <v/>
      </c>
      <c r="CA87" s="89" t="str">
        <f t="shared" si="24"/>
        <v/>
      </c>
      <c r="CB87" s="87" t="str">
        <f t="shared" si="25"/>
        <v/>
      </c>
      <c r="CC87" s="88" t="str">
        <f t="shared" si="26"/>
        <v/>
      </c>
      <c r="CD87" s="88" t="str">
        <f t="shared" si="27"/>
        <v/>
      </c>
      <c r="CE87" s="88" t="str">
        <f t="shared" si="28"/>
        <v/>
      </c>
      <c r="CF87" s="88" t="str">
        <f t="shared" si="29"/>
        <v/>
      </c>
      <c r="CG87" s="88" t="str">
        <f t="shared" si="30"/>
        <v/>
      </c>
      <c r="CH87" s="89" t="str">
        <f t="shared" si="31"/>
        <v/>
      </c>
      <c r="CI87" s="87" t="str">
        <f t="shared" si="32"/>
        <v/>
      </c>
      <c r="CJ87" s="88" t="str">
        <f t="shared" si="33"/>
        <v/>
      </c>
      <c r="CK87" s="88" t="str">
        <f t="shared" si="34"/>
        <v/>
      </c>
      <c r="CL87" s="88" t="str">
        <f t="shared" si="35"/>
        <v/>
      </c>
      <c r="CM87" s="88" t="str">
        <f t="shared" si="36"/>
        <v/>
      </c>
      <c r="CN87" s="88" t="str">
        <f t="shared" si="37"/>
        <v/>
      </c>
      <c r="CO87" s="89" t="str">
        <f t="shared" si="38"/>
        <v/>
      </c>
      <c r="CP87" s="88" t="str">
        <f t="shared" si="356"/>
        <v/>
      </c>
      <c r="CQ87" s="87" t="str">
        <f t="shared" si="39"/>
        <v/>
      </c>
      <c r="CR87" s="88" t="str">
        <f t="shared" si="40"/>
        <v/>
      </c>
      <c r="CS87" s="88" t="str">
        <f t="shared" si="41"/>
        <v/>
      </c>
      <c r="CT87" s="88" t="str">
        <f t="shared" si="42"/>
        <v/>
      </c>
      <c r="CU87" s="89" t="str">
        <f t="shared" si="43"/>
        <v/>
      </c>
      <c r="CV87" s="87" t="str">
        <f t="shared" si="44"/>
        <v/>
      </c>
      <c r="CW87" s="88" t="str">
        <f t="shared" si="45"/>
        <v/>
      </c>
      <c r="CX87" s="88" t="str">
        <f t="shared" si="46"/>
        <v/>
      </c>
      <c r="CY87" s="88" t="str">
        <f t="shared" si="47"/>
        <v/>
      </c>
      <c r="CZ87" s="88" t="str">
        <f t="shared" si="48"/>
        <v/>
      </c>
      <c r="DA87" s="88" t="str">
        <f t="shared" si="49"/>
        <v/>
      </c>
      <c r="DB87" s="89" t="str">
        <f t="shared" si="50"/>
        <v/>
      </c>
      <c r="DC87" t="str">
        <f t="shared" si="357"/>
        <v/>
      </c>
      <c r="DN87" s="51" t="str">
        <f>IF(BI87&lt;&gt;"",VLOOKUP(BI87,テーブル[[#All],[列1]:[異動コード2]],2,FALSE)*1,"")</f>
        <v/>
      </c>
      <c r="DO87" s="51" t="str">
        <f t="shared" si="51"/>
        <v/>
      </c>
      <c r="DP87" s="86" t="str">
        <f t="shared" si="52"/>
        <v/>
      </c>
      <c r="DQ87" s="86" t="str">
        <f t="shared" si="53"/>
        <v/>
      </c>
      <c r="DR87" s="86" t="str">
        <f t="shared" si="54"/>
        <v/>
      </c>
      <c r="DS87">
        <f t="shared" si="55"/>
        <v>9</v>
      </c>
      <c r="DT87">
        <f t="shared" si="56"/>
        <v>9</v>
      </c>
      <c r="DU87">
        <f t="shared" si="57"/>
        <v>9</v>
      </c>
      <c r="DV87">
        <f t="shared" si="58"/>
        <v>9</v>
      </c>
      <c r="DW87">
        <f t="shared" si="59"/>
        <v>9</v>
      </c>
      <c r="DX87">
        <f t="shared" si="60"/>
        <v>9</v>
      </c>
      <c r="DY87">
        <f>IFERROR(IF(DU87=1,1,VLOOKUP(BM87,過去共済[#All],4,FALSE)),9)</f>
        <v>9</v>
      </c>
      <c r="DZ87">
        <f>IF(DU87=1,100,
IF(DX87=1,VLOOKUP(BM87,過去共済[#All],2,FALSE),0)
)</f>
        <v>0</v>
      </c>
      <c r="EA87">
        <f>IF(DY87=1,VLOOKUP(BN87,県あり都道府県コード[#All],2,FALSE),0)</f>
        <v>0</v>
      </c>
      <c r="EB87" t="str">
        <f t="shared" si="61"/>
        <v/>
      </c>
      <c r="EC87" t="str">
        <f t="shared" si="62"/>
        <v/>
      </c>
    </row>
    <row r="88" spans="2:133" ht="22.95" customHeight="1">
      <c r="B88" s="133">
        <v>23</v>
      </c>
      <c r="C88" s="218" t="str">
        <f t="shared" ref="C88" ca="1" si="462">OFFSET(BG$43,$B88,0)</f>
        <v xml:space="preserve"> </v>
      </c>
      <c r="D88" s="218"/>
      <c r="E88" s="218"/>
      <c r="F88" s="218"/>
      <c r="G88" s="218"/>
      <c r="H88" s="218"/>
      <c r="I88" s="218"/>
      <c r="J88" s="218"/>
      <c r="K88" s="213" t="s">
        <v>4</v>
      </c>
      <c r="L88" s="219"/>
      <c r="M88" s="220" t="str">
        <f t="shared" ref="M88:S88" ca="1" si="463">OFFSET(CB$43,$B88,0)</f>
        <v/>
      </c>
      <c r="N88" s="203" t="str">
        <f t="shared" ca="1" si="463"/>
        <v/>
      </c>
      <c r="O88" s="183" t="str">
        <f t="shared" ca="1" si="463"/>
        <v/>
      </c>
      <c r="P88" s="203" t="str">
        <f t="shared" ca="1" si="463"/>
        <v/>
      </c>
      <c r="Q88" s="183" t="str">
        <f t="shared" ca="1" si="463"/>
        <v/>
      </c>
      <c r="R88" s="203" t="str">
        <f t="shared" ca="1" si="463"/>
        <v/>
      </c>
      <c r="S88" s="183" t="str">
        <f t="shared" ca="1" si="463"/>
        <v/>
      </c>
      <c r="T88" s="213" t="s">
        <v>11</v>
      </c>
      <c r="U88" s="203" t="str">
        <f t="shared" ref="U88:Z88" ca="1" si="464">OFFSET(CJ$43,$B88,0)</f>
        <v/>
      </c>
      <c r="V88" s="183" t="str">
        <f t="shared" ca="1" si="464"/>
        <v/>
      </c>
      <c r="W88" s="203" t="str">
        <f t="shared" ca="1" si="464"/>
        <v/>
      </c>
      <c r="X88" s="183" t="str">
        <f t="shared" ca="1" si="464"/>
        <v/>
      </c>
      <c r="Y88" s="203" t="str">
        <f t="shared" ca="1" si="464"/>
        <v/>
      </c>
      <c r="Z88" s="183" t="str">
        <f t="shared" ca="1" si="464"/>
        <v/>
      </c>
      <c r="AA88" s="228" t="s">
        <v>7076</v>
      </c>
      <c r="AB88" s="229"/>
      <c r="AC88" s="228"/>
      <c r="AD88" s="230"/>
      <c r="AE88" s="231" t="str">
        <f ca="1">OFFSET(DN$43,$B88,0)</f>
        <v/>
      </c>
      <c r="AF88" s="207" t="str">
        <f t="shared" ref="AF88" ca="1" si="465">OFFSET(BL$43,$B88,0)</f>
        <v/>
      </c>
      <c r="AG88" s="207">
        <f ca="1">OFFSET(DS87,$B88,0)</f>
        <v>0</v>
      </c>
      <c r="AH88" s="207">
        <f ca="1">OFFSET(DT87,$B88,0)</f>
        <v>0</v>
      </c>
      <c r="AI88" s="207">
        <f ca="1">OFFSET(DU87,$B88,0)</f>
        <v>0</v>
      </c>
      <c r="AJ88" s="207">
        <f ca="1">OFFSET(DV87,$B88,0)</f>
        <v>0</v>
      </c>
      <c r="AK88" s="208" t="str">
        <f ca="1">OFFSET(BM$43,$B88,0)&amp;CHAR(10)&amp;OFFSET(BN$43,$B88,0)</f>
        <v xml:space="preserve">
</v>
      </c>
      <c r="AL88" s="208"/>
      <c r="AM88" s="208"/>
      <c r="AN88" s="208"/>
      <c r="AO88" s="208"/>
      <c r="AP88" s="370" t="s">
        <v>11</v>
      </c>
      <c r="AQ88" s="203" t="str">
        <f t="shared" ref="AQ88" ca="1" si="466">OFFSET(CW$43,$B88,0)</f>
        <v/>
      </c>
      <c r="AR88" s="183" t="str">
        <f t="shared" ref="AR88" ca="1" si="467">OFFSET(CX$43,$B88,0)</f>
        <v/>
      </c>
      <c r="AS88" s="203" t="str">
        <f t="shared" ref="AS88" ca="1" si="468">OFFSET(CY$43,$B88,0)</f>
        <v/>
      </c>
      <c r="AT88" s="183" t="str">
        <f t="shared" ref="AT88" ca="1" si="469">OFFSET(CZ$43,$B88,0)</f>
        <v/>
      </c>
      <c r="AU88" s="203" t="str">
        <f t="shared" ref="AU88" ca="1" si="470">OFFSET(DA$43,$B88,0)</f>
        <v/>
      </c>
      <c r="AV88" s="183" t="str">
        <f t="shared" ref="AV88" ca="1" si="471">OFFSET(DB$43,$B88,0)</f>
        <v/>
      </c>
      <c r="AW88" s="183" t="str">
        <f ca="1">OFFSET(DC$43,$B88,0)</f>
        <v/>
      </c>
      <c r="AX88" s="184" t="str">
        <f ca="1">OFFSET(EC$43,$B88,0)</f>
        <v/>
      </c>
      <c r="AY88" s="184">
        <f ca="1">OFFSET(BQ87,$B88,0)</f>
        <v>0</v>
      </c>
      <c r="AZ88" s="184">
        <f ca="1">OFFSET(BR87,$B88,0)</f>
        <v>0</v>
      </c>
      <c r="BA88" s="184">
        <f ca="1">OFFSET(BT87,$B88,0)</f>
        <v>0</v>
      </c>
      <c r="BB88" s="184">
        <f ca="1">OFFSET(BU87,$B88,0)</f>
        <v>0</v>
      </c>
      <c r="BE88" s="104">
        <v>45</v>
      </c>
      <c r="BF88" s="118"/>
      <c r="BG88" s="119" t="s">
        <v>7133</v>
      </c>
      <c r="BH88" s="120"/>
      <c r="BI88" s="115"/>
      <c r="BJ88" s="121"/>
      <c r="BK88" s="122"/>
      <c r="BL88" s="117" t="str">
        <f>IFERROR(IF(DS88=1,VLOOKUP(BK88,所属所DB[#All],2,FALSE),""),"")</f>
        <v/>
      </c>
      <c r="BM88" s="116"/>
      <c r="BN88" s="123"/>
      <c r="BO88" s="124"/>
      <c r="BP88" s="123"/>
      <c r="BQ88" s="125"/>
      <c r="BS88" t="str">
        <f t="shared" si="16"/>
        <v/>
      </c>
      <c r="BT88" s="87" t="str">
        <f t="shared" si="17"/>
        <v/>
      </c>
      <c r="BU88" s="88" t="str">
        <f t="shared" si="18"/>
        <v/>
      </c>
      <c r="BV88" s="88" t="str">
        <f t="shared" si="19"/>
        <v/>
      </c>
      <c r="BW88" s="88" t="str">
        <f t="shared" si="20"/>
        <v/>
      </c>
      <c r="BX88" s="88" t="str">
        <f t="shared" si="21"/>
        <v/>
      </c>
      <c r="BY88" s="88" t="str">
        <f t="shared" si="22"/>
        <v/>
      </c>
      <c r="BZ88" s="88" t="str">
        <f t="shared" si="23"/>
        <v/>
      </c>
      <c r="CA88" s="89" t="str">
        <f t="shared" si="24"/>
        <v/>
      </c>
      <c r="CB88" s="87" t="str">
        <f t="shared" si="25"/>
        <v/>
      </c>
      <c r="CC88" s="88" t="str">
        <f t="shared" si="26"/>
        <v/>
      </c>
      <c r="CD88" s="88" t="str">
        <f t="shared" si="27"/>
        <v/>
      </c>
      <c r="CE88" s="88" t="str">
        <f t="shared" si="28"/>
        <v/>
      </c>
      <c r="CF88" s="88" t="str">
        <f t="shared" si="29"/>
        <v/>
      </c>
      <c r="CG88" s="88" t="str">
        <f t="shared" si="30"/>
        <v/>
      </c>
      <c r="CH88" s="89" t="str">
        <f t="shared" si="31"/>
        <v/>
      </c>
      <c r="CI88" s="87" t="str">
        <f t="shared" si="32"/>
        <v/>
      </c>
      <c r="CJ88" s="88" t="str">
        <f t="shared" si="33"/>
        <v/>
      </c>
      <c r="CK88" s="88" t="str">
        <f t="shared" si="34"/>
        <v/>
      </c>
      <c r="CL88" s="88" t="str">
        <f t="shared" si="35"/>
        <v/>
      </c>
      <c r="CM88" s="88" t="str">
        <f t="shared" si="36"/>
        <v/>
      </c>
      <c r="CN88" s="88" t="str">
        <f t="shared" si="37"/>
        <v/>
      </c>
      <c r="CO88" s="89" t="str">
        <f t="shared" si="38"/>
        <v/>
      </c>
      <c r="CP88" s="88" t="str">
        <f t="shared" si="356"/>
        <v/>
      </c>
      <c r="CQ88" s="87" t="str">
        <f t="shared" si="39"/>
        <v/>
      </c>
      <c r="CR88" s="88" t="str">
        <f t="shared" si="40"/>
        <v/>
      </c>
      <c r="CS88" s="88" t="str">
        <f t="shared" si="41"/>
        <v/>
      </c>
      <c r="CT88" s="88" t="str">
        <f t="shared" si="42"/>
        <v/>
      </c>
      <c r="CU88" s="89" t="str">
        <f t="shared" si="43"/>
        <v/>
      </c>
      <c r="CV88" s="87" t="str">
        <f t="shared" si="44"/>
        <v/>
      </c>
      <c r="CW88" s="88" t="str">
        <f t="shared" si="45"/>
        <v/>
      </c>
      <c r="CX88" s="88" t="str">
        <f t="shared" si="46"/>
        <v/>
      </c>
      <c r="CY88" s="88" t="str">
        <f t="shared" si="47"/>
        <v/>
      </c>
      <c r="CZ88" s="88" t="str">
        <f t="shared" si="48"/>
        <v/>
      </c>
      <c r="DA88" s="88" t="str">
        <f t="shared" si="49"/>
        <v/>
      </c>
      <c r="DB88" s="89" t="str">
        <f t="shared" si="50"/>
        <v/>
      </c>
      <c r="DC88" t="str">
        <f t="shared" si="357"/>
        <v/>
      </c>
      <c r="DN88" s="51" t="str">
        <f>IF(BI88&lt;&gt;"",VLOOKUP(BI88,テーブル[[#All],[列1]:[異動コード2]],2,FALSE)*1,"")</f>
        <v/>
      </c>
      <c r="DO88" s="51" t="str">
        <f t="shared" si="51"/>
        <v/>
      </c>
      <c r="DP88" s="86" t="str">
        <f t="shared" si="52"/>
        <v/>
      </c>
      <c r="DQ88" s="86" t="str">
        <f t="shared" si="53"/>
        <v/>
      </c>
      <c r="DR88" s="86" t="str">
        <f t="shared" si="54"/>
        <v/>
      </c>
      <c r="DS88">
        <f t="shared" si="55"/>
        <v>9</v>
      </c>
      <c r="DT88">
        <f t="shared" si="56"/>
        <v>9</v>
      </c>
      <c r="DU88">
        <f t="shared" si="57"/>
        <v>9</v>
      </c>
      <c r="DV88">
        <f t="shared" si="58"/>
        <v>9</v>
      </c>
      <c r="DW88">
        <f t="shared" si="59"/>
        <v>9</v>
      </c>
      <c r="DX88">
        <f t="shared" si="60"/>
        <v>9</v>
      </c>
      <c r="DY88">
        <f>IFERROR(IF(DU88=1,1,VLOOKUP(BM88,過去共済[#All],4,FALSE)),9)</f>
        <v>9</v>
      </c>
      <c r="DZ88">
        <f>IF(DU88=1,100,
IF(DX88=1,VLOOKUP(BM88,過去共済[#All],2,FALSE),0)
)</f>
        <v>0</v>
      </c>
      <c r="EA88">
        <f>IF(DY88=1,VLOOKUP(BN88,県あり都道府県コード[#All],2,FALSE),0)</f>
        <v>0</v>
      </c>
      <c r="EB88" t="str">
        <f t="shared" si="61"/>
        <v/>
      </c>
      <c r="EC88" t="str">
        <f t="shared" si="62"/>
        <v/>
      </c>
    </row>
    <row r="89" spans="2:133" ht="22.95" customHeight="1">
      <c r="C89" s="134" t="str">
        <f t="shared" ref="C89:J89" ca="1" si="472">OFFSET(BT$43,$B88,0)</f>
        <v/>
      </c>
      <c r="D89" s="135" t="str">
        <f t="shared" ca="1" si="472"/>
        <v/>
      </c>
      <c r="E89" s="136" t="str">
        <f t="shared" ca="1" si="472"/>
        <v/>
      </c>
      <c r="F89" s="136" t="str">
        <f t="shared" ca="1" si="472"/>
        <v/>
      </c>
      <c r="G89" s="135" t="str">
        <f t="shared" ca="1" si="472"/>
        <v/>
      </c>
      <c r="H89" s="100" t="str">
        <f t="shared" ca="1" si="472"/>
        <v/>
      </c>
      <c r="I89" s="100" t="str">
        <f t="shared" ca="1" si="472"/>
        <v/>
      </c>
      <c r="J89" s="101" t="str">
        <f t="shared" ca="1" si="472"/>
        <v/>
      </c>
      <c r="K89" s="213"/>
      <c r="L89" s="219"/>
      <c r="M89" s="220">
        <f t="shared" ref="M89:S89" ca="1" si="473">OFFSET(CD87,$B88,0)</f>
        <v>0</v>
      </c>
      <c r="N89" s="203">
        <f t="shared" ca="1" si="473"/>
        <v>0</v>
      </c>
      <c r="O89" s="183">
        <f t="shared" ca="1" si="473"/>
        <v>0</v>
      </c>
      <c r="P89" s="203">
        <f t="shared" ca="1" si="473"/>
        <v>0</v>
      </c>
      <c r="Q89" s="183">
        <f t="shared" ca="1" si="473"/>
        <v>0</v>
      </c>
      <c r="R89" s="203">
        <f t="shared" ca="1" si="473"/>
        <v>0</v>
      </c>
      <c r="S89" s="183">
        <f t="shared" ca="1" si="473"/>
        <v>0</v>
      </c>
      <c r="T89" s="168"/>
      <c r="U89" s="203">
        <f ca="1">OFFSET(CL87,$B88,0)</f>
        <v>0</v>
      </c>
      <c r="V89" s="183">
        <f ca="1">OFFSET(CM87,$B88,0)</f>
        <v>0</v>
      </c>
      <c r="W89" s="203">
        <f ca="1">OFFSET(CN87,$B88,0)</f>
        <v>0</v>
      </c>
      <c r="X89" s="183">
        <f ca="1">OFFSET(CO87,$B88,0)</f>
        <v>0</v>
      </c>
      <c r="Y89" s="203">
        <f ca="1">OFFSET(CV87,$B88,0)</f>
        <v>0</v>
      </c>
      <c r="Z89" s="183">
        <f ca="1">OFFSET(CW87,$B88,0)</f>
        <v>0</v>
      </c>
      <c r="AA89" s="228"/>
      <c r="AB89" s="229"/>
      <c r="AC89" s="228"/>
      <c r="AD89" s="230"/>
      <c r="AE89" s="231"/>
      <c r="AF89" s="102" t="str">
        <f ca="1">OFFSET(CQ$43,$B88,0)</f>
        <v/>
      </c>
      <c r="AG89" s="100" t="str">
        <f ca="1">OFFSET(CR$43,$B88,0)</f>
        <v/>
      </c>
      <c r="AH89" s="100" t="str">
        <f ca="1">OFFSET(CS$43,$B88,0)</f>
        <v/>
      </c>
      <c r="AI89" s="100" t="str">
        <f ca="1">OFFSET(CT$43,$B88,0)</f>
        <v/>
      </c>
      <c r="AJ89" s="101" t="str">
        <f ca="1">OFFSET(CU$43,$B88,0)</f>
        <v/>
      </c>
      <c r="AK89" s="205" t="s">
        <v>10</v>
      </c>
      <c r="AL89" s="206"/>
      <c r="AM89" s="74" t="str">
        <f ca="1">OFFSET(DP$43,$B88,0)</f>
        <v/>
      </c>
      <c r="AN89" s="74" t="str">
        <f ca="1">OFFSET(DQ$43,$B88,0)</f>
        <v/>
      </c>
      <c r="AO89" s="75" t="str">
        <f ca="1">OFFSET(DR$43,$B88,0)</f>
        <v/>
      </c>
      <c r="AP89" s="371"/>
      <c r="AQ89" s="203">
        <f t="shared" ref="AQ89" ca="1" si="474">OFFSET(DI87,$B88,0)</f>
        <v>0</v>
      </c>
      <c r="AR89" s="183">
        <f t="shared" ref="AR89" ca="1" si="475">OFFSET(DJ87,$B88,0)</f>
        <v>0</v>
      </c>
      <c r="AS89" s="203">
        <f t="shared" ref="AS89" ca="1" si="476">OFFSET(DK87,$B88,0)</f>
        <v>0</v>
      </c>
      <c r="AT89" s="183">
        <f t="shared" ref="AT89" ca="1" si="477">OFFSET(DL87,$B88,0)</f>
        <v>0</v>
      </c>
      <c r="AU89" s="203">
        <f t="shared" ref="AU89" ca="1" si="478">OFFSET(DM87,$B88,0)</f>
        <v>0</v>
      </c>
      <c r="AV89" s="183">
        <f t="shared" ref="AV89" ca="1" si="479">OFFSET(DN87,$B88,0)</f>
        <v>0</v>
      </c>
      <c r="AW89" s="183">
        <f t="shared" ref="AW89:BB89" ca="1" si="480">OFFSET(DO87,$B88,0)</f>
        <v>0</v>
      </c>
      <c r="AX89" s="184">
        <f t="shared" ca="1" si="480"/>
        <v>0</v>
      </c>
      <c r="AY89" s="184">
        <f t="shared" ca="1" si="480"/>
        <v>0</v>
      </c>
      <c r="AZ89" s="184">
        <f t="shared" ca="1" si="480"/>
        <v>0</v>
      </c>
      <c r="BA89" s="184">
        <f t="shared" ca="1" si="480"/>
        <v>0</v>
      </c>
      <c r="BB89" s="184">
        <f t="shared" ca="1" si="480"/>
        <v>0</v>
      </c>
      <c r="BE89" s="104">
        <v>46</v>
      </c>
      <c r="BF89" s="118"/>
      <c r="BG89" s="119" t="s">
        <v>7133</v>
      </c>
      <c r="BH89" s="120"/>
      <c r="BI89" s="115"/>
      <c r="BJ89" s="121"/>
      <c r="BK89" s="122"/>
      <c r="BL89" s="117" t="str">
        <f>IFERROR(IF(DS89=1,VLOOKUP(BK89,所属所DB[#All],2,FALSE),""),"")</f>
        <v/>
      </c>
      <c r="BM89" s="116"/>
      <c r="BN89" s="123"/>
      <c r="BO89" s="124"/>
      <c r="BP89" s="123"/>
      <c r="BQ89" s="125"/>
      <c r="BS89" t="str">
        <f t="shared" si="16"/>
        <v/>
      </c>
      <c r="BT89" s="87" t="str">
        <f t="shared" si="17"/>
        <v/>
      </c>
      <c r="BU89" s="88" t="str">
        <f t="shared" si="18"/>
        <v/>
      </c>
      <c r="BV89" s="88" t="str">
        <f t="shared" si="19"/>
        <v/>
      </c>
      <c r="BW89" s="88" t="str">
        <f t="shared" si="20"/>
        <v/>
      </c>
      <c r="BX89" s="88" t="str">
        <f t="shared" si="21"/>
        <v/>
      </c>
      <c r="BY89" s="88" t="str">
        <f t="shared" si="22"/>
        <v/>
      </c>
      <c r="BZ89" s="88" t="str">
        <f t="shared" si="23"/>
        <v/>
      </c>
      <c r="CA89" s="89" t="str">
        <f t="shared" si="24"/>
        <v/>
      </c>
      <c r="CB89" s="87" t="str">
        <f t="shared" si="25"/>
        <v/>
      </c>
      <c r="CC89" s="88" t="str">
        <f t="shared" si="26"/>
        <v/>
      </c>
      <c r="CD89" s="88" t="str">
        <f t="shared" si="27"/>
        <v/>
      </c>
      <c r="CE89" s="88" t="str">
        <f t="shared" si="28"/>
        <v/>
      </c>
      <c r="CF89" s="88" t="str">
        <f t="shared" si="29"/>
        <v/>
      </c>
      <c r="CG89" s="88" t="str">
        <f t="shared" si="30"/>
        <v/>
      </c>
      <c r="CH89" s="89" t="str">
        <f t="shared" si="31"/>
        <v/>
      </c>
      <c r="CI89" s="87" t="str">
        <f t="shared" si="32"/>
        <v/>
      </c>
      <c r="CJ89" s="88" t="str">
        <f t="shared" si="33"/>
        <v/>
      </c>
      <c r="CK89" s="88" t="str">
        <f t="shared" si="34"/>
        <v/>
      </c>
      <c r="CL89" s="88" t="str">
        <f t="shared" si="35"/>
        <v/>
      </c>
      <c r="CM89" s="88" t="str">
        <f t="shared" si="36"/>
        <v/>
      </c>
      <c r="CN89" s="88" t="str">
        <f t="shared" si="37"/>
        <v/>
      </c>
      <c r="CO89" s="89" t="str">
        <f t="shared" si="38"/>
        <v/>
      </c>
      <c r="CP89" s="88" t="str">
        <f t="shared" si="356"/>
        <v/>
      </c>
      <c r="CQ89" s="87" t="str">
        <f t="shared" si="39"/>
        <v/>
      </c>
      <c r="CR89" s="88" t="str">
        <f t="shared" si="40"/>
        <v/>
      </c>
      <c r="CS89" s="88" t="str">
        <f t="shared" si="41"/>
        <v/>
      </c>
      <c r="CT89" s="88" t="str">
        <f t="shared" si="42"/>
        <v/>
      </c>
      <c r="CU89" s="89" t="str">
        <f t="shared" si="43"/>
        <v/>
      </c>
      <c r="CV89" s="87" t="str">
        <f t="shared" si="44"/>
        <v/>
      </c>
      <c r="CW89" s="88" t="str">
        <f t="shared" si="45"/>
        <v/>
      </c>
      <c r="CX89" s="88" t="str">
        <f t="shared" si="46"/>
        <v/>
      </c>
      <c r="CY89" s="88" t="str">
        <f t="shared" si="47"/>
        <v/>
      </c>
      <c r="CZ89" s="88" t="str">
        <f t="shared" si="48"/>
        <v/>
      </c>
      <c r="DA89" s="88" t="str">
        <f t="shared" si="49"/>
        <v/>
      </c>
      <c r="DB89" s="89" t="str">
        <f t="shared" si="50"/>
        <v/>
      </c>
      <c r="DC89" t="str">
        <f t="shared" si="357"/>
        <v/>
      </c>
      <c r="DN89" s="51" t="str">
        <f>IF(BI89&lt;&gt;"",VLOOKUP(BI89,テーブル[[#All],[列1]:[異動コード2]],2,FALSE)*1,"")</f>
        <v/>
      </c>
      <c r="DO89" s="51" t="str">
        <f t="shared" si="51"/>
        <v/>
      </c>
      <c r="DP89" s="86" t="str">
        <f t="shared" si="52"/>
        <v/>
      </c>
      <c r="DQ89" s="86" t="str">
        <f t="shared" si="53"/>
        <v/>
      </c>
      <c r="DR89" s="86" t="str">
        <f t="shared" si="54"/>
        <v/>
      </c>
      <c r="DS89">
        <f t="shared" si="55"/>
        <v>9</v>
      </c>
      <c r="DT89">
        <f t="shared" si="56"/>
        <v>9</v>
      </c>
      <c r="DU89">
        <f t="shared" si="57"/>
        <v>9</v>
      </c>
      <c r="DV89">
        <f t="shared" si="58"/>
        <v>9</v>
      </c>
      <c r="DW89">
        <f t="shared" si="59"/>
        <v>9</v>
      </c>
      <c r="DX89">
        <f t="shared" si="60"/>
        <v>9</v>
      </c>
      <c r="DY89">
        <f>IFERROR(IF(DU89=1,1,VLOOKUP(BM89,過去共済[#All],4,FALSE)),9)</f>
        <v>9</v>
      </c>
      <c r="DZ89">
        <f>IF(DU89=1,100,
IF(DX89=1,VLOOKUP(BM89,過去共済[#All],2,FALSE),0)
)</f>
        <v>0</v>
      </c>
      <c r="EA89">
        <f>IF(DY89=1,VLOOKUP(BN89,県あり都道府県コード[#All],2,FALSE),0)</f>
        <v>0</v>
      </c>
      <c r="EB89" t="str">
        <f t="shared" si="61"/>
        <v/>
      </c>
      <c r="EC89" t="str">
        <f t="shared" si="62"/>
        <v/>
      </c>
    </row>
    <row r="90" spans="2:133" ht="22.95" customHeight="1">
      <c r="B90" s="133">
        <v>24</v>
      </c>
      <c r="C90" s="218" t="str">
        <f t="shared" ref="C90" ca="1" si="481">OFFSET(BG$43,$B90,0)</f>
        <v xml:space="preserve"> </v>
      </c>
      <c r="D90" s="218"/>
      <c r="E90" s="218"/>
      <c r="F90" s="218"/>
      <c r="G90" s="218"/>
      <c r="H90" s="218"/>
      <c r="I90" s="218"/>
      <c r="J90" s="218"/>
      <c r="K90" s="213" t="s">
        <v>4</v>
      </c>
      <c r="L90" s="219"/>
      <c r="M90" s="220" t="str">
        <f t="shared" ref="M90:S90" ca="1" si="482">OFFSET(CB$43,$B90,0)</f>
        <v/>
      </c>
      <c r="N90" s="203" t="str">
        <f t="shared" ca="1" si="482"/>
        <v/>
      </c>
      <c r="O90" s="183" t="str">
        <f t="shared" ca="1" si="482"/>
        <v/>
      </c>
      <c r="P90" s="203" t="str">
        <f t="shared" ca="1" si="482"/>
        <v/>
      </c>
      <c r="Q90" s="183" t="str">
        <f t="shared" ca="1" si="482"/>
        <v/>
      </c>
      <c r="R90" s="203" t="str">
        <f t="shared" ca="1" si="482"/>
        <v/>
      </c>
      <c r="S90" s="183" t="str">
        <f t="shared" ca="1" si="482"/>
        <v/>
      </c>
      <c r="T90" s="213" t="s">
        <v>11</v>
      </c>
      <c r="U90" s="203" t="str">
        <f t="shared" ref="U90:Z90" ca="1" si="483">OFFSET(CJ$43,$B90,0)</f>
        <v/>
      </c>
      <c r="V90" s="183" t="str">
        <f t="shared" ca="1" si="483"/>
        <v/>
      </c>
      <c r="W90" s="203" t="str">
        <f t="shared" ca="1" si="483"/>
        <v/>
      </c>
      <c r="X90" s="183" t="str">
        <f t="shared" ca="1" si="483"/>
        <v/>
      </c>
      <c r="Y90" s="203" t="str">
        <f t="shared" ca="1" si="483"/>
        <v/>
      </c>
      <c r="Z90" s="183" t="str">
        <f t="shared" ca="1" si="483"/>
        <v/>
      </c>
      <c r="AA90" s="228" t="s">
        <v>7076</v>
      </c>
      <c r="AB90" s="229"/>
      <c r="AC90" s="228"/>
      <c r="AD90" s="230"/>
      <c r="AE90" s="231" t="str">
        <f ca="1">OFFSET(DN$43,$B90,0)</f>
        <v/>
      </c>
      <c r="AF90" s="207" t="str">
        <f t="shared" ref="AF90" ca="1" si="484">OFFSET(BL$43,$B90,0)</f>
        <v/>
      </c>
      <c r="AG90" s="207">
        <f ca="1">OFFSET(DS89,$B90,0)</f>
        <v>0</v>
      </c>
      <c r="AH90" s="207">
        <f ca="1">OFFSET(DT89,$B90,0)</f>
        <v>0</v>
      </c>
      <c r="AI90" s="207">
        <f ca="1">OFFSET(DU89,$B90,0)</f>
        <v>0</v>
      </c>
      <c r="AJ90" s="207">
        <f ca="1">OFFSET(DV89,$B90,0)</f>
        <v>0</v>
      </c>
      <c r="AK90" s="208" t="str">
        <f ca="1">OFFSET(BM$43,$B90,0)&amp;CHAR(10)&amp;OFFSET(BN$43,$B90,0)</f>
        <v xml:space="preserve">
</v>
      </c>
      <c r="AL90" s="208"/>
      <c r="AM90" s="208"/>
      <c r="AN90" s="208"/>
      <c r="AO90" s="208"/>
      <c r="AP90" s="370" t="s">
        <v>11</v>
      </c>
      <c r="AQ90" s="203" t="str">
        <f t="shared" ref="AQ90" ca="1" si="485">OFFSET(CW$43,$B90,0)</f>
        <v/>
      </c>
      <c r="AR90" s="183" t="str">
        <f t="shared" ref="AR90" ca="1" si="486">OFFSET(CX$43,$B90,0)</f>
        <v/>
      </c>
      <c r="AS90" s="203" t="str">
        <f t="shared" ref="AS90" ca="1" si="487">OFFSET(CY$43,$B90,0)</f>
        <v/>
      </c>
      <c r="AT90" s="183" t="str">
        <f t="shared" ref="AT90" ca="1" si="488">OFFSET(CZ$43,$B90,0)</f>
        <v/>
      </c>
      <c r="AU90" s="203" t="str">
        <f t="shared" ref="AU90" ca="1" si="489">OFFSET(DA$43,$B90,0)</f>
        <v/>
      </c>
      <c r="AV90" s="183" t="str">
        <f t="shared" ref="AV90" ca="1" si="490">OFFSET(DB$43,$B90,0)</f>
        <v/>
      </c>
      <c r="AW90" s="183" t="str">
        <f ca="1">OFFSET(DC$43,$B90,0)</f>
        <v/>
      </c>
      <c r="AX90" s="184" t="str">
        <f ca="1">OFFSET(EC$43,$B90,0)</f>
        <v/>
      </c>
      <c r="AY90" s="184">
        <f ca="1">OFFSET(BQ89,$B90,0)</f>
        <v>0</v>
      </c>
      <c r="AZ90" s="184">
        <f ca="1">OFFSET(BR89,$B90,0)</f>
        <v>0</v>
      </c>
      <c r="BA90" s="184">
        <f ca="1">OFFSET(BT89,$B90,0)</f>
        <v>0</v>
      </c>
      <c r="BB90" s="184">
        <f ca="1">OFFSET(BU89,$B90,0)</f>
        <v>0</v>
      </c>
      <c r="BE90" s="104">
        <v>47</v>
      </c>
      <c r="BF90" s="118"/>
      <c r="BG90" s="119" t="s">
        <v>7133</v>
      </c>
      <c r="BH90" s="120"/>
      <c r="BI90" s="115"/>
      <c r="BJ90" s="121"/>
      <c r="BK90" s="122"/>
      <c r="BL90" s="117" t="str">
        <f>IFERROR(IF(DS90=1,VLOOKUP(BK90,所属所DB[#All],2,FALSE),""),"")</f>
        <v/>
      </c>
      <c r="BM90" s="116"/>
      <c r="BN90" s="123"/>
      <c r="BO90" s="124"/>
      <c r="BP90" s="123"/>
      <c r="BQ90" s="125"/>
      <c r="BS90" t="str">
        <f t="shared" si="16"/>
        <v/>
      </c>
      <c r="BT90" s="87" t="str">
        <f t="shared" si="17"/>
        <v/>
      </c>
      <c r="BU90" s="88" t="str">
        <f t="shared" si="18"/>
        <v/>
      </c>
      <c r="BV90" s="88" t="str">
        <f t="shared" si="19"/>
        <v/>
      </c>
      <c r="BW90" s="88" t="str">
        <f t="shared" si="20"/>
        <v/>
      </c>
      <c r="BX90" s="88" t="str">
        <f t="shared" si="21"/>
        <v/>
      </c>
      <c r="BY90" s="88" t="str">
        <f t="shared" si="22"/>
        <v/>
      </c>
      <c r="BZ90" s="88" t="str">
        <f t="shared" si="23"/>
        <v/>
      </c>
      <c r="CA90" s="89" t="str">
        <f t="shared" si="24"/>
        <v/>
      </c>
      <c r="CB90" s="87" t="str">
        <f t="shared" si="25"/>
        <v/>
      </c>
      <c r="CC90" s="88" t="str">
        <f t="shared" si="26"/>
        <v/>
      </c>
      <c r="CD90" s="88" t="str">
        <f t="shared" si="27"/>
        <v/>
      </c>
      <c r="CE90" s="88" t="str">
        <f t="shared" si="28"/>
        <v/>
      </c>
      <c r="CF90" s="88" t="str">
        <f t="shared" si="29"/>
        <v/>
      </c>
      <c r="CG90" s="88" t="str">
        <f t="shared" si="30"/>
        <v/>
      </c>
      <c r="CH90" s="89" t="str">
        <f t="shared" si="31"/>
        <v/>
      </c>
      <c r="CI90" s="87" t="str">
        <f t="shared" si="32"/>
        <v/>
      </c>
      <c r="CJ90" s="88" t="str">
        <f t="shared" si="33"/>
        <v/>
      </c>
      <c r="CK90" s="88" t="str">
        <f t="shared" si="34"/>
        <v/>
      </c>
      <c r="CL90" s="88" t="str">
        <f t="shared" si="35"/>
        <v/>
      </c>
      <c r="CM90" s="88" t="str">
        <f t="shared" si="36"/>
        <v/>
      </c>
      <c r="CN90" s="88" t="str">
        <f t="shared" si="37"/>
        <v/>
      </c>
      <c r="CO90" s="89" t="str">
        <f t="shared" si="38"/>
        <v/>
      </c>
      <c r="CP90" s="88" t="str">
        <f t="shared" si="356"/>
        <v/>
      </c>
      <c r="CQ90" s="87" t="str">
        <f t="shared" si="39"/>
        <v/>
      </c>
      <c r="CR90" s="88" t="str">
        <f t="shared" si="40"/>
        <v/>
      </c>
      <c r="CS90" s="88" t="str">
        <f t="shared" si="41"/>
        <v/>
      </c>
      <c r="CT90" s="88" t="str">
        <f t="shared" si="42"/>
        <v/>
      </c>
      <c r="CU90" s="89" t="str">
        <f t="shared" si="43"/>
        <v/>
      </c>
      <c r="CV90" s="87" t="str">
        <f t="shared" si="44"/>
        <v/>
      </c>
      <c r="CW90" s="88" t="str">
        <f t="shared" si="45"/>
        <v/>
      </c>
      <c r="CX90" s="88" t="str">
        <f t="shared" si="46"/>
        <v/>
      </c>
      <c r="CY90" s="88" t="str">
        <f t="shared" si="47"/>
        <v/>
      </c>
      <c r="CZ90" s="88" t="str">
        <f t="shared" si="48"/>
        <v/>
      </c>
      <c r="DA90" s="88" t="str">
        <f t="shared" si="49"/>
        <v/>
      </c>
      <c r="DB90" s="89" t="str">
        <f t="shared" si="50"/>
        <v/>
      </c>
      <c r="DC90" t="str">
        <f t="shared" si="357"/>
        <v/>
      </c>
      <c r="DN90" s="51" t="str">
        <f>IF(BI90&lt;&gt;"",VLOOKUP(BI90,テーブル[[#All],[列1]:[異動コード2]],2,FALSE)*1,"")</f>
        <v/>
      </c>
      <c r="DO90" s="51" t="str">
        <f t="shared" si="51"/>
        <v/>
      </c>
      <c r="DP90" s="86" t="str">
        <f t="shared" si="52"/>
        <v/>
      </c>
      <c r="DQ90" s="86" t="str">
        <f t="shared" si="53"/>
        <v/>
      </c>
      <c r="DR90" s="86" t="str">
        <f t="shared" si="54"/>
        <v/>
      </c>
      <c r="DS90">
        <f t="shared" si="55"/>
        <v>9</v>
      </c>
      <c r="DT90">
        <f t="shared" si="56"/>
        <v>9</v>
      </c>
      <c r="DU90">
        <f t="shared" si="57"/>
        <v>9</v>
      </c>
      <c r="DV90">
        <f t="shared" si="58"/>
        <v>9</v>
      </c>
      <c r="DW90">
        <f t="shared" si="59"/>
        <v>9</v>
      </c>
      <c r="DX90">
        <f t="shared" si="60"/>
        <v>9</v>
      </c>
      <c r="DY90">
        <f>IFERROR(IF(DU90=1,1,VLOOKUP(BM90,過去共済[#All],4,FALSE)),9)</f>
        <v>9</v>
      </c>
      <c r="DZ90">
        <f>IF(DU90=1,100,
IF(DX90=1,VLOOKUP(BM90,過去共済[#All],2,FALSE),0)
)</f>
        <v>0</v>
      </c>
      <c r="EA90">
        <f>IF(DY90=1,VLOOKUP(BN90,県あり都道府県コード[#All],2,FALSE),0)</f>
        <v>0</v>
      </c>
      <c r="EB90" t="str">
        <f t="shared" si="61"/>
        <v/>
      </c>
      <c r="EC90" t="str">
        <f t="shared" si="62"/>
        <v/>
      </c>
    </row>
    <row r="91" spans="2:133" ht="22.95" customHeight="1">
      <c r="C91" s="134" t="str">
        <f t="shared" ref="C91:J91" ca="1" si="491">OFFSET(BT$43,$B90,0)</f>
        <v/>
      </c>
      <c r="D91" s="135" t="str">
        <f t="shared" ca="1" si="491"/>
        <v/>
      </c>
      <c r="E91" s="136" t="str">
        <f t="shared" ca="1" si="491"/>
        <v/>
      </c>
      <c r="F91" s="136" t="str">
        <f t="shared" ca="1" si="491"/>
        <v/>
      </c>
      <c r="G91" s="135" t="str">
        <f t="shared" ca="1" si="491"/>
        <v/>
      </c>
      <c r="H91" s="100" t="str">
        <f t="shared" ca="1" si="491"/>
        <v/>
      </c>
      <c r="I91" s="100" t="str">
        <f t="shared" ca="1" si="491"/>
        <v/>
      </c>
      <c r="J91" s="101" t="str">
        <f t="shared" ca="1" si="491"/>
        <v/>
      </c>
      <c r="K91" s="213"/>
      <c r="L91" s="219"/>
      <c r="M91" s="220">
        <f t="shared" ref="M91:S91" ca="1" si="492">OFFSET(CD89,$B90,0)</f>
        <v>0</v>
      </c>
      <c r="N91" s="203">
        <f t="shared" ca="1" si="492"/>
        <v>0</v>
      </c>
      <c r="O91" s="183">
        <f t="shared" ca="1" si="492"/>
        <v>0</v>
      </c>
      <c r="P91" s="203">
        <f t="shared" ca="1" si="492"/>
        <v>0</v>
      </c>
      <c r="Q91" s="183">
        <f t="shared" ca="1" si="492"/>
        <v>0</v>
      </c>
      <c r="R91" s="203">
        <f t="shared" ca="1" si="492"/>
        <v>0</v>
      </c>
      <c r="S91" s="183">
        <f t="shared" ca="1" si="492"/>
        <v>0</v>
      </c>
      <c r="T91" s="168"/>
      <c r="U91" s="203">
        <f ca="1">OFFSET(CL89,$B90,0)</f>
        <v>0</v>
      </c>
      <c r="V91" s="183">
        <f ca="1">OFFSET(CM89,$B90,0)</f>
        <v>0</v>
      </c>
      <c r="W91" s="203">
        <f ca="1">OFFSET(CN89,$B90,0)</f>
        <v>0</v>
      </c>
      <c r="X91" s="183">
        <f ca="1">OFFSET(CO89,$B90,0)</f>
        <v>0</v>
      </c>
      <c r="Y91" s="203">
        <f ca="1">OFFSET(CV89,$B90,0)</f>
        <v>0</v>
      </c>
      <c r="Z91" s="183">
        <f ca="1">OFFSET(CW89,$B90,0)</f>
        <v>0</v>
      </c>
      <c r="AA91" s="228"/>
      <c r="AB91" s="229"/>
      <c r="AC91" s="228"/>
      <c r="AD91" s="230"/>
      <c r="AE91" s="231"/>
      <c r="AF91" s="102" t="str">
        <f ca="1">OFFSET(CQ$43,$B90,0)</f>
        <v/>
      </c>
      <c r="AG91" s="100" t="str">
        <f ca="1">OFFSET(CR$43,$B90,0)</f>
        <v/>
      </c>
      <c r="AH91" s="100" t="str">
        <f ca="1">OFFSET(CS$43,$B90,0)</f>
        <v/>
      </c>
      <c r="AI91" s="100" t="str">
        <f ca="1">OFFSET(CT$43,$B90,0)</f>
        <v/>
      </c>
      <c r="AJ91" s="101" t="str">
        <f ca="1">OFFSET(CU$43,$B90,0)</f>
        <v/>
      </c>
      <c r="AK91" s="205" t="s">
        <v>10</v>
      </c>
      <c r="AL91" s="206"/>
      <c r="AM91" s="74" t="str">
        <f ca="1">OFFSET(DP$43,$B90,0)</f>
        <v/>
      </c>
      <c r="AN91" s="74" t="str">
        <f ca="1">OFFSET(DQ$43,$B90,0)</f>
        <v/>
      </c>
      <c r="AO91" s="75" t="str">
        <f ca="1">OFFSET(DR$43,$B90,0)</f>
        <v/>
      </c>
      <c r="AP91" s="371"/>
      <c r="AQ91" s="203">
        <f t="shared" ref="AQ91" ca="1" si="493">OFFSET(DI89,$B90,0)</f>
        <v>0</v>
      </c>
      <c r="AR91" s="183">
        <f t="shared" ref="AR91" ca="1" si="494">OFFSET(DJ89,$B90,0)</f>
        <v>0</v>
      </c>
      <c r="AS91" s="203">
        <f t="shared" ref="AS91" ca="1" si="495">OFFSET(DK89,$B90,0)</f>
        <v>0</v>
      </c>
      <c r="AT91" s="183">
        <f t="shared" ref="AT91" ca="1" si="496">OFFSET(DL89,$B90,0)</f>
        <v>0</v>
      </c>
      <c r="AU91" s="203">
        <f t="shared" ref="AU91" ca="1" si="497">OFFSET(DM89,$B90,0)</f>
        <v>0</v>
      </c>
      <c r="AV91" s="183">
        <f t="shared" ref="AV91" ca="1" si="498">OFFSET(DN89,$B90,0)</f>
        <v>0</v>
      </c>
      <c r="AW91" s="183">
        <f t="shared" ref="AW91:BB91" ca="1" si="499">OFFSET(DO89,$B90,0)</f>
        <v>0</v>
      </c>
      <c r="AX91" s="184">
        <f t="shared" ca="1" si="499"/>
        <v>0</v>
      </c>
      <c r="AY91" s="184">
        <f t="shared" ca="1" si="499"/>
        <v>0</v>
      </c>
      <c r="AZ91" s="184">
        <f t="shared" ca="1" si="499"/>
        <v>0</v>
      </c>
      <c r="BA91" s="184">
        <f t="shared" ca="1" si="499"/>
        <v>0</v>
      </c>
      <c r="BB91" s="184">
        <f t="shared" ca="1" si="499"/>
        <v>0</v>
      </c>
      <c r="BE91" s="104">
        <v>48</v>
      </c>
      <c r="BF91" s="118"/>
      <c r="BG91" s="119" t="s">
        <v>7133</v>
      </c>
      <c r="BH91" s="120"/>
      <c r="BI91" s="115"/>
      <c r="BJ91" s="121"/>
      <c r="BK91" s="122"/>
      <c r="BL91" s="117" t="str">
        <f>IFERROR(IF(DS91=1,VLOOKUP(BK91,所属所DB[#All],2,FALSE),""),"")</f>
        <v/>
      </c>
      <c r="BM91" s="116"/>
      <c r="BN91" s="123"/>
      <c r="BO91" s="124"/>
      <c r="BP91" s="123"/>
      <c r="BQ91" s="125"/>
      <c r="BS91" t="str">
        <f t="shared" si="16"/>
        <v/>
      </c>
      <c r="BT91" s="87" t="str">
        <f t="shared" si="17"/>
        <v/>
      </c>
      <c r="BU91" s="88" t="str">
        <f t="shared" si="18"/>
        <v/>
      </c>
      <c r="BV91" s="88" t="str">
        <f t="shared" si="19"/>
        <v/>
      </c>
      <c r="BW91" s="88" t="str">
        <f t="shared" si="20"/>
        <v/>
      </c>
      <c r="BX91" s="88" t="str">
        <f t="shared" si="21"/>
        <v/>
      </c>
      <c r="BY91" s="88" t="str">
        <f t="shared" si="22"/>
        <v/>
      </c>
      <c r="BZ91" s="88" t="str">
        <f t="shared" si="23"/>
        <v/>
      </c>
      <c r="CA91" s="89" t="str">
        <f t="shared" si="24"/>
        <v/>
      </c>
      <c r="CB91" s="87" t="str">
        <f t="shared" si="25"/>
        <v/>
      </c>
      <c r="CC91" s="88" t="str">
        <f t="shared" si="26"/>
        <v/>
      </c>
      <c r="CD91" s="88" t="str">
        <f t="shared" si="27"/>
        <v/>
      </c>
      <c r="CE91" s="88" t="str">
        <f t="shared" si="28"/>
        <v/>
      </c>
      <c r="CF91" s="88" t="str">
        <f t="shared" si="29"/>
        <v/>
      </c>
      <c r="CG91" s="88" t="str">
        <f t="shared" si="30"/>
        <v/>
      </c>
      <c r="CH91" s="89" t="str">
        <f t="shared" si="31"/>
        <v/>
      </c>
      <c r="CI91" s="87" t="str">
        <f t="shared" si="32"/>
        <v/>
      </c>
      <c r="CJ91" s="88" t="str">
        <f t="shared" si="33"/>
        <v/>
      </c>
      <c r="CK91" s="88" t="str">
        <f t="shared" si="34"/>
        <v/>
      </c>
      <c r="CL91" s="88" t="str">
        <f t="shared" si="35"/>
        <v/>
      </c>
      <c r="CM91" s="88" t="str">
        <f t="shared" si="36"/>
        <v/>
      </c>
      <c r="CN91" s="88" t="str">
        <f t="shared" si="37"/>
        <v/>
      </c>
      <c r="CO91" s="89" t="str">
        <f t="shared" si="38"/>
        <v/>
      </c>
      <c r="CP91" s="88" t="str">
        <f t="shared" si="356"/>
        <v/>
      </c>
      <c r="CQ91" s="87" t="str">
        <f t="shared" si="39"/>
        <v/>
      </c>
      <c r="CR91" s="88" t="str">
        <f t="shared" si="40"/>
        <v/>
      </c>
      <c r="CS91" s="88" t="str">
        <f t="shared" si="41"/>
        <v/>
      </c>
      <c r="CT91" s="88" t="str">
        <f t="shared" si="42"/>
        <v/>
      </c>
      <c r="CU91" s="89" t="str">
        <f t="shared" si="43"/>
        <v/>
      </c>
      <c r="CV91" s="87" t="str">
        <f t="shared" si="44"/>
        <v/>
      </c>
      <c r="CW91" s="88" t="str">
        <f t="shared" si="45"/>
        <v/>
      </c>
      <c r="CX91" s="88" t="str">
        <f t="shared" si="46"/>
        <v/>
      </c>
      <c r="CY91" s="88" t="str">
        <f t="shared" si="47"/>
        <v/>
      </c>
      <c r="CZ91" s="88" t="str">
        <f t="shared" si="48"/>
        <v/>
      </c>
      <c r="DA91" s="88" t="str">
        <f t="shared" si="49"/>
        <v/>
      </c>
      <c r="DB91" s="89" t="str">
        <f t="shared" si="50"/>
        <v/>
      </c>
      <c r="DC91" t="str">
        <f t="shared" si="357"/>
        <v/>
      </c>
      <c r="DN91" s="51" t="str">
        <f>IF(BI91&lt;&gt;"",VLOOKUP(BI91,テーブル[[#All],[列1]:[異動コード2]],2,FALSE)*1,"")</f>
        <v/>
      </c>
      <c r="DO91" s="51" t="str">
        <f t="shared" si="51"/>
        <v/>
      </c>
      <c r="DP91" s="86" t="str">
        <f t="shared" si="52"/>
        <v/>
      </c>
      <c r="DQ91" s="86" t="str">
        <f t="shared" si="53"/>
        <v/>
      </c>
      <c r="DR91" s="86" t="str">
        <f t="shared" si="54"/>
        <v/>
      </c>
      <c r="DS91">
        <f t="shared" si="55"/>
        <v>9</v>
      </c>
      <c r="DT91">
        <f t="shared" si="56"/>
        <v>9</v>
      </c>
      <c r="DU91">
        <f t="shared" si="57"/>
        <v>9</v>
      </c>
      <c r="DV91">
        <f t="shared" si="58"/>
        <v>9</v>
      </c>
      <c r="DW91">
        <f t="shared" si="59"/>
        <v>9</v>
      </c>
      <c r="DX91">
        <f t="shared" si="60"/>
        <v>9</v>
      </c>
      <c r="DY91">
        <f>IFERROR(IF(DU91=1,1,VLOOKUP(BM91,過去共済[#All],4,FALSE)),9)</f>
        <v>9</v>
      </c>
      <c r="DZ91">
        <f>IF(DU91=1,100,
IF(DX91=1,VLOOKUP(BM91,過去共済[#All],2,FALSE),0)
)</f>
        <v>0</v>
      </c>
      <c r="EA91">
        <f>IF(DY91=1,VLOOKUP(BN91,県あり都道府県コード[#All],2,FALSE),0)</f>
        <v>0</v>
      </c>
      <c r="EB91" t="str">
        <f t="shared" si="61"/>
        <v/>
      </c>
      <c r="EC91" t="str">
        <f t="shared" si="62"/>
        <v/>
      </c>
    </row>
    <row r="92" spans="2:133" ht="22.95" customHeight="1">
      <c r="B92" s="133">
        <v>25</v>
      </c>
      <c r="C92" s="218" t="str">
        <f t="shared" ref="C92" ca="1" si="500">OFFSET(BG$43,$B92,0)</f>
        <v xml:space="preserve"> </v>
      </c>
      <c r="D92" s="218"/>
      <c r="E92" s="218"/>
      <c r="F92" s="218"/>
      <c r="G92" s="218"/>
      <c r="H92" s="218"/>
      <c r="I92" s="218"/>
      <c r="J92" s="218"/>
      <c r="K92" s="213" t="s">
        <v>4</v>
      </c>
      <c r="L92" s="219"/>
      <c r="M92" s="220" t="str">
        <f t="shared" ref="M92:S92" ca="1" si="501">OFFSET(CB$43,$B92,0)</f>
        <v/>
      </c>
      <c r="N92" s="203" t="str">
        <f t="shared" ca="1" si="501"/>
        <v/>
      </c>
      <c r="O92" s="183" t="str">
        <f t="shared" ca="1" si="501"/>
        <v/>
      </c>
      <c r="P92" s="203" t="str">
        <f t="shared" ca="1" si="501"/>
        <v/>
      </c>
      <c r="Q92" s="183" t="str">
        <f t="shared" ca="1" si="501"/>
        <v/>
      </c>
      <c r="R92" s="203" t="str">
        <f t="shared" ca="1" si="501"/>
        <v/>
      </c>
      <c r="S92" s="183" t="str">
        <f t="shared" ca="1" si="501"/>
        <v/>
      </c>
      <c r="T92" s="213" t="s">
        <v>11</v>
      </c>
      <c r="U92" s="203" t="str">
        <f t="shared" ref="U92:Z92" ca="1" si="502">OFFSET(CJ$43,$B92,0)</f>
        <v/>
      </c>
      <c r="V92" s="183" t="str">
        <f t="shared" ca="1" si="502"/>
        <v/>
      </c>
      <c r="W92" s="203" t="str">
        <f t="shared" ca="1" si="502"/>
        <v/>
      </c>
      <c r="X92" s="183" t="str">
        <f t="shared" ca="1" si="502"/>
        <v/>
      </c>
      <c r="Y92" s="203" t="str">
        <f t="shared" ca="1" si="502"/>
        <v/>
      </c>
      <c r="Z92" s="183" t="str">
        <f t="shared" ca="1" si="502"/>
        <v/>
      </c>
      <c r="AA92" s="228" t="s">
        <v>7076</v>
      </c>
      <c r="AB92" s="229"/>
      <c r="AC92" s="228"/>
      <c r="AD92" s="230"/>
      <c r="AE92" s="231" t="str">
        <f ca="1">OFFSET(DN$43,$B92,0)</f>
        <v/>
      </c>
      <c r="AF92" s="207" t="str">
        <f t="shared" ref="AF92" ca="1" si="503">OFFSET(BL$43,$B92,0)</f>
        <v/>
      </c>
      <c r="AG92" s="207">
        <f ca="1">OFFSET(DS91,$B92,0)</f>
        <v>0</v>
      </c>
      <c r="AH92" s="207">
        <f ca="1">OFFSET(DT91,$B92,0)</f>
        <v>0</v>
      </c>
      <c r="AI92" s="207">
        <f ca="1">OFFSET(DU91,$B92,0)</f>
        <v>0</v>
      </c>
      <c r="AJ92" s="207">
        <f ca="1">OFFSET(DV91,$B92,0)</f>
        <v>0</v>
      </c>
      <c r="AK92" s="208" t="str">
        <f ca="1">OFFSET(BM$43,$B92,0)&amp;CHAR(10)&amp;OFFSET(BN$43,$B92,0)</f>
        <v xml:space="preserve">
</v>
      </c>
      <c r="AL92" s="208"/>
      <c r="AM92" s="208"/>
      <c r="AN92" s="208"/>
      <c r="AO92" s="208"/>
      <c r="AP92" s="370" t="s">
        <v>11</v>
      </c>
      <c r="AQ92" s="203" t="str">
        <f t="shared" ref="AQ92" ca="1" si="504">OFFSET(CW$43,$B92,0)</f>
        <v/>
      </c>
      <c r="AR92" s="183" t="str">
        <f t="shared" ref="AR92" ca="1" si="505">OFFSET(CX$43,$B92,0)</f>
        <v/>
      </c>
      <c r="AS92" s="203" t="str">
        <f t="shared" ref="AS92" ca="1" si="506">OFFSET(CY$43,$B92,0)</f>
        <v/>
      </c>
      <c r="AT92" s="183" t="str">
        <f t="shared" ref="AT92" ca="1" si="507">OFFSET(CZ$43,$B92,0)</f>
        <v/>
      </c>
      <c r="AU92" s="203" t="str">
        <f t="shared" ref="AU92" ca="1" si="508">OFFSET(DA$43,$B92,0)</f>
        <v/>
      </c>
      <c r="AV92" s="183" t="str">
        <f t="shared" ref="AV92" ca="1" si="509">OFFSET(DB$43,$B92,0)</f>
        <v/>
      </c>
      <c r="AW92" s="183" t="str">
        <f ca="1">OFFSET(DC$43,$B92,0)</f>
        <v/>
      </c>
      <c r="AX92" s="184" t="str">
        <f ca="1">OFFSET(EC$43,$B92,0)</f>
        <v/>
      </c>
      <c r="AY92" s="184">
        <f ca="1">OFFSET(BQ91,$B92,0)</f>
        <v>0</v>
      </c>
      <c r="AZ92" s="184">
        <f ca="1">OFFSET(BR91,$B92,0)</f>
        <v>0</v>
      </c>
      <c r="BA92" s="184">
        <f ca="1">OFFSET(BT91,$B92,0)</f>
        <v>0</v>
      </c>
      <c r="BB92" s="184">
        <f ca="1">OFFSET(BU91,$B92,0)</f>
        <v>0</v>
      </c>
      <c r="BE92" s="104">
        <v>49</v>
      </c>
      <c r="BF92" s="118"/>
      <c r="BG92" s="119" t="s">
        <v>7133</v>
      </c>
      <c r="BH92" s="120"/>
      <c r="BI92" s="115"/>
      <c r="BJ92" s="121"/>
      <c r="BK92" s="122"/>
      <c r="BL92" s="117" t="str">
        <f>IFERROR(IF(DS92=1,VLOOKUP(BK92,所属所DB[#All],2,FALSE),""),"")</f>
        <v/>
      </c>
      <c r="BM92" s="116"/>
      <c r="BN92" s="123"/>
      <c r="BO92" s="124"/>
      <c r="BP92" s="123"/>
      <c r="BQ92" s="125"/>
      <c r="BS92" t="str">
        <f t="shared" si="16"/>
        <v/>
      </c>
      <c r="BT92" s="87" t="str">
        <f t="shared" si="17"/>
        <v/>
      </c>
      <c r="BU92" s="88" t="str">
        <f t="shared" si="18"/>
        <v/>
      </c>
      <c r="BV92" s="88" t="str">
        <f t="shared" si="19"/>
        <v/>
      </c>
      <c r="BW92" s="88" t="str">
        <f t="shared" si="20"/>
        <v/>
      </c>
      <c r="BX92" s="88" t="str">
        <f t="shared" si="21"/>
        <v/>
      </c>
      <c r="BY92" s="88" t="str">
        <f t="shared" si="22"/>
        <v/>
      </c>
      <c r="BZ92" s="88" t="str">
        <f t="shared" si="23"/>
        <v/>
      </c>
      <c r="CA92" s="89" t="str">
        <f t="shared" si="24"/>
        <v/>
      </c>
      <c r="CB92" s="87" t="str">
        <f t="shared" si="25"/>
        <v/>
      </c>
      <c r="CC92" s="88" t="str">
        <f t="shared" si="26"/>
        <v/>
      </c>
      <c r="CD92" s="88" t="str">
        <f t="shared" si="27"/>
        <v/>
      </c>
      <c r="CE92" s="88" t="str">
        <f t="shared" si="28"/>
        <v/>
      </c>
      <c r="CF92" s="88" t="str">
        <f t="shared" si="29"/>
        <v/>
      </c>
      <c r="CG92" s="88" t="str">
        <f t="shared" si="30"/>
        <v/>
      </c>
      <c r="CH92" s="89" t="str">
        <f t="shared" si="31"/>
        <v/>
      </c>
      <c r="CI92" s="87" t="str">
        <f t="shared" si="32"/>
        <v/>
      </c>
      <c r="CJ92" s="88" t="str">
        <f t="shared" si="33"/>
        <v/>
      </c>
      <c r="CK92" s="88" t="str">
        <f t="shared" si="34"/>
        <v/>
      </c>
      <c r="CL92" s="88" t="str">
        <f t="shared" si="35"/>
        <v/>
      </c>
      <c r="CM92" s="88" t="str">
        <f t="shared" si="36"/>
        <v/>
      </c>
      <c r="CN92" s="88" t="str">
        <f t="shared" si="37"/>
        <v/>
      </c>
      <c r="CO92" s="89" t="str">
        <f t="shared" si="38"/>
        <v/>
      </c>
      <c r="CP92" s="88" t="str">
        <f t="shared" si="356"/>
        <v/>
      </c>
      <c r="CQ92" s="87" t="str">
        <f t="shared" si="39"/>
        <v/>
      </c>
      <c r="CR92" s="88" t="str">
        <f t="shared" si="40"/>
        <v/>
      </c>
      <c r="CS92" s="88" t="str">
        <f t="shared" si="41"/>
        <v/>
      </c>
      <c r="CT92" s="88" t="str">
        <f t="shared" si="42"/>
        <v/>
      </c>
      <c r="CU92" s="89" t="str">
        <f t="shared" si="43"/>
        <v/>
      </c>
      <c r="CV92" s="87" t="str">
        <f t="shared" si="44"/>
        <v/>
      </c>
      <c r="CW92" s="88" t="str">
        <f t="shared" si="45"/>
        <v/>
      </c>
      <c r="CX92" s="88" t="str">
        <f t="shared" si="46"/>
        <v/>
      </c>
      <c r="CY92" s="88" t="str">
        <f t="shared" si="47"/>
        <v/>
      </c>
      <c r="CZ92" s="88" t="str">
        <f t="shared" si="48"/>
        <v/>
      </c>
      <c r="DA92" s="88" t="str">
        <f t="shared" si="49"/>
        <v/>
      </c>
      <c r="DB92" s="89" t="str">
        <f t="shared" si="50"/>
        <v/>
      </c>
      <c r="DC92" t="str">
        <f t="shared" si="357"/>
        <v/>
      </c>
      <c r="DN92" s="51" t="str">
        <f>IF(BI92&lt;&gt;"",VLOOKUP(BI92,テーブル[[#All],[列1]:[異動コード2]],2,FALSE)*1,"")</f>
        <v/>
      </c>
      <c r="DO92" s="51" t="str">
        <f t="shared" si="51"/>
        <v/>
      </c>
      <c r="DP92" s="86" t="str">
        <f t="shared" si="52"/>
        <v/>
      </c>
      <c r="DQ92" s="86" t="str">
        <f t="shared" si="53"/>
        <v/>
      </c>
      <c r="DR92" s="86" t="str">
        <f t="shared" si="54"/>
        <v/>
      </c>
      <c r="DS92">
        <f t="shared" si="55"/>
        <v>9</v>
      </c>
      <c r="DT92">
        <f t="shared" si="56"/>
        <v>9</v>
      </c>
      <c r="DU92">
        <f t="shared" si="57"/>
        <v>9</v>
      </c>
      <c r="DV92">
        <f t="shared" si="58"/>
        <v>9</v>
      </c>
      <c r="DW92">
        <f t="shared" si="59"/>
        <v>9</v>
      </c>
      <c r="DX92">
        <f t="shared" si="60"/>
        <v>9</v>
      </c>
      <c r="DY92">
        <f>IFERROR(IF(DU92=1,1,VLOOKUP(BM92,過去共済[#All],4,FALSE)),9)</f>
        <v>9</v>
      </c>
      <c r="DZ92">
        <f>IF(DU92=1,100,
IF(DX92=1,VLOOKUP(BM92,過去共済[#All],2,FALSE),0)
)</f>
        <v>0</v>
      </c>
      <c r="EA92">
        <f>IF(DY92=1,VLOOKUP(BN92,県あり都道府県コード[#All],2,FALSE),0)</f>
        <v>0</v>
      </c>
      <c r="EB92" t="str">
        <f t="shared" si="61"/>
        <v/>
      </c>
      <c r="EC92" t="str">
        <f t="shared" si="62"/>
        <v/>
      </c>
    </row>
    <row r="93" spans="2:133" ht="22.95" customHeight="1">
      <c r="C93" s="134" t="str">
        <f t="shared" ref="C93:J93" ca="1" si="510">OFFSET(BT$43,$B92,0)</f>
        <v/>
      </c>
      <c r="D93" s="135" t="str">
        <f t="shared" ca="1" si="510"/>
        <v/>
      </c>
      <c r="E93" s="136" t="str">
        <f t="shared" ca="1" si="510"/>
        <v/>
      </c>
      <c r="F93" s="136" t="str">
        <f t="shared" ca="1" si="510"/>
        <v/>
      </c>
      <c r="G93" s="135" t="str">
        <f t="shared" ca="1" si="510"/>
        <v/>
      </c>
      <c r="H93" s="100" t="str">
        <f t="shared" ca="1" si="510"/>
        <v/>
      </c>
      <c r="I93" s="100" t="str">
        <f t="shared" ca="1" si="510"/>
        <v/>
      </c>
      <c r="J93" s="101" t="str">
        <f t="shared" ca="1" si="510"/>
        <v/>
      </c>
      <c r="K93" s="213"/>
      <c r="L93" s="219"/>
      <c r="M93" s="220">
        <f t="shared" ref="M93:S93" ca="1" si="511">OFFSET(CD91,$B92,0)</f>
        <v>0</v>
      </c>
      <c r="N93" s="203">
        <f t="shared" ca="1" si="511"/>
        <v>0</v>
      </c>
      <c r="O93" s="183">
        <f t="shared" ca="1" si="511"/>
        <v>0</v>
      </c>
      <c r="P93" s="203">
        <f t="shared" ca="1" si="511"/>
        <v>0</v>
      </c>
      <c r="Q93" s="183">
        <f t="shared" ca="1" si="511"/>
        <v>0</v>
      </c>
      <c r="R93" s="203">
        <f t="shared" ca="1" si="511"/>
        <v>0</v>
      </c>
      <c r="S93" s="183">
        <f t="shared" ca="1" si="511"/>
        <v>0</v>
      </c>
      <c r="T93" s="168"/>
      <c r="U93" s="203">
        <f ca="1">OFFSET(CL91,$B92,0)</f>
        <v>0</v>
      </c>
      <c r="V93" s="183">
        <f ca="1">OFFSET(CM91,$B92,0)</f>
        <v>0</v>
      </c>
      <c r="W93" s="203">
        <f ca="1">OFFSET(CN91,$B92,0)</f>
        <v>0</v>
      </c>
      <c r="X93" s="183">
        <f ca="1">OFFSET(CO91,$B92,0)</f>
        <v>0</v>
      </c>
      <c r="Y93" s="203">
        <f ca="1">OFFSET(CV91,$B92,0)</f>
        <v>0</v>
      </c>
      <c r="Z93" s="183">
        <f ca="1">OFFSET(CW91,$B92,0)</f>
        <v>0</v>
      </c>
      <c r="AA93" s="228"/>
      <c r="AB93" s="229"/>
      <c r="AC93" s="228"/>
      <c r="AD93" s="230"/>
      <c r="AE93" s="231"/>
      <c r="AF93" s="102" t="str">
        <f ca="1">OFFSET(CQ$43,$B92,0)</f>
        <v/>
      </c>
      <c r="AG93" s="100" t="str">
        <f ca="1">OFFSET(CR$43,$B92,0)</f>
        <v/>
      </c>
      <c r="AH93" s="100" t="str">
        <f ca="1">OFFSET(CS$43,$B92,0)</f>
        <v/>
      </c>
      <c r="AI93" s="100" t="str">
        <f ca="1">OFFSET(CT$43,$B92,0)</f>
        <v/>
      </c>
      <c r="AJ93" s="101" t="str">
        <f ca="1">OFFSET(CU$43,$B92,0)</f>
        <v/>
      </c>
      <c r="AK93" s="205" t="s">
        <v>10</v>
      </c>
      <c r="AL93" s="206"/>
      <c r="AM93" s="74" t="str">
        <f ca="1">OFFSET(DP$43,$B92,0)</f>
        <v/>
      </c>
      <c r="AN93" s="74" t="str">
        <f ca="1">OFFSET(DQ$43,$B92,0)</f>
        <v/>
      </c>
      <c r="AO93" s="75" t="str">
        <f ca="1">OFFSET(DR$43,$B92,0)</f>
        <v/>
      </c>
      <c r="AP93" s="371"/>
      <c r="AQ93" s="203">
        <f t="shared" ref="AQ93" ca="1" si="512">OFFSET(DI91,$B92,0)</f>
        <v>0</v>
      </c>
      <c r="AR93" s="183">
        <f t="shared" ref="AR93" ca="1" si="513">OFFSET(DJ91,$B92,0)</f>
        <v>0</v>
      </c>
      <c r="AS93" s="203">
        <f t="shared" ref="AS93" ca="1" si="514">OFFSET(DK91,$B92,0)</f>
        <v>0</v>
      </c>
      <c r="AT93" s="183">
        <f t="shared" ref="AT93" ca="1" si="515">OFFSET(DL91,$B92,0)</f>
        <v>0</v>
      </c>
      <c r="AU93" s="203">
        <f t="shared" ref="AU93" ca="1" si="516">OFFSET(DM91,$B92,0)</f>
        <v>0</v>
      </c>
      <c r="AV93" s="183">
        <f t="shared" ref="AV93" ca="1" si="517">OFFSET(DN91,$B92,0)</f>
        <v>0</v>
      </c>
      <c r="AW93" s="183">
        <f t="shared" ref="AW93:BB93" ca="1" si="518">OFFSET(DO91,$B92,0)</f>
        <v>0</v>
      </c>
      <c r="AX93" s="184">
        <f t="shared" ca="1" si="518"/>
        <v>0</v>
      </c>
      <c r="AY93" s="184">
        <f t="shared" ca="1" si="518"/>
        <v>0</v>
      </c>
      <c r="AZ93" s="184">
        <f t="shared" ca="1" si="518"/>
        <v>0</v>
      </c>
      <c r="BA93" s="184">
        <f t="shared" ca="1" si="518"/>
        <v>0</v>
      </c>
      <c r="BB93" s="184">
        <f t="shared" ca="1" si="518"/>
        <v>0</v>
      </c>
      <c r="BE93" s="104">
        <v>50</v>
      </c>
      <c r="BF93" s="118"/>
      <c r="BG93" s="119" t="s">
        <v>7133</v>
      </c>
      <c r="BH93" s="120"/>
      <c r="BI93" s="115"/>
      <c r="BJ93" s="121"/>
      <c r="BK93" s="122"/>
      <c r="BL93" s="117" t="str">
        <f>IFERROR(IF(DS93=1,VLOOKUP(BK93,所属所DB[#All],2,FALSE),""),"")</f>
        <v/>
      </c>
      <c r="BM93" s="116"/>
      <c r="BN93" s="123"/>
      <c r="BO93" s="124"/>
      <c r="BP93" s="123"/>
      <c r="BQ93" s="125"/>
      <c r="BS93" t="str">
        <f t="shared" si="16"/>
        <v/>
      </c>
      <c r="BT93" s="87" t="str">
        <f t="shared" si="17"/>
        <v/>
      </c>
      <c r="BU93" s="88" t="str">
        <f t="shared" si="18"/>
        <v/>
      </c>
      <c r="BV93" s="88" t="str">
        <f t="shared" si="19"/>
        <v/>
      </c>
      <c r="BW93" s="88" t="str">
        <f t="shared" si="20"/>
        <v/>
      </c>
      <c r="BX93" s="88" t="str">
        <f t="shared" si="21"/>
        <v/>
      </c>
      <c r="BY93" s="88" t="str">
        <f t="shared" si="22"/>
        <v/>
      </c>
      <c r="BZ93" s="88" t="str">
        <f t="shared" si="23"/>
        <v/>
      </c>
      <c r="CA93" s="89" t="str">
        <f t="shared" si="24"/>
        <v/>
      </c>
      <c r="CB93" s="87" t="str">
        <f t="shared" si="25"/>
        <v/>
      </c>
      <c r="CC93" s="88" t="str">
        <f t="shared" si="26"/>
        <v/>
      </c>
      <c r="CD93" s="88" t="str">
        <f t="shared" si="27"/>
        <v/>
      </c>
      <c r="CE93" s="88" t="str">
        <f t="shared" si="28"/>
        <v/>
      </c>
      <c r="CF93" s="88" t="str">
        <f t="shared" si="29"/>
        <v/>
      </c>
      <c r="CG93" s="88" t="str">
        <f t="shared" si="30"/>
        <v/>
      </c>
      <c r="CH93" s="89" t="str">
        <f t="shared" si="31"/>
        <v/>
      </c>
      <c r="CI93" s="87" t="str">
        <f t="shared" si="32"/>
        <v/>
      </c>
      <c r="CJ93" s="88" t="str">
        <f t="shared" si="33"/>
        <v/>
      </c>
      <c r="CK93" s="88" t="str">
        <f t="shared" si="34"/>
        <v/>
      </c>
      <c r="CL93" s="88" t="str">
        <f t="shared" si="35"/>
        <v/>
      </c>
      <c r="CM93" s="88" t="str">
        <f t="shared" si="36"/>
        <v/>
      </c>
      <c r="CN93" s="88" t="str">
        <f t="shared" si="37"/>
        <v/>
      </c>
      <c r="CO93" s="89" t="str">
        <f t="shared" si="38"/>
        <v/>
      </c>
      <c r="CP93" s="88" t="str">
        <f t="shared" si="356"/>
        <v/>
      </c>
      <c r="CQ93" s="87" t="str">
        <f t="shared" si="39"/>
        <v/>
      </c>
      <c r="CR93" s="88" t="str">
        <f t="shared" si="40"/>
        <v/>
      </c>
      <c r="CS93" s="88" t="str">
        <f t="shared" si="41"/>
        <v/>
      </c>
      <c r="CT93" s="88" t="str">
        <f t="shared" si="42"/>
        <v/>
      </c>
      <c r="CU93" s="89" t="str">
        <f t="shared" si="43"/>
        <v/>
      </c>
      <c r="CV93" s="87" t="str">
        <f t="shared" si="44"/>
        <v/>
      </c>
      <c r="CW93" s="88" t="str">
        <f t="shared" si="45"/>
        <v/>
      </c>
      <c r="CX93" s="88" t="str">
        <f t="shared" si="46"/>
        <v/>
      </c>
      <c r="CY93" s="88" t="str">
        <f t="shared" si="47"/>
        <v/>
      </c>
      <c r="CZ93" s="88" t="str">
        <f t="shared" si="48"/>
        <v/>
      </c>
      <c r="DA93" s="88" t="str">
        <f t="shared" si="49"/>
        <v/>
      </c>
      <c r="DB93" s="89" t="str">
        <f t="shared" si="50"/>
        <v/>
      </c>
      <c r="DC93" t="str">
        <f t="shared" si="357"/>
        <v/>
      </c>
      <c r="DN93" s="51" t="str">
        <f>IF(BI93&lt;&gt;"",VLOOKUP(BI93,テーブル[[#All],[列1]:[異動コード2]],2,FALSE)*1,"")</f>
        <v/>
      </c>
      <c r="DO93" s="51" t="str">
        <f t="shared" si="51"/>
        <v/>
      </c>
      <c r="DP93" s="86" t="str">
        <f t="shared" si="52"/>
        <v/>
      </c>
      <c r="DQ93" s="86" t="str">
        <f t="shared" si="53"/>
        <v/>
      </c>
      <c r="DR93" s="86" t="str">
        <f t="shared" si="54"/>
        <v/>
      </c>
      <c r="DS93">
        <f t="shared" si="55"/>
        <v>9</v>
      </c>
      <c r="DT93">
        <f t="shared" si="56"/>
        <v>9</v>
      </c>
      <c r="DU93">
        <f t="shared" si="57"/>
        <v>9</v>
      </c>
      <c r="DV93">
        <f t="shared" si="58"/>
        <v>9</v>
      </c>
      <c r="DW93">
        <f t="shared" si="59"/>
        <v>9</v>
      </c>
      <c r="DX93">
        <f t="shared" si="60"/>
        <v>9</v>
      </c>
      <c r="DY93">
        <f>IFERROR(IF(DU93=1,1,VLOOKUP(BM93,過去共済[#All],4,FALSE)),9)</f>
        <v>9</v>
      </c>
      <c r="DZ93">
        <f>IF(DU93=1,100,
IF(DX93=1,VLOOKUP(BM93,過去共済[#All],2,FALSE),0)
)</f>
        <v>0</v>
      </c>
      <c r="EA93">
        <f>IF(DY93=1,VLOOKUP(BN93,県あり都道府県コード[#All],2,FALSE),0)</f>
        <v>0</v>
      </c>
      <c r="EB93" t="str">
        <f t="shared" si="61"/>
        <v/>
      </c>
      <c r="EC93" t="str">
        <f t="shared" si="62"/>
        <v/>
      </c>
    </row>
    <row r="94" spans="2:133" ht="22.95" customHeight="1">
      <c r="B94" s="133">
        <v>26</v>
      </c>
      <c r="C94" s="218" t="str">
        <f t="shared" ref="C94" ca="1" si="519">OFFSET(BG$43,$B94,0)</f>
        <v xml:space="preserve"> </v>
      </c>
      <c r="D94" s="218"/>
      <c r="E94" s="218"/>
      <c r="F94" s="218"/>
      <c r="G94" s="218"/>
      <c r="H94" s="218"/>
      <c r="I94" s="218"/>
      <c r="J94" s="218"/>
      <c r="K94" s="213" t="s">
        <v>4</v>
      </c>
      <c r="L94" s="219"/>
      <c r="M94" s="220" t="str">
        <f t="shared" ref="M94:S94" ca="1" si="520">OFFSET(CB$43,$B94,0)</f>
        <v/>
      </c>
      <c r="N94" s="203" t="str">
        <f t="shared" ca="1" si="520"/>
        <v/>
      </c>
      <c r="O94" s="183" t="str">
        <f t="shared" ca="1" si="520"/>
        <v/>
      </c>
      <c r="P94" s="203" t="str">
        <f t="shared" ca="1" si="520"/>
        <v/>
      </c>
      <c r="Q94" s="183" t="str">
        <f t="shared" ca="1" si="520"/>
        <v/>
      </c>
      <c r="R94" s="203" t="str">
        <f t="shared" ca="1" si="520"/>
        <v/>
      </c>
      <c r="S94" s="183" t="str">
        <f t="shared" ca="1" si="520"/>
        <v/>
      </c>
      <c r="T94" s="213" t="s">
        <v>11</v>
      </c>
      <c r="U94" s="203" t="str">
        <f t="shared" ref="U94:Z94" ca="1" si="521">OFFSET(CJ$43,$B94,0)</f>
        <v/>
      </c>
      <c r="V94" s="183" t="str">
        <f t="shared" ca="1" si="521"/>
        <v/>
      </c>
      <c r="W94" s="203" t="str">
        <f t="shared" ca="1" si="521"/>
        <v/>
      </c>
      <c r="X94" s="183" t="str">
        <f t="shared" ca="1" si="521"/>
        <v/>
      </c>
      <c r="Y94" s="203" t="str">
        <f t="shared" ca="1" si="521"/>
        <v/>
      </c>
      <c r="Z94" s="183" t="str">
        <f t="shared" ca="1" si="521"/>
        <v/>
      </c>
      <c r="AA94" s="228" t="s">
        <v>7076</v>
      </c>
      <c r="AB94" s="229"/>
      <c r="AC94" s="228"/>
      <c r="AD94" s="230"/>
      <c r="AE94" s="231" t="str">
        <f ca="1">OFFSET(DN$43,$B94,0)</f>
        <v/>
      </c>
      <c r="AF94" s="207" t="str">
        <f t="shared" ref="AF94" ca="1" si="522">OFFSET(BL$43,$B94,0)</f>
        <v/>
      </c>
      <c r="AG94" s="207">
        <f ca="1">OFFSET(DS93,$B94,0)</f>
        <v>0</v>
      </c>
      <c r="AH94" s="207">
        <f ca="1">OFFSET(DT93,$B94,0)</f>
        <v>0</v>
      </c>
      <c r="AI94" s="207">
        <f ca="1">OFFSET(DU93,$B94,0)</f>
        <v>0</v>
      </c>
      <c r="AJ94" s="207">
        <f ca="1">OFFSET(DV93,$B94,0)</f>
        <v>0</v>
      </c>
      <c r="AK94" s="208" t="str">
        <f ca="1">OFFSET(BM$43,$B94,0)&amp;CHAR(10)&amp;OFFSET(BN$43,$B94,0)</f>
        <v xml:space="preserve">
</v>
      </c>
      <c r="AL94" s="208"/>
      <c r="AM94" s="208"/>
      <c r="AN94" s="208"/>
      <c r="AO94" s="208"/>
      <c r="AP94" s="370" t="s">
        <v>11</v>
      </c>
      <c r="AQ94" s="203" t="str">
        <f t="shared" ref="AQ94" ca="1" si="523">OFFSET(CW$43,$B94,0)</f>
        <v/>
      </c>
      <c r="AR94" s="183" t="str">
        <f t="shared" ref="AR94" ca="1" si="524">OFFSET(CX$43,$B94,0)</f>
        <v/>
      </c>
      <c r="AS94" s="203" t="str">
        <f t="shared" ref="AS94" ca="1" si="525">OFFSET(CY$43,$B94,0)</f>
        <v/>
      </c>
      <c r="AT94" s="183" t="str">
        <f t="shared" ref="AT94" ca="1" si="526">OFFSET(CZ$43,$B94,0)</f>
        <v/>
      </c>
      <c r="AU94" s="203" t="str">
        <f t="shared" ref="AU94" ca="1" si="527">OFFSET(DA$43,$B94,0)</f>
        <v/>
      </c>
      <c r="AV94" s="183" t="str">
        <f t="shared" ref="AV94" ca="1" si="528">OFFSET(DB$43,$B94,0)</f>
        <v/>
      </c>
      <c r="AW94" s="183" t="str">
        <f ca="1">OFFSET(DC$43,$B94,0)</f>
        <v/>
      </c>
      <c r="AX94" s="184" t="str">
        <f ca="1">OFFSET(EC$43,$B94,0)</f>
        <v/>
      </c>
      <c r="AY94" s="184">
        <f ca="1">OFFSET(BQ93,$B94,0)</f>
        <v>0</v>
      </c>
      <c r="AZ94" s="184">
        <f ca="1">OFFSET(BR93,$B94,0)</f>
        <v>0</v>
      </c>
      <c r="BA94" s="184">
        <f ca="1">OFFSET(BT93,$B94,0)</f>
        <v>0</v>
      </c>
      <c r="BB94" s="184">
        <f ca="1">OFFSET(BU93,$B94,0)</f>
        <v>0</v>
      </c>
    </row>
    <row r="95" spans="2:133" ht="22.95" customHeight="1">
      <c r="C95" s="134" t="str">
        <f t="shared" ref="C95:J95" ca="1" si="529">OFFSET(BT$43,$B94,0)</f>
        <v/>
      </c>
      <c r="D95" s="135" t="str">
        <f t="shared" ca="1" si="529"/>
        <v/>
      </c>
      <c r="E95" s="136" t="str">
        <f t="shared" ca="1" si="529"/>
        <v/>
      </c>
      <c r="F95" s="136" t="str">
        <f t="shared" ca="1" si="529"/>
        <v/>
      </c>
      <c r="G95" s="135" t="str">
        <f t="shared" ca="1" si="529"/>
        <v/>
      </c>
      <c r="H95" s="100" t="str">
        <f t="shared" ca="1" si="529"/>
        <v/>
      </c>
      <c r="I95" s="100" t="str">
        <f t="shared" ca="1" si="529"/>
        <v/>
      </c>
      <c r="J95" s="101" t="str">
        <f t="shared" ca="1" si="529"/>
        <v/>
      </c>
      <c r="K95" s="213"/>
      <c r="L95" s="219"/>
      <c r="M95" s="220">
        <f t="shared" ref="M95:S95" ca="1" si="530">OFFSET(CD93,$B94,0)</f>
        <v>0</v>
      </c>
      <c r="N95" s="203">
        <f t="shared" ca="1" si="530"/>
        <v>0</v>
      </c>
      <c r="O95" s="183">
        <f t="shared" ca="1" si="530"/>
        <v>0</v>
      </c>
      <c r="P95" s="203">
        <f t="shared" ca="1" si="530"/>
        <v>0</v>
      </c>
      <c r="Q95" s="183">
        <f t="shared" ca="1" si="530"/>
        <v>0</v>
      </c>
      <c r="R95" s="203">
        <f t="shared" ca="1" si="530"/>
        <v>0</v>
      </c>
      <c r="S95" s="183">
        <f t="shared" ca="1" si="530"/>
        <v>0</v>
      </c>
      <c r="T95" s="168"/>
      <c r="U95" s="203">
        <f ca="1">OFFSET(CL93,$B94,0)</f>
        <v>0</v>
      </c>
      <c r="V95" s="183">
        <f ca="1">OFFSET(CM93,$B94,0)</f>
        <v>0</v>
      </c>
      <c r="W95" s="203">
        <f ca="1">OFFSET(CN93,$B94,0)</f>
        <v>0</v>
      </c>
      <c r="X95" s="183">
        <f ca="1">OFFSET(CO93,$B94,0)</f>
        <v>0</v>
      </c>
      <c r="Y95" s="203">
        <f ca="1">OFFSET(CV93,$B94,0)</f>
        <v>0</v>
      </c>
      <c r="Z95" s="183">
        <f ca="1">OFFSET(CW93,$B94,0)</f>
        <v>0</v>
      </c>
      <c r="AA95" s="228"/>
      <c r="AB95" s="229"/>
      <c r="AC95" s="228"/>
      <c r="AD95" s="230"/>
      <c r="AE95" s="231"/>
      <c r="AF95" s="102" t="str">
        <f ca="1">OFFSET(CQ$43,$B94,0)</f>
        <v/>
      </c>
      <c r="AG95" s="100" t="str">
        <f ca="1">OFFSET(CR$43,$B94,0)</f>
        <v/>
      </c>
      <c r="AH95" s="100" t="str">
        <f ca="1">OFFSET(CS$43,$B94,0)</f>
        <v/>
      </c>
      <c r="AI95" s="100" t="str">
        <f ca="1">OFFSET(CT$43,$B94,0)</f>
        <v/>
      </c>
      <c r="AJ95" s="101" t="str">
        <f ca="1">OFFSET(CU$43,$B94,0)</f>
        <v/>
      </c>
      <c r="AK95" s="205" t="s">
        <v>10</v>
      </c>
      <c r="AL95" s="206"/>
      <c r="AM95" s="74" t="str">
        <f t="shared" ref="AM95" ca="1" si="531">OFFSET(DP$43,$B94,0)</f>
        <v/>
      </c>
      <c r="AN95" s="74" t="str">
        <f t="shared" ref="AN95" ca="1" si="532">OFFSET(DQ$43,$B94,0)</f>
        <v/>
      </c>
      <c r="AO95" s="75" t="str">
        <f t="shared" ref="AO95" ca="1" si="533">OFFSET(DR$43,$B94,0)</f>
        <v/>
      </c>
      <c r="AP95" s="371"/>
      <c r="AQ95" s="203">
        <f t="shared" ref="AQ95" ca="1" si="534">OFFSET(DI93,$B94,0)</f>
        <v>0</v>
      </c>
      <c r="AR95" s="183">
        <f t="shared" ref="AR95" ca="1" si="535">OFFSET(DJ93,$B94,0)</f>
        <v>0</v>
      </c>
      <c r="AS95" s="203">
        <f t="shared" ref="AS95" ca="1" si="536">OFFSET(DK93,$B94,0)</f>
        <v>0</v>
      </c>
      <c r="AT95" s="183">
        <f t="shared" ref="AT95" ca="1" si="537">OFFSET(DL93,$B94,0)</f>
        <v>0</v>
      </c>
      <c r="AU95" s="203">
        <f t="shared" ref="AU95" ca="1" si="538">OFFSET(DM93,$B94,0)</f>
        <v>0</v>
      </c>
      <c r="AV95" s="183">
        <f t="shared" ref="AV95" ca="1" si="539">OFFSET(DN93,$B94,0)</f>
        <v>0</v>
      </c>
      <c r="AW95" s="183">
        <f t="shared" ref="AW95:BB95" ca="1" si="540">OFFSET(DO93,$B94,0)</f>
        <v>0</v>
      </c>
      <c r="AX95" s="184">
        <f t="shared" ca="1" si="540"/>
        <v>0</v>
      </c>
      <c r="AY95" s="184">
        <f t="shared" ca="1" si="540"/>
        <v>0</v>
      </c>
      <c r="AZ95" s="184">
        <f t="shared" ca="1" si="540"/>
        <v>0</v>
      </c>
      <c r="BA95" s="184">
        <f t="shared" ca="1" si="540"/>
        <v>0</v>
      </c>
      <c r="BB95" s="184">
        <f t="shared" ca="1" si="540"/>
        <v>0</v>
      </c>
    </row>
    <row r="96" spans="2:133" ht="22.95" customHeight="1">
      <c r="B96" s="133">
        <v>27</v>
      </c>
      <c r="C96" s="218" t="str">
        <f t="shared" ref="C96" ca="1" si="541">OFFSET(BG$43,$B96,0)</f>
        <v xml:space="preserve"> </v>
      </c>
      <c r="D96" s="218"/>
      <c r="E96" s="218"/>
      <c r="F96" s="218"/>
      <c r="G96" s="218"/>
      <c r="H96" s="218"/>
      <c r="I96" s="218"/>
      <c r="J96" s="218"/>
      <c r="K96" s="213" t="s">
        <v>4</v>
      </c>
      <c r="L96" s="219"/>
      <c r="M96" s="220" t="str">
        <f t="shared" ref="M96:S96" ca="1" si="542">OFFSET(CB$43,$B96,0)</f>
        <v/>
      </c>
      <c r="N96" s="203" t="str">
        <f t="shared" ca="1" si="542"/>
        <v/>
      </c>
      <c r="O96" s="183" t="str">
        <f t="shared" ca="1" si="542"/>
        <v/>
      </c>
      <c r="P96" s="203" t="str">
        <f t="shared" ca="1" si="542"/>
        <v/>
      </c>
      <c r="Q96" s="183" t="str">
        <f t="shared" ca="1" si="542"/>
        <v/>
      </c>
      <c r="R96" s="203" t="str">
        <f t="shared" ca="1" si="542"/>
        <v/>
      </c>
      <c r="S96" s="183" t="str">
        <f t="shared" ca="1" si="542"/>
        <v/>
      </c>
      <c r="T96" s="213" t="s">
        <v>11</v>
      </c>
      <c r="U96" s="203" t="str">
        <f t="shared" ref="U96:Z96" ca="1" si="543">OFFSET(CJ$43,$B96,0)</f>
        <v/>
      </c>
      <c r="V96" s="183" t="str">
        <f t="shared" ca="1" si="543"/>
        <v/>
      </c>
      <c r="W96" s="203" t="str">
        <f t="shared" ca="1" si="543"/>
        <v/>
      </c>
      <c r="X96" s="183" t="str">
        <f t="shared" ca="1" si="543"/>
        <v/>
      </c>
      <c r="Y96" s="203" t="str">
        <f t="shared" ca="1" si="543"/>
        <v/>
      </c>
      <c r="Z96" s="183" t="str">
        <f t="shared" ca="1" si="543"/>
        <v/>
      </c>
      <c r="AA96" s="228" t="s">
        <v>7076</v>
      </c>
      <c r="AB96" s="229"/>
      <c r="AC96" s="228"/>
      <c r="AD96" s="230"/>
      <c r="AE96" s="231" t="str">
        <f ca="1">OFFSET(DN$43,$B96,0)</f>
        <v/>
      </c>
      <c r="AF96" s="207" t="str">
        <f t="shared" ref="AF96" ca="1" si="544">OFFSET(BL$43,$B96,0)</f>
        <v/>
      </c>
      <c r="AG96" s="207">
        <f ca="1">OFFSET(DS95,$B96,0)</f>
        <v>0</v>
      </c>
      <c r="AH96" s="207">
        <f ca="1">OFFSET(DT95,$B96,0)</f>
        <v>0</v>
      </c>
      <c r="AI96" s="207">
        <f ca="1">OFFSET(DU95,$B96,0)</f>
        <v>0</v>
      </c>
      <c r="AJ96" s="207">
        <f ca="1">OFFSET(DV95,$B96,0)</f>
        <v>0</v>
      </c>
      <c r="AK96" s="208" t="str">
        <f ca="1">OFFSET(BM$43,$B96,0)&amp;CHAR(10)&amp;OFFSET(BN$43,$B96,0)</f>
        <v xml:space="preserve">
</v>
      </c>
      <c r="AL96" s="208"/>
      <c r="AM96" s="208"/>
      <c r="AN96" s="208"/>
      <c r="AO96" s="208"/>
      <c r="AP96" s="370" t="s">
        <v>11</v>
      </c>
      <c r="AQ96" s="203" t="str">
        <f t="shared" ref="AQ96" ca="1" si="545">OFFSET(CW$43,$B96,0)</f>
        <v/>
      </c>
      <c r="AR96" s="183" t="str">
        <f t="shared" ref="AR96" ca="1" si="546">OFFSET(CX$43,$B96,0)</f>
        <v/>
      </c>
      <c r="AS96" s="203" t="str">
        <f t="shared" ref="AS96" ca="1" si="547">OFFSET(CY$43,$B96,0)</f>
        <v/>
      </c>
      <c r="AT96" s="183" t="str">
        <f t="shared" ref="AT96" ca="1" si="548">OFFSET(CZ$43,$B96,0)</f>
        <v/>
      </c>
      <c r="AU96" s="203" t="str">
        <f t="shared" ref="AU96" ca="1" si="549">OFFSET(DA$43,$B96,0)</f>
        <v/>
      </c>
      <c r="AV96" s="183" t="str">
        <f t="shared" ref="AV96" ca="1" si="550">OFFSET(DB$43,$B96,0)</f>
        <v/>
      </c>
      <c r="AW96" s="183" t="str">
        <f ca="1">OFFSET(DC$43,$B96,0)</f>
        <v/>
      </c>
      <c r="AX96" s="184" t="str">
        <f ca="1">OFFSET(EC$43,$B96,0)</f>
        <v/>
      </c>
      <c r="AY96" s="184">
        <f ca="1">OFFSET(BQ95,$B96,0)</f>
        <v>0</v>
      </c>
      <c r="AZ96" s="184">
        <f ca="1">OFFSET(BR95,$B96,0)</f>
        <v>0</v>
      </c>
      <c r="BA96" s="184">
        <f ca="1">OFFSET(BT95,$B96,0)</f>
        <v>0</v>
      </c>
      <c r="BB96" s="184">
        <f ca="1">OFFSET(BU95,$B96,0)</f>
        <v>0</v>
      </c>
    </row>
    <row r="97" spans="2:133" ht="22.95" customHeight="1">
      <c r="C97" s="134" t="str">
        <f t="shared" ref="C97:J97" ca="1" si="551">OFFSET(BT$43,$B96,0)</f>
        <v/>
      </c>
      <c r="D97" s="135" t="str">
        <f t="shared" ca="1" si="551"/>
        <v/>
      </c>
      <c r="E97" s="136" t="str">
        <f t="shared" ca="1" si="551"/>
        <v/>
      </c>
      <c r="F97" s="136" t="str">
        <f t="shared" ca="1" si="551"/>
        <v/>
      </c>
      <c r="G97" s="135" t="str">
        <f t="shared" ca="1" si="551"/>
        <v/>
      </c>
      <c r="H97" s="100" t="str">
        <f t="shared" ca="1" si="551"/>
        <v/>
      </c>
      <c r="I97" s="100" t="str">
        <f t="shared" ca="1" si="551"/>
        <v/>
      </c>
      <c r="J97" s="101" t="str">
        <f t="shared" ca="1" si="551"/>
        <v/>
      </c>
      <c r="K97" s="213"/>
      <c r="L97" s="219"/>
      <c r="M97" s="220">
        <f t="shared" ref="M97:S97" ca="1" si="552">OFFSET(CD95,$B96,0)</f>
        <v>0</v>
      </c>
      <c r="N97" s="203">
        <f t="shared" ca="1" si="552"/>
        <v>0</v>
      </c>
      <c r="O97" s="183">
        <f t="shared" ca="1" si="552"/>
        <v>0</v>
      </c>
      <c r="P97" s="203">
        <f t="shared" ca="1" si="552"/>
        <v>0</v>
      </c>
      <c r="Q97" s="183">
        <f t="shared" ca="1" si="552"/>
        <v>0</v>
      </c>
      <c r="R97" s="203">
        <f t="shared" ca="1" si="552"/>
        <v>0</v>
      </c>
      <c r="S97" s="183">
        <f t="shared" ca="1" si="552"/>
        <v>0</v>
      </c>
      <c r="T97" s="168"/>
      <c r="U97" s="203">
        <f ca="1">OFFSET(CL95,$B96,0)</f>
        <v>0</v>
      </c>
      <c r="V97" s="183">
        <f ca="1">OFFSET(CM95,$B96,0)</f>
        <v>0</v>
      </c>
      <c r="W97" s="203">
        <f ca="1">OFFSET(CN95,$B96,0)</f>
        <v>0</v>
      </c>
      <c r="X97" s="183">
        <f ca="1">OFFSET(CO95,$B96,0)</f>
        <v>0</v>
      </c>
      <c r="Y97" s="203">
        <f ca="1">OFFSET(CV95,$B96,0)</f>
        <v>0</v>
      </c>
      <c r="Z97" s="183">
        <f ca="1">OFFSET(CW95,$B96,0)</f>
        <v>0</v>
      </c>
      <c r="AA97" s="228"/>
      <c r="AB97" s="229"/>
      <c r="AC97" s="228"/>
      <c r="AD97" s="230"/>
      <c r="AE97" s="231"/>
      <c r="AF97" s="102" t="str">
        <f ca="1">OFFSET(CQ$43,$B96,0)</f>
        <v/>
      </c>
      <c r="AG97" s="100" t="str">
        <f ca="1">OFFSET(CR$43,$B96,0)</f>
        <v/>
      </c>
      <c r="AH97" s="100" t="str">
        <f ca="1">OFFSET(CS$43,$B96,0)</f>
        <v/>
      </c>
      <c r="AI97" s="100" t="str">
        <f ca="1">OFFSET(CT$43,$B96,0)</f>
        <v/>
      </c>
      <c r="AJ97" s="101" t="str">
        <f ca="1">OFFSET(CU$43,$B96,0)</f>
        <v/>
      </c>
      <c r="AK97" s="205" t="s">
        <v>10</v>
      </c>
      <c r="AL97" s="206"/>
      <c r="AM97" s="74" t="str">
        <f t="shared" ref="AM97" ca="1" si="553">OFFSET(DP$43,$B96,0)</f>
        <v/>
      </c>
      <c r="AN97" s="74" t="str">
        <f t="shared" ref="AN97" ca="1" si="554">OFFSET(DQ$43,$B96,0)</f>
        <v/>
      </c>
      <c r="AO97" s="75" t="str">
        <f t="shared" ref="AO97" ca="1" si="555">OFFSET(DR$43,$B96,0)</f>
        <v/>
      </c>
      <c r="AP97" s="371"/>
      <c r="AQ97" s="203">
        <f t="shared" ref="AQ97" ca="1" si="556">OFFSET(DI95,$B96,0)</f>
        <v>0</v>
      </c>
      <c r="AR97" s="183">
        <f t="shared" ref="AR97" ca="1" si="557">OFFSET(DJ95,$B96,0)</f>
        <v>0</v>
      </c>
      <c r="AS97" s="203">
        <f t="shared" ref="AS97" ca="1" si="558">OFFSET(DK95,$B96,0)</f>
        <v>0</v>
      </c>
      <c r="AT97" s="183">
        <f t="shared" ref="AT97" ca="1" si="559">OFFSET(DL95,$B96,0)</f>
        <v>0</v>
      </c>
      <c r="AU97" s="203">
        <f t="shared" ref="AU97" ca="1" si="560">OFFSET(DM95,$B96,0)</f>
        <v>0</v>
      </c>
      <c r="AV97" s="183">
        <f t="shared" ref="AV97" ca="1" si="561">OFFSET(DN95,$B96,0)</f>
        <v>0</v>
      </c>
      <c r="AW97" s="183">
        <f t="shared" ref="AW97:BB97" ca="1" si="562">OFFSET(DO95,$B96,0)</f>
        <v>0</v>
      </c>
      <c r="AX97" s="184">
        <f t="shared" ca="1" si="562"/>
        <v>0</v>
      </c>
      <c r="AY97" s="184">
        <f t="shared" ca="1" si="562"/>
        <v>0</v>
      </c>
      <c r="AZ97" s="184">
        <f t="shared" ca="1" si="562"/>
        <v>0</v>
      </c>
      <c r="BA97" s="184">
        <f t="shared" ca="1" si="562"/>
        <v>0</v>
      </c>
      <c r="BB97" s="184">
        <f t="shared" ca="1" si="562"/>
        <v>0</v>
      </c>
    </row>
    <row r="98" spans="2:133" ht="22.95" customHeight="1">
      <c r="B98" s="133">
        <v>28</v>
      </c>
      <c r="C98" s="218" t="str">
        <f t="shared" ref="C98" ca="1" si="563">OFFSET(BG$43,$B98,0)</f>
        <v xml:space="preserve"> </v>
      </c>
      <c r="D98" s="218"/>
      <c r="E98" s="218"/>
      <c r="F98" s="218"/>
      <c r="G98" s="218"/>
      <c r="H98" s="218"/>
      <c r="I98" s="218"/>
      <c r="J98" s="218"/>
      <c r="K98" s="213" t="s">
        <v>4</v>
      </c>
      <c r="L98" s="219"/>
      <c r="M98" s="220" t="str">
        <f t="shared" ref="M98:S98" ca="1" si="564">OFFSET(CB$43,$B98,0)</f>
        <v/>
      </c>
      <c r="N98" s="203" t="str">
        <f t="shared" ca="1" si="564"/>
        <v/>
      </c>
      <c r="O98" s="183" t="str">
        <f t="shared" ca="1" si="564"/>
        <v/>
      </c>
      <c r="P98" s="203" t="str">
        <f t="shared" ca="1" si="564"/>
        <v/>
      </c>
      <c r="Q98" s="183" t="str">
        <f t="shared" ca="1" si="564"/>
        <v/>
      </c>
      <c r="R98" s="203" t="str">
        <f t="shared" ca="1" si="564"/>
        <v/>
      </c>
      <c r="S98" s="183" t="str">
        <f t="shared" ca="1" si="564"/>
        <v/>
      </c>
      <c r="T98" s="213" t="s">
        <v>11</v>
      </c>
      <c r="U98" s="203" t="str">
        <f t="shared" ref="U98:Z98" ca="1" si="565">OFFSET(CJ$43,$B98,0)</f>
        <v/>
      </c>
      <c r="V98" s="183" t="str">
        <f t="shared" ca="1" si="565"/>
        <v/>
      </c>
      <c r="W98" s="203" t="str">
        <f t="shared" ca="1" si="565"/>
        <v/>
      </c>
      <c r="X98" s="183" t="str">
        <f t="shared" ca="1" si="565"/>
        <v/>
      </c>
      <c r="Y98" s="203" t="str">
        <f t="shared" ca="1" si="565"/>
        <v/>
      </c>
      <c r="Z98" s="183" t="str">
        <f t="shared" ca="1" si="565"/>
        <v/>
      </c>
      <c r="AA98" s="228" t="s">
        <v>7076</v>
      </c>
      <c r="AB98" s="229"/>
      <c r="AC98" s="228"/>
      <c r="AD98" s="230"/>
      <c r="AE98" s="231" t="str">
        <f ca="1">OFFSET(DN$43,$B98,0)</f>
        <v/>
      </c>
      <c r="AF98" s="207" t="str">
        <f t="shared" ref="AF98" ca="1" si="566">OFFSET(BL$43,$B98,0)</f>
        <v/>
      </c>
      <c r="AG98" s="207">
        <f ca="1">OFFSET(DS97,$B98,0)</f>
        <v>0</v>
      </c>
      <c r="AH98" s="207">
        <f ca="1">OFFSET(DT97,$B98,0)</f>
        <v>0</v>
      </c>
      <c r="AI98" s="207">
        <f ca="1">OFFSET(DU97,$B98,0)</f>
        <v>0</v>
      </c>
      <c r="AJ98" s="207">
        <f ca="1">OFFSET(DV97,$B98,0)</f>
        <v>0</v>
      </c>
      <c r="AK98" s="208" t="str">
        <f ca="1">OFFSET(BM$43,$B98,0)&amp;CHAR(10)&amp;OFFSET(BN$43,$B98,0)</f>
        <v xml:space="preserve">
</v>
      </c>
      <c r="AL98" s="208"/>
      <c r="AM98" s="208"/>
      <c r="AN98" s="208"/>
      <c r="AO98" s="208"/>
      <c r="AP98" s="370" t="s">
        <v>11</v>
      </c>
      <c r="AQ98" s="203" t="str">
        <f t="shared" ref="AQ98" ca="1" si="567">OFFSET(CW$43,$B98,0)</f>
        <v/>
      </c>
      <c r="AR98" s="183" t="str">
        <f t="shared" ref="AR98" ca="1" si="568">OFFSET(CX$43,$B98,0)</f>
        <v/>
      </c>
      <c r="AS98" s="203" t="str">
        <f t="shared" ref="AS98" ca="1" si="569">OFFSET(CY$43,$B98,0)</f>
        <v/>
      </c>
      <c r="AT98" s="183" t="str">
        <f t="shared" ref="AT98" ca="1" si="570">OFFSET(CZ$43,$B98,0)</f>
        <v/>
      </c>
      <c r="AU98" s="203" t="str">
        <f t="shared" ref="AU98" ca="1" si="571">OFFSET(DA$43,$B98,0)</f>
        <v/>
      </c>
      <c r="AV98" s="183" t="str">
        <f t="shared" ref="AV98" ca="1" si="572">OFFSET(DB$43,$B98,0)</f>
        <v/>
      </c>
      <c r="AW98" s="183" t="str">
        <f ca="1">OFFSET(DC$43,$B98,0)</f>
        <v/>
      </c>
      <c r="AX98" s="184" t="str">
        <f ca="1">OFFSET(EC$43,$B98,0)</f>
        <v/>
      </c>
      <c r="AY98" s="184">
        <f ca="1">OFFSET(BQ97,$B98,0)</f>
        <v>0</v>
      </c>
      <c r="AZ98" s="184">
        <f ca="1">OFFSET(BR97,$B98,0)</f>
        <v>0</v>
      </c>
      <c r="BA98" s="184">
        <f ca="1">OFFSET(BT97,$B98,0)</f>
        <v>0</v>
      </c>
      <c r="BB98" s="184">
        <f ca="1">OFFSET(BU97,$B98,0)</f>
        <v>0</v>
      </c>
    </row>
    <row r="99" spans="2:133" ht="22.95" customHeight="1">
      <c r="C99" s="134" t="str">
        <f t="shared" ref="C99:J99" ca="1" si="573">OFFSET(BT$43,$B98,0)</f>
        <v/>
      </c>
      <c r="D99" s="135" t="str">
        <f t="shared" ca="1" si="573"/>
        <v/>
      </c>
      <c r="E99" s="136" t="str">
        <f t="shared" ca="1" si="573"/>
        <v/>
      </c>
      <c r="F99" s="136" t="str">
        <f t="shared" ca="1" si="573"/>
        <v/>
      </c>
      <c r="G99" s="135" t="str">
        <f t="shared" ca="1" si="573"/>
        <v/>
      </c>
      <c r="H99" s="100" t="str">
        <f t="shared" ca="1" si="573"/>
        <v/>
      </c>
      <c r="I99" s="100" t="str">
        <f t="shared" ca="1" si="573"/>
        <v/>
      </c>
      <c r="J99" s="101" t="str">
        <f t="shared" ca="1" si="573"/>
        <v/>
      </c>
      <c r="K99" s="213"/>
      <c r="L99" s="219"/>
      <c r="M99" s="220">
        <f t="shared" ref="M99:S99" ca="1" si="574">OFFSET(CD97,$B98,0)</f>
        <v>0</v>
      </c>
      <c r="N99" s="203">
        <f t="shared" ca="1" si="574"/>
        <v>0</v>
      </c>
      <c r="O99" s="183">
        <f t="shared" ca="1" si="574"/>
        <v>0</v>
      </c>
      <c r="P99" s="203">
        <f t="shared" ca="1" si="574"/>
        <v>0</v>
      </c>
      <c r="Q99" s="183">
        <f t="shared" ca="1" si="574"/>
        <v>0</v>
      </c>
      <c r="R99" s="203">
        <f t="shared" ca="1" si="574"/>
        <v>0</v>
      </c>
      <c r="S99" s="183">
        <f t="shared" ca="1" si="574"/>
        <v>0</v>
      </c>
      <c r="T99" s="168"/>
      <c r="U99" s="203">
        <f ca="1">OFFSET(CL97,$B98,0)</f>
        <v>0</v>
      </c>
      <c r="V99" s="183">
        <f ca="1">OFFSET(CM97,$B98,0)</f>
        <v>0</v>
      </c>
      <c r="W99" s="203">
        <f ca="1">OFFSET(CN97,$B98,0)</f>
        <v>0</v>
      </c>
      <c r="X99" s="183">
        <f ca="1">OFFSET(CO97,$B98,0)</f>
        <v>0</v>
      </c>
      <c r="Y99" s="203">
        <f ca="1">OFFSET(CV97,$B98,0)</f>
        <v>0</v>
      </c>
      <c r="Z99" s="183">
        <f ca="1">OFFSET(CW97,$B98,0)</f>
        <v>0</v>
      </c>
      <c r="AA99" s="228"/>
      <c r="AB99" s="229"/>
      <c r="AC99" s="228"/>
      <c r="AD99" s="230"/>
      <c r="AE99" s="231"/>
      <c r="AF99" s="102" t="str">
        <f ca="1">OFFSET(CQ$43,$B98,0)</f>
        <v/>
      </c>
      <c r="AG99" s="100" t="str">
        <f ca="1">OFFSET(CR$43,$B98,0)</f>
        <v/>
      </c>
      <c r="AH99" s="100" t="str">
        <f ca="1">OFFSET(CS$43,$B98,0)</f>
        <v/>
      </c>
      <c r="AI99" s="100" t="str">
        <f ca="1">OFFSET(CT$43,$B98,0)</f>
        <v/>
      </c>
      <c r="AJ99" s="101" t="str">
        <f ca="1">OFFSET(CU$43,$B98,0)</f>
        <v/>
      </c>
      <c r="AK99" s="205" t="s">
        <v>10</v>
      </c>
      <c r="AL99" s="206"/>
      <c r="AM99" s="74" t="str">
        <f t="shared" ref="AM99" ca="1" si="575">OFFSET(DP$43,$B98,0)</f>
        <v/>
      </c>
      <c r="AN99" s="74" t="str">
        <f t="shared" ref="AN99" ca="1" si="576">OFFSET(DQ$43,$B98,0)</f>
        <v/>
      </c>
      <c r="AO99" s="75" t="str">
        <f t="shared" ref="AO99" ca="1" si="577">OFFSET(DR$43,$B98,0)</f>
        <v/>
      </c>
      <c r="AP99" s="371"/>
      <c r="AQ99" s="203">
        <f t="shared" ref="AQ99" ca="1" si="578">OFFSET(DI97,$B98,0)</f>
        <v>0</v>
      </c>
      <c r="AR99" s="183">
        <f t="shared" ref="AR99" ca="1" si="579">OFFSET(DJ97,$B98,0)</f>
        <v>0</v>
      </c>
      <c r="AS99" s="203">
        <f t="shared" ref="AS99" ca="1" si="580">OFFSET(DK97,$B98,0)</f>
        <v>0</v>
      </c>
      <c r="AT99" s="183">
        <f t="shared" ref="AT99" ca="1" si="581">OFFSET(DL97,$B98,0)</f>
        <v>0</v>
      </c>
      <c r="AU99" s="203">
        <f t="shared" ref="AU99" ca="1" si="582">OFFSET(DM97,$B98,0)</f>
        <v>0</v>
      </c>
      <c r="AV99" s="183">
        <f t="shared" ref="AV99" ca="1" si="583">OFFSET(DN97,$B98,0)</f>
        <v>0</v>
      </c>
      <c r="AW99" s="183">
        <f t="shared" ref="AW99:BB99" ca="1" si="584">OFFSET(DO97,$B98,0)</f>
        <v>0</v>
      </c>
      <c r="AX99" s="184">
        <f t="shared" ca="1" si="584"/>
        <v>0</v>
      </c>
      <c r="AY99" s="184">
        <f t="shared" ca="1" si="584"/>
        <v>0</v>
      </c>
      <c r="AZ99" s="184">
        <f t="shared" ca="1" si="584"/>
        <v>0</v>
      </c>
      <c r="BA99" s="184">
        <f t="shared" ca="1" si="584"/>
        <v>0</v>
      </c>
      <c r="BB99" s="184">
        <f t="shared" ca="1" si="584"/>
        <v>0</v>
      </c>
      <c r="BF99" s="210"/>
      <c r="BG99" s="210"/>
      <c r="BH99" s="210"/>
      <c r="BI99" s="210"/>
      <c r="BJ99" s="210"/>
      <c r="BK99" s="210"/>
      <c r="BL99" s="210"/>
      <c r="BM99" s="210"/>
      <c r="BN99" s="210"/>
      <c r="BO99" s="210"/>
      <c r="BP99" s="210"/>
      <c r="BQ99" s="210"/>
      <c r="BR99" s="210"/>
      <c r="BS99" s="210"/>
      <c r="BT99" s="210"/>
      <c r="BU99" s="210"/>
      <c r="BV99" s="210"/>
      <c r="BW99" s="210"/>
      <c r="BX99" s="210"/>
      <c r="BY99" s="210"/>
      <c r="BZ99" s="210"/>
      <c r="CA99" s="210"/>
      <c r="CB99" s="210"/>
      <c r="CC99" s="210"/>
      <c r="CD99" s="210"/>
      <c r="CE99" s="210"/>
      <c r="CF99" s="210"/>
      <c r="CG99" s="210"/>
      <c r="CH99" s="210"/>
      <c r="CI99" s="210"/>
      <c r="CJ99" s="210"/>
      <c r="CK99" s="210"/>
      <c r="CL99" s="210"/>
      <c r="CM99" s="210"/>
      <c r="CN99" s="210"/>
      <c r="CO99" s="210"/>
      <c r="CP99" s="210"/>
      <c r="CQ99" s="210"/>
      <c r="CR99" s="210"/>
      <c r="CS99" s="210"/>
      <c r="CT99" s="210"/>
      <c r="CU99" s="210"/>
      <c r="CV99" s="210"/>
      <c r="CW99" s="210"/>
      <c r="CX99" s="210"/>
      <c r="CY99" s="210"/>
      <c r="CZ99" s="210"/>
      <c r="DA99" s="210"/>
      <c r="DB99" s="210"/>
      <c r="DC99" s="210"/>
      <c r="DD99" s="210"/>
      <c r="DE99" s="210"/>
      <c r="DF99" s="210"/>
      <c r="DG99" s="210"/>
      <c r="DH99" s="210"/>
      <c r="DI99" s="210"/>
      <c r="DJ99" s="210"/>
      <c r="DK99" s="210"/>
      <c r="DL99" s="210"/>
      <c r="DM99" s="210"/>
      <c r="DN99" s="210"/>
      <c r="DO99" s="210"/>
      <c r="DP99" s="210"/>
      <c r="DQ99" s="210"/>
      <c r="DR99" s="210"/>
      <c r="DS99" s="210"/>
      <c r="DT99" s="210"/>
      <c r="DU99" s="210"/>
      <c r="DV99" s="210"/>
      <c r="DW99" s="210"/>
      <c r="DX99" s="210"/>
      <c r="DY99" s="210"/>
      <c r="DZ99" s="210"/>
      <c r="EA99" s="210"/>
      <c r="EB99" s="210"/>
      <c r="EC99" s="210"/>
    </row>
    <row r="100" spans="2:133" ht="22.95" customHeight="1">
      <c r="B100" s="133">
        <v>29</v>
      </c>
      <c r="C100" s="218" t="str">
        <f t="shared" ref="C100" ca="1" si="585">OFFSET(BG$43,$B100,0)</f>
        <v xml:space="preserve"> </v>
      </c>
      <c r="D100" s="218"/>
      <c r="E100" s="218"/>
      <c r="F100" s="218"/>
      <c r="G100" s="218"/>
      <c r="H100" s="218"/>
      <c r="I100" s="218"/>
      <c r="J100" s="218"/>
      <c r="K100" s="213" t="s">
        <v>4</v>
      </c>
      <c r="L100" s="219"/>
      <c r="M100" s="220" t="str">
        <f t="shared" ref="M100:S100" ca="1" si="586">OFFSET(CB$43,$B100,0)</f>
        <v/>
      </c>
      <c r="N100" s="203" t="str">
        <f t="shared" ca="1" si="586"/>
        <v/>
      </c>
      <c r="O100" s="183" t="str">
        <f t="shared" ca="1" si="586"/>
        <v/>
      </c>
      <c r="P100" s="203" t="str">
        <f t="shared" ca="1" si="586"/>
        <v/>
      </c>
      <c r="Q100" s="183" t="str">
        <f t="shared" ca="1" si="586"/>
        <v/>
      </c>
      <c r="R100" s="203" t="str">
        <f t="shared" ca="1" si="586"/>
        <v/>
      </c>
      <c r="S100" s="183" t="str">
        <f t="shared" ca="1" si="586"/>
        <v/>
      </c>
      <c r="T100" s="213" t="s">
        <v>11</v>
      </c>
      <c r="U100" s="203" t="str">
        <f t="shared" ref="U100:Z100" ca="1" si="587">OFFSET(CJ$43,$B100,0)</f>
        <v/>
      </c>
      <c r="V100" s="183" t="str">
        <f t="shared" ca="1" si="587"/>
        <v/>
      </c>
      <c r="W100" s="203" t="str">
        <f t="shared" ca="1" si="587"/>
        <v/>
      </c>
      <c r="X100" s="183" t="str">
        <f t="shared" ca="1" si="587"/>
        <v/>
      </c>
      <c r="Y100" s="203" t="str">
        <f t="shared" ca="1" si="587"/>
        <v/>
      </c>
      <c r="Z100" s="183" t="str">
        <f t="shared" ca="1" si="587"/>
        <v/>
      </c>
      <c r="AA100" s="228" t="s">
        <v>7076</v>
      </c>
      <c r="AB100" s="229"/>
      <c r="AC100" s="228"/>
      <c r="AD100" s="230"/>
      <c r="AE100" s="231" t="str">
        <f ca="1">OFFSET(DN$43,$B100,0)</f>
        <v/>
      </c>
      <c r="AF100" s="207" t="str">
        <f t="shared" ref="AF100" ca="1" si="588">OFFSET(BL$43,$B100,0)</f>
        <v/>
      </c>
      <c r="AG100" s="207">
        <f ca="1">OFFSET(DS99,$B100,0)</f>
        <v>0</v>
      </c>
      <c r="AH100" s="207">
        <f ca="1">OFFSET(DT99,$B100,0)</f>
        <v>0</v>
      </c>
      <c r="AI100" s="207">
        <f ca="1">OFFSET(DU99,$B100,0)</f>
        <v>0</v>
      </c>
      <c r="AJ100" s="207">
        <f ca="1">OFFSET(DV99,$B100,0)</f>
        <v>0</v>
      </c>
      <c r="AK100" s="208" t="str">
        <f ca="1">OFFSET(BM$43,$B100,0)&amp;CHAR(10)&amp;OFFSET(BN$43,$B100,0)</f>
        <v xml:space="preserve">
</v>
      </c>
      <c r="AL100" s="208"/>
      <c r="AM100" s="208"/>
      <c r="AN100" s="208"/>
      <c r="AO100" s="208"/>
      <c r="AP100" s="370" t="s">
        <v>11</v>
      </c>
      <c r="AQ100" s="203" t="str">
        <f t="shared" ref="AQ100" ca="1" si="589">OFFSET(CW$43,$B100,0)</f>
        <v/>
      </c>
      <c r="AR100" s="183" t="str">
        <f t="shared" ref="AR100" ca="1" si="590">OFFSET(CX$43,$B100,0)</f>
        <v/>
      </c>
      <c r="AS100" s="203" t="str">
        <f t="shared" ref="AS100" ca="1" si="591">OFFSET(CY$43,$B100,0)</f>
        <v/>
      </c>
      <c r="AT100" s="183" t="str">
        <f t="shared" ref="AT100" ca="1" si="592">OFFSET(CZ$43,$B100,0)</f>
        <v/>
      </c>
      <c r="AU100" s="203" t="str">
        <f t="shared" ref="AU100" ca="1" si="593">OFFSET(DA$43,$B100,0)</f>
        <v/>
      </c>
      <c r="AV100" s="183" t="str">
        <f t="shared" ref="AV100" ca="1" si="594">OFFSET(DB$43,$B100,0)</f>
        <v/>
      </c>
      <c r="AW100" s="183" t="str">
        <f ca="1">OFFSET(DC$43,$B100,0)</f>
        <v/>
      </c>
      <c r="AX100" s="184" t="str">
        <f ca="1">OFFSET(EC$43,$B100,0)</f>
        <v/>
      </c>
      <c r="AY100" s="184">
        <f ca="1">OFFSET(BQ99,$B100,0)</f>
        <v>0</v>
      </c>
      <c r="AZ100" s="184">
        <f ca="1">OFFSET(BR99,$B100,0)</f>
        <v>0</v>
      </c>
      <c r="BA100" s="184">
        <f ca="1">OFFSET(BT99,$B100,0)</f>
        <v>0</v>
      </c>
      <c r="BB100" s="184">
        <f ca="1">OFFSET(BU99,$B100,0)</f>
        <v>0</v>
      </c>
      <c r="BF100" s="210"/>
      <c r="BG100" s="210"/>
      <c r="BH100" s="210"/>
      <c r="BI100" s="210"/>
      <c r="BJ100" s="210"/>
      <c r="BK100" s="210"/>
      <c r="BL100" s="210"/>
      <c r="BM100" s="210"/>
      <c r="BN100" s="210"/>
      <c r="BO100" s="210"/>
      <c r="BP100" s="210"/>
      <c r="BQ100" s="210"/>
      <c r="BR100" s="210"/>
      <c r="BS100" s="210"/>
      <c r="BT100" s="210"/>
      <c r="BU100" s="210"/>
      <c r="BV100" s="210"/>
      <c r="BW100" s="210"/>
      <c r="BX100" s="210"/>
      <c r="BY100" s="210"/>
      <c r="BZ100" s="210"/>
      <c r="CA100" s="210"/>
      <c r="CB100" s="210"/>
      <c r="CC100" s="210"/>
      <c r="CD100" s="210"/>
      <c r="CE100" s="210"/>
      <c r="CF100" s="210"/>
      <c r="CG100" s="210"/>
      <c r="CH100" s="210"/>
      <c r="CI100" s="210"/>
      <c r="CJ100" s="210"/>
      <c r="CK100" s="210"/>
      <c r="CL100" s="210"/>
      <c r="CM100" s="210"/>
      <c r="CN100" s="210"/>
      <c r="CO100" s="210"/>
      <c r="CP100" s="210"/>
      <c r="CQ100" s="210"/>
      <c r="CR100" s="210"/>
      <c r="CS100" s="210"/>
      <c r="CT100" s="210"/>
      <c r="CU100" s="210"/>
      <c r="CV100" s="210"/>
      <c r="CW100" s="210"/>
      <c r="CX100" s="210"/>
      <c r="CY100" s="210"/>
      <c r="CZ100" s="210"/>
      <c r="DA100" s="210"/>
      <c r="DB100" s="210"/>
      <c r="DC100" s="210"/>
      <c r="DD100" s="210"/>
      <c r="DE100" s="210"/>
      <c r="DF100" s="210"/>
      <c r="DG100" s="210"/>
      <c r="DH100" s="210"/>
      <c r="DI100" s="210"/>
      <c r="DJ100" s="210"/>
      <c r="DK100" s="210"/>
      <c r="DL100" s="210"/>
      <c r="DM100" s="210"/>
      <c r="DN100" s="210"/>
      <c r="DO100" s="210"/>
      <c r="DP100" s="210"/>
      <c r="DQ100" s="210"/>
      <c r="DR100" s="210"/>
      <c r="DS100" s="210"/>
      <c r="DT100" s="210"/>
      <c r="DU100" s="210"/>
      <c r="DV100" s="210"/>
      <c r="DW100" s="210"/>
      <c r="DX100" s="210"/>
      <c r="DY100" s="210"/>
      <c r="DZ100" s="210"/>
      <c r="EA100" s="210"/>
      <c r="EB100" s="210"/>
      <c r="EC100" s="210"/>
    </row>
    <row r="101" spans="2:133" ht="22.95" customHeight="1">
      <c r="C101" s="134" t="str">
        <f t="shared" ref="C101:J101" ca="1" si="595">OFFSET(BT$43,$B100,0)</f>
        <v/>
      </c>
      <c r="D101" s="135" t="str">
        <f t="shared" ca="1" si="595"/>
        <v/>
      </c>
      <c r="E101" s="136" t="str">
        <f t="shared" ca="1" si="595"/>
        <v/>
      </c>
      <c r="F101" s="136" t="str">
        <f t="shared" ca="1" si="595"/>
        <v/>
      </c>
      <c r="G101" s="135" t="str">
        <f t="shared" ca="1" si="595"/>
        <v/>
      </c>
      <c r="H101" s="100" t="str">
        <f t="shared" ca="1" si="595"/>
        <v/>
      </c>
      <c r="I101" s="100" t="str">
        <f t="shared" ca="1" si="595"/>
        <v/>
      </c>
      <c r="J101" s="101" t="str">
        <f t="shared" ca="1" si="595"/>
        <v/>
      </c>
      <c r="K101" s="213"/>
      <c r="L101" s="219"/>
      <c r="M101" s="220">
        <f t="shared" ref="M101:S101" ca="1" si="596">OFFSET(CD99,$B100,0)</f>
        <v>0</v>
      </c>
      <c r="N101" s="203">
        <f t="shared" ca="1" si="596"/>
        <v>0</v>
      </c>
      <c r="O101" s="183">
        <f t="shared" ca="1" si="596"/>
        <v>0</v>
      </c>
      <c r="P101" s="203">
        <f t="shared" ca="1" si="596"/>
        <v>0</v>
      </c>
      <c r="Q101" s="183">
        <f t="shared" ca="1" si="596"/>
        <v>0</v>
      </c>
      <c r="R101" s="203">
        <f t="shared" ca="1" si="596"/>
        <v>0</v>
      </c>
      <c r="S101" s="183">
        <f t="shared" ca="1" si="596"/>
        <v>0</v>
      </c>
      <c r="T101" s="168"/>
      <c r="U101" s="203">
        <f ca="1">OFFSET(CL99,$B100,0)</f>
        <v>0</v>
      </c>
      <c r="V101" s="183">
        <f ca="1">OFFSET(CM99,$B100,0)</f>
        <v>0</v>
      </c>
      <c r="W101" s="203">
        <f ca="1">OFFSET(CN99,$B100,0)</f>
        <v>0</v>
      </c>
      <c r="X101" s="183">
        <f ca="1">OFFSET(CO99,$B100,0)</f>
        <v>0</v>
      </c>
      <c r="Y101" s="203">
        <f ca="1">OFFSET(CV99,$B100,0)</f>
        <v>0</v>
      </c>
      <c r="Z101" s="183">
        <f ca="1">OFFSET(CW99,$B100,0)</f>
        <v>0</v>
      </c>
      <c r="AA101" s="228"/>
      <c r="AB101" s="229"/>
      <c r="AC101" s="228"/>
      <c r="AD101" s="230"/>
      <c r="AE101" s="231"/>
      <c r="AF101" s="102" t="str">
        <f ca="1">OFFSET(CQ$43,$B100,0)</f>
        <v/>
      </c>
      <c r="AG101" s="100" t="str">
        <f ca="1">OFFSET(CR$43,$B100,0)</f>
        <v/>
      </c>
      <c r="AH101" s="100" t="str">
        <f ca="1">OFFSET(CS$43,$B100,0)</f>
        <v/>
      </c>
      <c r="AI101" s="100" t="str">
        <f ca="1">OFFSET(CT$43,$B100,0)</f>
        <v/>
      </c>
      <c r="AJ101" s="101" t="str">
        <f ca="1">OFFSET(CU$43,$B100,0)</f>
        <v/>
      </c>
      <c r="AK101" s="205" t="s">
        <v>10</v>
      </c>
      <c r="AL101" s="206"/>
      <c r="AM101" s="74" t="str">
        <f t="shared" ref="AM101" ca="1" si="597">OFFSET(DP$43,$B100,0)</f>
        <v/>
      </c>
      <c r="AN101" s="74" t="str">
        <f t="shared" ref="AN101" ca="1" si="598">OFFSET(DQ$43,$B100,0)</f>
        <v/>
      </c>
      <c r="AO101" s="75" t="str">
        <f t="shared" ref="AO101" ca="1" si="599">OFFSET(DR$43,$B100,0)</f>
        <v/>
      </c>
      <c r="AP101" s="371"/>
      <c r="AQ101" s="203">
        <f t="shared" ref="AQ101" ca="1" si="600">OFFSET(DI99,$B100,0)</f>
        <v>0</v>
      </c>
      <c r="AR101" s="183">
        <f t="shared" ref="AR101" ca="1" si="601">OFFSET(DJ99,$B100,0)</f>
        <v>0</v>
      </c>
      <c r="AS101" s="203">
        <f t="shared" ref="AS101" ca="1" si="602">OFFSET(DK99,$B100,0)</f>
        <v>0</v>
      </c>
      <c r="AT101" s="183">
        <f t="shared" ref="AT101" ca="1" si="603">OFFSET(DL99,$B100,0)</f>
        <v>0</v>
      </c>
      <c r="AU101" s="203">
        <f t="shared" ref="AU101" ca="1" si="604">OFFSET(DM99,$B100,0)</f>
        <v>0</v>
      </c>
      <c r="AV101" s="183">
        <f t="shared" ref="AV101" ca="1" si="605">OFFSET(DN99,$B100,0)</f>
        <v>0</v>
      </c>
      <c r="AW101" s="183">
        <f t="shared" ref="AW101:BB101" ca="1" si="606">OFFSET(DO99,$B100,0)</f>
        <v>0</v>
      </c>
      <c r="AX101" s="184">
        <f t="shared" ca="1" si="606"/>
        <v>0</v>
      </c>
      <c r="AY101" s="184">
        <f t="shared" ca="1" si="606"/>
        <v>0</v>
      </c>
      <c r="AZ101" s="184">
        <f t="shared" ca="1" si="606"/>
        <v>0</v>
      </c>
      <c r="BA101" s="184">
        <f t="shared" ca="1" si="606"/>
        <v>0</v>
      </c>
      <c r="BB101" s="184">
        <f t="shared" ca="1" si="606"/>
        <v>0</v>
      </c>
    </row>
    <row r="102" spans="2:133" ht="22.95" customHeight="1">
      <c r="B102" s="133">
        <v>30</v>
      </c>
      <c r="C102" s="218" t="str">
        <f t="shared" ref="C102" ca="1" si="607">OFFSET(BG$43,$B102,0)</f>
        <v xml:space="preserve"> </v>
      </c>
      <c r="D102" s="218"/>
      <c r="E102" s="218"/>
      <c r="F102" s="218"/>
      <c r="G102" s="218"/>
      <c r="H102" s="218"/>
      <c r="I102" s="218"/>
      <c r="J102" s="218"/>
      <c r="K102" s="213" t="s">
        <v>4</v>
      </c>
      <c r="L102" s="219"/>
      <c r="M102" s="220" t="str">
        <f t="shared" ref="M102:S102" ca="1" si="608">OFFSET(CB$43,$B102,0)</f>
        <v/>
      </c>
      <c r="N102" s="203" t="str">
        <f t="shared" ca="1" si="608"/>
        <v/>
      </c>
      <c r="O102" s="183" t="str">
        <f t="shared" ca="1" si="608"/>
        <v/>
      </c>
      <c r="P102" s="203" t="str">
        <f t="shared" ca="1" si="608"/>
        <v/>
      </c>
      <c r="Q102" s="183" t="str">
        <f t="shared" ca="1" si="608"/>
        <v/>
      </c>
      <c r="R102" s="203" t="str">
        <f t="shared" ca="1" si="608"/>
        <v/>
      </c>
      <c r="S102" s="183" t="str">
        <f t="shared" ca="1" si="608"/>
        <v/>
      </c>
      <c r="T102" s="213" t="s">
        <v>11</v>
      </c>
      <c r="U102" s="203" t="str">
        <f t="shared" ref="U102:Z102" ca="1" si="609">OFFSET(CJ$43,$B102,0)</f>
        <v/>
      </c>
      <c r="V102" s="183" t="str">
        <f t="shared" ca="1" si="609"/>
        <v/>
      </c>
      <c r="W102" s="203" t="str">
        <f t="shared" ca="1" si="609"/>
        <v/>
      </c>
      <c r="X102" s="183" t="str">
        <f t="shared" ca="1" si="609"/>
        <v/>
      </c>
      <c r="Y102" s="203" t="str">
        <f t="shared" ca="1" si="609"/>
        <v/>
      </c>
      <c r="Z102" s="183" t="str">
        <f t="shared" ca="1" si="609"/>
        <v/>
      </c>
      <c r="AA102" s="228" t="s">
        <v>7076</v>
      </c>
      <c r="AB102" s="229"/>
      <c r="AC102" s="228"/>
      <c r="AD102" s="230"/>
      <c r="AE102" s="231" t="str">
        <f ca="1">OFFSET(DN$43,$B102,0)</f>
        <v/>
      </c>
      <c r="AF102" s="207" t="str">
        <f t="shared" ref="AF102" ca="1" si="610">OFFSET(BL$43,$B102,0)</f>
        <v/>
      </c>
      <c r="AG102" s="207">
        <f ca="1">OFFSET(DS101,$B102,0)</f>
        <v>0</v>
      </c>
      <c r="AH102" s="207">
        <f ca="1">OFFSET(DT101,$B102,0)</f>
        <v>0</v>
      </c>
      <c r="AI102" s="207">
        <f ca="1">OFFSET(DU101,$B102,0)</f>
        <v>0</v>
      </c>
      <c r="AJ102" s="207">
        <f ca="1">OFFSET(DV101,$B102,0)</f>
        <v>0</v>
      </c>
      <c r="AK102" s="208" t="str">
        <f ca="1">OFFSET(BM$43,$B102,0)&amp;CHAR(10)&amp;OFFSET(BN$43,$B102,0)</f>
        <v xml:space="preserve">
</v>
      </c>
      <c r="AL102" s="208"/>
      <c r="AM102" s="208"/>
      <c r="AN102" s="208"/>
      <c r="AO102" s="208"/>
      <c r="AP102" s="370" t="s">
        <v>11</v>
      </c>
      <c r="AQ102" s="203" t="str">
        <f t="shared" ref="AQ102" ca="1" si="611">OFFSET(CW$43,$B102,0)</f>
        <v/>
      </c>
      <c r="AR102" s="183" t="str">
        <f t="shared" ref="AR102" ca="1" si="612">OFFSET(CX$43,$B102,0)</f>
        <v/>
      </c>
      <c r="AS102" s="203" t="str">
        <f t="shared" ref="AS102" ca="1" si="613">OFFSET(CY$43,$B102,0)</f>
        <v/>
      </c>
      <c r="AT102" s="183" t="str">
        <f t="shared" ref="AT102" ca="1" si="614">OFFSET(CZ$43,$B102,0)</f>
        <v/>
      </c>
      <c r="AU102" s="203" t="str">
        <f t="shared" ref="AU102" ca="1" si="615">OFFSET(DA$43,$B102,0)</f>
        <v/>
      </c>
      <c r="AV102" s="183" t="str">
        <f t="shared" ref="AV102" ca="1" si="616">OFFSET(DB$43,$B102,0)</f>
        <v/>
      </c>
      <c r="AW102" s="183" t="str">
        <f ca="1">OFFSET(DC$43,$B102,0)</f>
        <v/>
      </c>
      <c r="AX102" s="184" t="str">
        <f ca="1">OFFSET(EC$43,$B102,0)</f>
        <v/>
      </c>
      <c r="AY102" s="184">
        <f ca="1">OFFSET(BQ101,$B102,0)</f>
        <v>0</v>
      </c>
      <c r="AZ102" s="184">
        <f ca="1">OFFSET(BR101,$B102,0)</f>
        <v>0</v>
      </c>
      <c r="BA102" s="184">
        <f ca="1">OFFSET(BT101,$B102,0)</f>
        <v>0</v>
      </c>
      <c r="BB102" s="184">
        <f ca="1">OFFSET(BU101,$B102,0)</f>
        <v>0</v>
      </c>
    </row>
    <row r="103" spans="2:133" ht="22.95" customHeight="1">
      <c r="C103" s="134" t="str">
        <f t="shared" ref="C103:J103" ca="1" si="617">OFFSET(BT$43,$B102,0)</f>
        <v/>
      </c>
      <c r="D103" s="135" t="str">
        <f t="shared" ca="1" si="617"/>
        <v/>
      </c>
      <c r="E103" s="136" t="str">
        <f t="shared" ca="1" si="617"/>
        <v/>
      </c>
      <c r="F103" s="136" t="str">
        <f t="shared" ca="1" si="617"/>
        <v/>
      </c>
      <c r="G103" s="135" t="str">
        <f t="shared" ca="1" si="617"/>
        <v/>
      </c>
      <c r="H103" s="100" t="str">
        <f t="shared" ca="1" si="617"/>
        <v/>
      </c>
      <c r="I103" s="100" t="str">
        <f t="shared" ca="1" si="617"/>
        <v/>
      </c>
      <c r="J103" s="101" t="str">
        <f t="shared" ca="1" si="617"/>
        <v/>
      </c>
      <c r="K103" s="213"/>
      <c r="L103" s="219"/>
      <c r="M103" s="220">
        <f t="shared" ref="M103:S103" ca="1" si="618">OFFSET(CD101,$B102,0)</f>
        <v>0</v>
      </c>
      <c r="N103" s="203">
        <f t="shared" ca="1" si="618"/>
        <v>0</v>
      </c>
      <c r="O103" s="183">
        <f t="shared" ca="1" si="618"/>
        <v>0</v>
      </c>
      <c r="P103" s="203">
        <f t="shared" ca="1" si="618"/>
        <v>0</v>
      </c>
      <c r="Q103" s="183">
        <f t="shared" ca="1" si="618"/>
        <v>0</v>
      </c>
      <c r="R103" s="203">
        <f t="shared" ca="1" si="618"/>
        <v>0</v>
      </c>
      <c r="S103" s="183">
        <f t="shared" ca="1" si="618"/>
        <v>0</v>
      </c>
      <c r="T103" s="168"/>
      <c r="U103" s="203">
        <f ca="1">OFFSET(CL101,$B102,0)</f>
        <v>0</v>
      </c>
      <c r="V103" s="183">
        <f ca="1">OFFSET(CM101,$B102,0)</f>
        <v>0</v>
      </c>
      <c r="W103" s="203">
        <f ca="1">OFFSET(CN101,$B102,0)</f>
        <v>0</v>
      </c>
      <c r="X103" s="183">
        <f ca="1">OFFSET(CO101,$B102,0)</f>
        <v>0</v>
      </c>
      <c r="Y103" s="203">
        <f ca="1">OFFSET(CV101,$B102,0)</f>
        <v>0</v>
      </c>
      <c r="Z103" s="183">
        <f ca="1">OFFSET(CW101,$B102,0)</f>
        <v>0</v>
      </c>
      <c r="AA103" s="228"/>
      <c r="AB103" s="229"/>
      <c r="AC103" s="228"/>
      <c r="AD103" s="230"/>
      <c r="AE103" s="231"/>
      <c r="AF103" s="102" t="str">
        <f ca="1">OFFSET(CQ$43,$B102,0)</f>
        <v/>
      </c>
      <c r="AG103" s="100" t="str">
        <f ca="1">OFFSET(CR$43,$B102,0)</f>
        <v/>
      </c>
      <c r="AH103" s="100" t="str">
        <f ca="1">OFFSET(CS$43,$B102,0)</f>
        <v/>
      </c>
      <c r="AI103" s="100" t="str">
        <f ca="1">OFFSET(CT$43,$B102,0)</f>
        <v/>
      </c>
      <c r="AJ103" s="101" t="str">
        <f ca="1">OFFSET(CU$43,$B102,0)</f>
        <v/>
      </c>
      <c r="AK103" s="205" t="s">
        <v>10</v>
      </c>
      <c r="AL103" s="206"/>
      <c r="AM103" s="74" t="str">
        <f t="shared" ref="AM103" ca="1" si="619">OFFSET(DP$43,$B102,0)</f>
        <v/>
      </c>
      <c r="AN103" s="74" t="str">
        <f t="shared" ref="AN103" ca="1" si="620">OFFSET(DQ$43,$B102,0)</f>
        <v/>
      </c>
      <c r="AO103" s="75" t="str">
        <f t="shared" ref="AO103" ca="1" si="621">OFFSET(DR$43,$B102,0)</f>
        <v/>
      </c>
      <c r="AP103" s="371"/>
      <c r="AQ103" s="203">
        <f t="shared" ref="AQ103" ca="1" si="622">OFFSET(DI101,$B102,0)</f>
        <v>0</v>
      </c>
      <c r="AR103" s="183">
        <f t="shared" ref="AR103" ca="1" si="623">OFFSET(DJ101,$B102,0)</f>
        <v>0</v>
      </c>
      <c r="AS103" s="203">
        <f t="shared" ref="AS103" ca="1" si="624">OFFSET(DK101,$B102,0)</f>
        <v>0</v>
      </c>
      <c r="AT103" s="183">
        <f t="shared" ref="AT103" ca="1" si="625">OFFSET(DL101,$B102,0)</f>
        <v>0</v>
      </c>
      <c r="AU103" s="203">
        <f t="shared" ref="AU103" ca="1" si="626">OFFSET(DM101,$B102,0)</f>
        <v>0</v>
      </c>
      <c r="AV103" s="183">
        <f t="shared" ref="AV103" ca="1" si="627">OFFSET(DN101,$B102,0)</f>
        <v>0</v>
      </c>
      <c r="AW103" s="183">
        <f t="shared" ref="AW103:BB103" ca="1" si="628">OFFSET(DO101,$B102,0)</f>
        <v>0</v>
      </c>
      <c r="AX103" s="184">
        <f t="shared" ca="1" si="628"/>
        <v>0</v>
      </c>
      <c r="AY103" s="184">
        <f t="shared" ca="1" si="628"/>
        <v>0</v>
      </c>
      <c r="AZ103" s="184">
        <f t="shared" ca="1" si="628"/>
        <v>0</v>
      </c>
      <c r="BA103" s="184">
        <f t="shared" ca="1" si="628"/>
        <v>0</v>
      </c>
      <c r="BB103" s="184">
        <f t="shared" ca="1" si="628"/>
        <v>0</v>
      </c>
    </row>
    <row r="104" spans="2:133" ht="22.95" customHeight="1">
      <c r="B104" s="133">
        <v>31</v>
      </c>
      <c r="C104" s="218" t="str">
        <f t="shared" ref="C104" ca="1" si="629">OFFSET(BG$43,$B104,0)</f>
        <v xml:space="preserve"> </v>
      </c>
      <c r="D104" s="218"/>
      <c r="E104" s="218"/>
      <c r="F104" s="218"/>
      <c r="G104" s="218"/>
      <c r="H104" s="218"/>
      <c r="I104" s="218"/>
      <c r="J104" s="218"/>
      <c r="K104" s="213" t="s">
        <v>4</v>
      </c>
      <c r="L104" s="219"/>
      <c r="M104" s="220" t="str">
        <f t="shared" ref="M104:S104" ca="1" si="630">OFFSET(CB$43,$B104,0)</f>
        <v/>
      </c>
      <c r="N104" s="203" t="str">
        <f t="shared" ca="1" si="630"/>
        <v/>
      </c>
      <c r="O104" s="183" t="str">
        <f t="shared" ca="1" si="630"/>
        <v/>
      </c>
      <c r="P104" s="203" t="str">
        <f t="shared" ca="1" si="630"/>
        <v/>
      </c>
      <c r="Q104" s="183" t="str">
        <f t="shared" ca="1" si="630"/>
        <v/>
      </c>
      <c r="R104" s="203" t="str">
        <f t="shared" ca="1" si="630"/>
        <v/>
      </c>
      <c r="S104" s="183" t="str">
        <f t="shared" ca="1" si="630"/>
        <v/>
      </c>
      <c r="T104" s="213" t="s">
        <v>11</v>
      </c>
      <c r="U104" s="203" t="str">
        <f t="shared" ref="U104:Z104" ca="1" si="631">OFFSET(CJ$43,$B104,0)</f>
        <v/>
      </c>
      <c r="V104" s="183" t="str">
        <f t="shared" ca="1" si="631"/>
        <v/>
      </c>
      <c r="W104" s="203" t="str">
        <f t="shared" ca="1" si="631"/>
        <v/>
      </c>
      <c r="X104" s="183" t="str">
        <f t="shared" ca="1" si="631"/>
        <v/>
      </c>
      <c r="Y104" s="203" t="str">
        <f t="shared" ca="1" si="631"/>
        <v/>
      </c>
      <c r="Z104" s="183" t="str">
        <f t="shared" ca="1" si="631"/>
        <v/>
      </c>
      <c r="AA104" s="228" t="s">
        <v>7076</v>
      </c>
      <c r="AB104" s="229"/>
      <c r="AC104" s="228"/>
      <c r="AD104" s="230"/>
      <c r="AE104" s="231" t="str">
        <f ca="1">OFFSET(DN$43,$B104,0)</f>
        <v/>
      </c>
      <c r="AF104" s="207" t="str">
        <f t="shared" ref="AF104" ca="1" si="632">OFFSET(BL$43,$B104,0)</f>
        <v/>
      </c>
      <c r="AG104" s="207">
        <f ca="1">OFFSET(DS103,$B104,0)</f>
        <v>0</v>
      </c>
      <c r="AH104" s="207">
        <f ca="1">OFFSET(DT103,$B104,0)</f>
        <v>0</v>
      </c>
      <c r="AI104" s="207">
        <f ca="1">OFFSET(DU103,$B104,0)</f>
        <v>0</v>
      </c>
      <c r="AJ104" s="207">
        <f ca="1">OFFSET(DV103,$B104,0)</f>
        <v>0</v>
      </c>
      <c r="AK104" s="208" t="str">
        <f ca="1">OFFSET(BM$43,$B104,0)&amp;CHAR(10)&amp;OFFSET(BN$43,$B104,0)</f>
        <v xml:space="preserve">
</v>
      </c>
      <c r="AL104" s="208"/>
      <c r="AM104" s="208"/>
      <c r="AN104" s="208"/>
      <c r="AO104" s="208"/>
      <c r="AP104" s="370" t="s">
        <v>11</v>
      </c>
      <c r="AQ104" s="203" t="str">
        <f t="shared" ref="AQ104" ca="1" si="633">OFFSET(CW$43,$B104,0)</f>
        <v/>
      </c>
      <c r="AR104" s="183" t="str">
        <f t="shared" ref="AR104" ca="1" si="634">OFFSET(CX$43,$B104,0)</f>
        <v/>
      </c>
      <c r="AS104" s="203" t="str">
        <f t="shared" ref="AS104" ca="1" si="635">OFFSET(CY$43,$B104,0)</f>
        <v/>
      </c>
      <c r="AT104" s="183" t="str">
        <f t="shared" ref="AT104" ca="1" si="636">OFFSET(CZ$43,$B104,0)</f>
        <v/>
      </c>
      <c r="AU104" s="203" t="str">
        <f t="shared" ref="AU104" ca="1" si="637">OFFSET(DA$43,$B104,0)</f>
        <v/>
      </c>
      <c r="AV104" s="183" t="str">
        <f t="shared" ref="AV104" ca="1" si="638">OFFSET(DB$43,$B104,0)</f>
        <v/>
      </c>
      <c r="AW104" s="183" t="str">
        <f ca="1">OFFSET(DC$43,$B104,0)</f>
        <v/>
      </c>
      <c r="AX104" s="184" t="str">
        <f ca="1">OFFSET(EC$43,$B104,0)</f>
        <v/>
      </c>
      <c r="AY104" s="184">
        <f ca="1">OFFSET(BQ103,$B104,0)</f>
        <v>0</v>
      </c>
      <c r="AZ104" s="184">
        <f ca="1">OFFSET(BR103,$B104,0)</f>
        <v>0</v>
      </c>
      <c r="BA104" s="184">
        <f ca="1">OFFSET(BT103,$B104,0)</f>
        <v>0</v>
      </c>
      <c r="BB104" s="184">
        <f ca="1">OFFSET(BU103,$B104,0)</f>
        <v>0</v>
      </c>
    </row>
    <row r="105" spans="2:133" ht="22.95" customHeight="1">
      <c r="C105" s="134" t="str">
        <f t="shared" ref="C105:J105" ca="1" si="639">OFFSET(BT$43,$B104,0)</f>
        <v/>
      </c>
      <c r="D105" s="135" t="str">
        <f t="shared" ca="1" si="639"/>
        <v/>
      </c>
      <c r="E105" s="136" t="str">
        <f t="shared" ca="1" si="639"/>
        <v/>
      </c>
      <c r="F105" s="136" t="str">
        <f t="shared" ca="1" si="639"/>
        <v/>
      </c>
      <c r="G105" s="135" t="str">
        <f t="shared" ca="1" si="639"/>
        <v/>
      </c>
      <c r="H105" s="100" t="str">
        <f t="shared" ca="1" si="639"/>
        <v/>
      </c>
      <c r="I105" s="100" t="str">
        <f t="shared" ca="1" si="639"/>
        <v/>
      </c>
      <c r="J105" s="101" t="str">
        <f t="shared" ca="1" si="639"/>
        <v/>
      </c>
      <c r="K105" s="213"/>
      <c r="L105" s="219"/>
      <c r="M105" s="220">
        <f t="shared" ref="M105:S105" ca="1" si="640">OFFSET(CD103,$B104,0)</f>
        <v>0</v>
      </c>
      <c r="N105" s="203">
        <f t="shared" ca="1" si="640"/>
        <v>0</v>
      </c>
      <c r="O105" s="183">
        <f t="shared" ca="1" si="640"/>
        <v>0</v>
      </c>
      <c r="P105" s="203">
        <f t="shared" ca="1" si="640"/>
        <v>0</v>
      </c>
      <c r="Q105" s="183">
        <f t="shared" ca="1" si="640"/>
        <v>0</v>
      </c>
      <c r="R105" s="203">
        <f t="shared" ca="1" si="640"/>
        <v>0</v>
      </c>
      <c r="S105" s="183">
        <f t="shared" ca="1" si="640"/>
        <v>0</v>
      </c>
      <c r="T105" s="168"/>
      <c r="U105" s="203">
        <f ca="1">OFFSET(CL103,$B104,0)</f>
        <v>0</v>
      </c>
      <c r="V105" s="183">
        <f ca="1">OFFSET(CM103,$B104,0)</f>
        <v>0</v>
      </c>
      <c r="W105" s="203">
        <f ca="1">OFFSET(CN103,$B104,0)</f>
        <v>0</v>
      </c>
      <c r="X105" s="183">
        <f ca="1">OFFSET(CO103,$B104,0)</f>
        <v>0</v>
      </c>
      <c r="Y105" s="203">
        <f ca="1">OFFSET(CV103,$B104,0)</f>
        <v>0</v>
      </c>
      <c r="Z105" s="183">
        <f ca="1">OFFSET(CW103,$B104,0)</f>
        <v>0</v>
      </c>
      <c r="AA105" s="228"/>
      <c r="AB105" s="229"/>
      <c r="AC105" s="228"/>
      <c r="AD105" s="230"/>
      <c r="AE105" s="231"/>
      <c r="AF105" s="102" t="str">
        <f ca="1">OFFSET(CQ$43,$B104,0)</f>
        <v/>
      </c>
      <c r="AG105" s="100" t="str">
        <f ca="1">OFFSET(CR$43,$B104,0)</f>
        <v/>
      </c>
      <c r="AH105" s="100" t="str">
        <f ca="1">OFFSET(CS$43,$B104,0)</f>
        <v/>
      </c>
      <c r="AI105" s="100" t="str">
        <f ca="1">OFFSET(CT$43,$B104,0)</f>
        <v/>
      </c>
      <c r="AJ105" s="101" t="str">
        <f ca="1">OFFSET(CU$43,$B104,0)</f>
        <v/>
      </c>
      <c r="AK105" s="205" t="s">
        <v>10</v>
      </c>
      <c r="AL105" s="206"/>
      <c r="AM105" s="74" t="str">
        <f t="shared" ref="AM105" ca="1" si="641">OFFSET(DP$43,$B104,0)</f>
        <v/>
      </c>
      <c r="AN105" s="74" t="str">
        <f t="shared" ref="AN105" ca="1" si="642">OFFSET(DQ$43,$B104,0)</f>
        <v/>
      </c>
      <c r="AO105" s="75" t="str">
        <f t="shared" ref="AO105" ca="1" si="643">OFFSET(DR$43,$B104,0)</f>
        <v/>
      </c>
      <c r="AP105" s="371"/>
      <c r="AQ105" s="203">
        <f t="shared" ref="AQ105" ca="1" si="644">OFFSET(DI103,$B104,0)</f>
        <v>0</v>
      </c>
      <c r="AR105" s="183">
        <f t="shared" ref="AR105" ca="1" si="645">OFFSET(DJ103,$B104,0)</f>
        <v>0</v>
      </c>
      <c r="AS105" s="203">
        <f t="shared" ref="AS105" ca="1" si="646">OFFSET(DK103,$B104,0)</f>
        <v>0</v>
      </c>
      <c r="AT105" s="183">
        <f t="shared" ref="AT105" ca="1" si="647">OFFSET(DL103,$B104,0)</f>
        <v>0</v>
      </c>
      <c r="AU105" s="203">
        <f t="shared" ref="AU105" ca="1" si="648">OFFSET(DM103,$B104,0)</f>
        <v>0</v>
      </c>
      <c r="AV105" s="183">
        <f t="shared" ref="AV105" ca="1" si="649">OFFSET(DN103,$B104,0)</f>
        <v>0</v>
      </c>
      <c r="AW105" s="183">
        <f t="shared" ref="AW105:BB105" ca="1" si="650">OFFSET(DO103,$B104,0)</f>
        <v>0</v>
      </c>
      <c r="AX105" s="184">
        <f t="shared" ca="1" si="650"/>
        <v>0</v>
      </c>
      <c r="AY105" s="184">
        <f t="shared" ca="1" si="650"/>
        <v>0</v>
      </c>
      <c r="AZ105" s="184">
        <f t="shared" ca="1" si="650"/>
        <v>0</v>
      </c>
      <c r="BA105" s="184">
        <f t="shared" ca="1" si="650"/>
        <v>0</v>
      </c>
      <c r="BB105" s="184">
        <f t="shared" ca="1" si="650"/>
        <v>0</v>
      </c>
    </row>
    <row r="106" spans="2:133" ht="22.95" customHeight="1">
      <c r="B106" s="133">
        <v>32</v>
      </c>
      <c r="C106" s="218" t="str">
        <f t="shared" ref="C106" ca="1" si="651">OFFSET(BG$43,$B106,0)</f>
        <v xml:space="preserve"> </v>
      </c>
      <c r="D106" s="218"/>
      <c r="E106" s="218"/>
      <c r="F106" s="218"/>
      <c r="G106" s="218"/>
      <c r="H106" s="218"/>
      <c r="I106" s="218"/>
      <c r="J106" s="218"/>
      <c r="K106" s="213" t="s">
        <v>4</v>
      </c>
      <c r="L106" s="219"/>
      <c r="M106" s="220" t="str">
        <f t="shared" ref="M106:S106" ca="1" si="652">OFFSET(CB$43,$B106,0)</f>
        <v/>
      </c>
      <c r="N106" s="203" t="str">
        <f t="shared" ca="1" si="652"/>
        <v/>
      </c>
      <c r="O106" s="183" t="str">
        <f t="shared" ca="1" si="652"/>
        <v/>
      </c>
      <c r="P106" s="203" t="str">
        <f t="shared" ca="1" si="652"/>
        <v/>
      </c>
      <c r="Q106" s="183" t="str">
        <f t="shared" ca="1" si="652"/>
        <v/>
      </c>
      <c r="R106" s="203" t="str">
        <f t="shared" ca="1" si="652"/>
        <v/>
      </c>
      <c r="S106" s="183" t="str">
        <f t="shared" ca="1" si="652"/>
        <v/>
      </c>
      <c r="T106" s="213" t="s">
        <v>11</v>
      </c>
      <c r="U106" s="203" t="str">
        <f t="shared" ref="U106:Z106" ca="1" si="653">OFFSET(CJ$43,$B106,0)</f>
        <v/>
      </c>
      <c r="V106" s="183" t="str">
        <f t="shared" ca="1" si="653"/>
        <v/>
      </c>
      <c r="W106" s="203" t="str">
        <f t="shared" ca="1" si="653"/>
        <v/>
      </c>
      <c r="X106" s="183" t="str">
        <f t="shared" ca="1" si="653"/>
        <v/>
      </c>
      <c r="Y106" s="203" t="str">
        <f t="shared" ca="1" si="653"/>
        <v/>
      </c>
      <c r="Z106" s="183" t="str">
        <f t="shared" ca="1" si="653"/>
        <v/>
      </c>
      <c r="AA106" s="228" t="s">
        <v>7076</v>
      </c>
      <c r="AB106" s="229"/>
      <c r="AC106" s="228"/>
      <c r="AD106" s="230"/>
      <c r="AE106" s="231" t="str">
        <f ca="1">OFFSET(DN$43,$B106,0)</f>
        <v/>
      </c>
      <c r="AF106" s="207" t="str">
        <f t="shared" ref="AF106" ca="1" si="654">OFFSET(BL$43,$B106,0)</f>
        <v/>
      </c>
      <c r="AG106" s="207">
        <f ca="1">OFFSET(DS105,$B106,0)</f>
        <v>0</v>
      </c>
      <c r="AH106" s="207">
        <f ca="1">OFFSET(DT105,$B106,0)</f>
        <v>0</v>
      </c>
      <c r="AI106" s="207">
        <f ca="1">OFFSET(DU105,$B106,0)</f>
        <v>0</v>
      </c>
      <c r="AJ106" s="207">
        <f ca="1">OFFSET(DV105,$B106,0)</f>
        <v>0</v>
      </c>
      <c r="AK106" s="208" t="str">
        <f t="shared" ref="AK106" ca="1" si="655">OFFSET(BM$43,$B106,0)&amp;CHAR(10)&amp;OFFSET(BN$43,$B106,0)</f>
        <v xml:space="preserve">
</v>
      </c>
      <c r="AL106" s="208"/>
      <c r="AM106" s="208"/>
      <c r="AN106" s="208"/>
      <c r="AO106" s="208"/>
      <c r="AP106" s="370" t="s">
        <v>11</v>
      </c>
      <c r="AQ106" s="203" t="str">
        <f t="shared" ref="AQ106" ca="1" si="656">OFFSET(CW$43,$B106,0)</f>
        <v/>
      </c>
      <c r="AR106" s="183" t="str">
        <f t="shared" ref="AR106" ca="1" si="657">OFFSET(CX$43,$B106,0)</f>
        <v/>
      </c>
      <c r="AS106" s="203" t="str">
        <f t="shared" ref="AS106" ca="1" si="658">OFFSET(CY$43,$B106,0)</f>
        <v/>
      </c>
      <c r="AT106" s="183" t="str">
        <f t="shared" ref="AT106" ca="1" si="659">OFFSET(CZ$43,$B106,0)</f>
        <v/>
      </c>
      <c r="AU106" s="203" t="str">
        <f t="shared" ref="AU106" ca="1" si="660">OFFSET(DA$43,$B106,0)</f>
        <v/>
      </c>
      <c r="AV106" s="183" t="str">
        <f t="shared" ref="AV106" ca="1" si="661">OFFSET(DB$43,$B106,0)</f>
        <v/>
      </c>
      <c r="AW106" s="183" t="str">
        <f ca="1">OFFSET(DC$43,$B106,0)</f>
        <v/>
      </c>
      <c r="AX106" s="184" t="str">
        <f ca="1">OFFSET(EC$43,$B106,0)</f>
        <v/>
      </c>
      <c r="AY106" s="184">
        <f ca="1">OFFSET(BQ105,$B106,0)</f>
        <v>0</v>
      </c>
      <c r="AZ106" s="184">
        <f ca="1">OFFSET(BR105,$B106,0)</f>
        <v>0</v>
      </c>
      <c r="BA106" s="184">
        <f ca="1">OFFSET(BT105,$B106,0)</f>
        <v>0</v>
      </c>
      <c r="BB106" s="184">
        <f ca="1">OFFSET(BU105,$B106,0)</f>
        <v>0</v>
      </c>
    </row>
    <row r="107" spans="2:133" ht="22.95" customHeight="1">
      <c r="C107" s="134" t="str">
        <f t="shared" ref="C107:J107" ca="1" si="662">OFFSET(BT$43,$B106,0)</f>
        <v/>
      </c>
      <c r="D107" s="135" t="str">
        <f t="shared" ca="1" si="662"/>
        <v/>
      </c>
      <c r="E107" s="136" t="str">
        <f t="shared" ca="1" si="662"/>
        <v/>
      </c>
      <c r="F107" s="136" t="str">
        <f t="shared" ca="1" si="662"/>
        <v/>
      </c>
      <c r="G107" s="135" t="str">
        <f t="shared" ca="1" si="662"/>
        <v/>
      </c>
      <c r="H107" s="100" t="str">
        <f t="shared" ca="1" si="662"/>
        <v/>
      </c>
      <c r="I107" s="100" t="str">
        <f t="shared" ca="1" si="662"/>
        <v/>
      </c>
      <c r="J107" s="101" t="str">
        <f t="shared" ca="1" si="662"/>
        <v/>
      </c>
      <c r="K107" s="213"/>
      <c r="L107" s="219"/>
      <c r="M107" s="220">
        <f t="shared" ref="M107:S107" ca="1" si="663">OFFSET(CD105,$B106,0)</f>
        <v>0</v>
      </c>
      <c r="N107" s="203">
        <f t="shared" ca="1" si="663"/>
        <v>0</v>
      </c>
      <c r="O107" s="183">
        <f t="shared" ca="1" si="663"/>
        <v>0</v>
      </c>
      <c r="P107" s="203">
        <f t="shared" ca="1" si="663"/>
        <v>0</v>
      </c>
      <c r="Q107" s="183">
        <f t="shared" ca="1" si="663"/>
        <v>0</v>
      </c>
      <c r="R107" s="203">
        <f t="shared" ca="1" si="663"/>
        <v>0</v>
      </c>
      <c r="S107" s="183">
        <f t="shared" ca="1" si="663"/>
        <v>0</v>
      </c>
      <c r="T107" s="168"/>
      <c r="U107" s="203">
        <f ca="1">OFFSET(CL105,$B106,0)</f>
        <v>0</v>
      </c>
      <c r="V107" s="183">
        <f ca="1">OFFSET(CM105,$B106,0)</f>
        <v>0</v>
      </c>
      <c r="W107" s="203">
        <f ca="1">OFFSET(CN105,$B106,0)</f>
        <v>0</v>
      </c>
      <c r="X107" s="183">
        <f ca="1">OFFSET(CO105,$B106,0)</f>
        <v>0</v>
      </c>
      <c r="Y107" s="203">
        <f ca="1">OFFSET(CV105,$B106,0)</f>
        <v>0</v>
      </c>
      <c r="Z107" s="183">
        <f ca="1">OFFSET(CW105,$B106,0)</f>
        <v>0</v>
      </c>
      <c r="AA107" s="228"/>
      <c r="AB107" s="229"/>
      <c r="AC107" s="228"/>
      <c r="AD107" s="230"/>
      <c r="AE107" s="231"/>
      <c r="AF107" s="102" t="str">
        <f ca="1">OFFSET(CQ$43,$B106,0)</f>
        <v/>
      </c>
      <c r="AG107" s="100" t="str">
        <f ca="1">OFFSET(CR$43,$B106,0)</f>
        <v/>
      </c>
      <c r="AH107" s="100" t="str">
        <f ca="1">OFFSET(CS$43,$B106,0)</f>
        <v/>
      </c>
      <c r="AI107" s="100" t="str">
        <f ca="1">OFFSET(CT$43,$B106,0)</f>
        <v/>
      </c>
      <c r="AJ107" s="101" t="str">
        <f ca="1">OFFSET(CU$43,$B106,0)</f>
        <v/>
      </c>
      <c r="AK107" s="205" t="s">
        <v>10</v>
      </c>
      <c r="AL107" s="206"/>
      <c r="AM107" s="74" t="str">
        <f t="shared" ref="AM107" ca="1" si="664">OFFSET(DP$43,$B106,0)</f>
        <v/>
      </c>
      <c r="AN107" s="74" t="str">
        <f t="shared" ref="AN107" ca="1" si="665">OFFSET(DQ$43,$B106,0)</f>
        <v/>
      </c>
      <c r="AO107" s="75" t="str">
        <f t="shared" ref="AO107" ca="1" si="666">OFFSET(DR$43,$B106,0)</f>
        <v/>
      </c>
      <c r="AP107" s="371"/>
      <c r="AQ107" s="203">
        <f t="shared" ref="AQ107" ca="1" si="667">OFFSET(DI105,$B106,0)</f>
        <v>0</v>
      </c>
      <c r="AR107" s="183">
        <f t="shared" ref="AR107" ca="1" si="668">OFFSET(DJ105,$B106,0)</f>
        <v>0</v>
      </c>
      <c r="AS107" s="203">
        <f t="shared" ref="AS107" ca="1" si="669">OFFSET(DK105,$B106,0)</f>
        <v>0</v>
      </c>
      <c r="AT107" s="183">
        <f t="shared" ref="AT107" ca="1" si="670">OFFSET(DL105,$B106,0)</f>
        <v>0</v>
      </c>
      <c r="AU107" s="203">
        <f t="shared" ref="AU107" ca="1" si="671">OFFSET(DM105,$B106,0)</f>
        <v>0</v>
      </c>
      <c r="AV107" s="183">
        <f t="shared" ref="AV107" ca="1" si="672">OFFSET(DN105,$B106,0)</f>
        <v>0</v>
      </c>
      <c r="AW107" s="183">
        <f t="shared" ref="AW107:BB107" ca="1" si="673">OFFSET(DO105,$B106,0)</f>
        <v>0</v>
      </c>
      <c r="AX107" s="184">
        <f t="shared" ca="1" si="673"/>
        <v>0</v>
      </c>
      <c r="AY107" s="184">
        <f t="shared" ca="1" si="673"/>
        <v>0</v>
      </c>
      <c r="AZ107" s="184">
        <f t="shared" ca="1" si="673"/>
        <v>0</v>
      </c>
      <c r="BA107" s="184">
        <f t="shared" ca="1" si="673"/>
        <v>0</v>
      </c>
      <c r="BB107" s="184">
        <f t="shared" ca="1" si="673"/>
        <v>0</v>
      </c>
    </row>
    <row r="108" spans="2:133" ht="22.95" customHeight="1">
      <c r="B108" s="133">
        <v>33</v>
      </c>
      <c r="C108" s="218" t="str">
        <f t="shared" ref="C108" ca="1" si="674">OFFSET(BG$43,$B108,0)</f>
        <v xml:space="preserve"> </v>
      </c>
      <c r="D108" s="218"/>
      <c r="E108" s="218"/>
      <c r="F108" s="218"/>
      <c r="G108" s="218"/>
      <c r="H108" s="218"/>
      <c r="I108" s="218"/>
      <c r="J108" s="218"/>
      <c r="K108" s="213" t="s">
        <v>4</v>
      </c>
      <c r="L108" s="219"/>
      <c r="M108" s="220" t="str">
        <f t="shared" ref="M108:S108" ca="1" si="675">OFFSET(CB$43,$B108,0)</f>
        <v/>
      </c>
      <c r="N108" s="203" t="str">
        <f t="shared" ca="1" si="675"/>
        <v/>
      </c>
      <c r="O108" s="183" t="str">
        <f t="shared" ca="1" si="675"/>
        <v/>
      </c>
      <c r="P108" s="203" t="str">
        <f t="shared" ca="1" si="675"/>
        <v/>
      </c>
      <c r="Q108" s="183" t="str">
        <f t="shared" ca="1" si="675"/>
        <v/>
      </c>
      <c r="R108" s="203" t="str">
        <f t="shared" ca="1" si="675"/>
        <v/>
      </c>
      <c r="S108" s="183" t="str">
        <f t="shared" ca="1" si="675"/>
        <v/>
      </c>
      <c r="T108" s="213" t="s">
        <v>11</v>
      </c>
      <c r="U108" s="203" t="str">
        <f t="shared" ref="U108:Z108" ca="1" si="676">OFFSET(CJ$43,$B108,0)</f>
        <v/>
      </c>
      <c r="V108" s="183" t="str">
        <f t="shared" ca="1" si="676"/>
        <v/>
      </c>
      <c r="W108" s="203" t="str">
        <f t="shared" ca="1" si="676"/>
        <v/>
      </c>
      <c r="X108" s="183" t="str">
        <f t="shared" ca="1" si="676"/>
        <v/>
      </c>
      <c r="Y108" s="203" t="str">
        <f t="shared" ca="1" si="676"/>
        <v/>
      </c>
      <c r="Z108" s="183" t="str">
        <f t="shared" ca="1" si="676"/>
        <v/>
      </c>
      <c r="AA108" s="228" t="s">
        <v>7076</v>
      </c>
      <c r="AB108" s="229"/>
      <c r="AC108" s="228"/>
      <c r="AD108" s="230"/>
      <c r="AE108" s="231" t="str">
        <f ca="1">OFFSET(DN$43,$B108,0)</f>
        <v/>
      </c>
      <c r="AF108" s="207" t="str">
        <f t="shared" ref="AF108" ca="1" si="677">OFFSET(BL$43,$B108,0)</f>
        <v/>
      </c>
      <c r="AG108" s="207">
        <f ca="1">OFFSET(DS107,$B108,0)</f>
        <v>0</v>
      </c>
      <c r="AH108" s="207">
        <f ca="1">OFFSET(DT107,$B108,0)</f>
        <v>0</v>
      </c>
      <c r="AI108" s="207">
        <f ca="1">OFFSET(DU107,$B108,0)</f>
        <v>0</v>
      </c>
      <c r="AJ108" s="207">
        <f ca="1">OFFSET(DV107,$B108,0)</f>
        <v>0</v>
      </c>
      <c r="AK108" s="208" t="str">
        <f t="shared" ref="AK108" ca="1" si="678">OFFSET(BM$43,$B108,0)&amp;CHAR(10)&amp;OFFSET(BN$43,$B108,0)</f>
        <v xml:space="preserve">
</v>
      </c>
      <c r="AL108" s="208"/>
      <c r="AM108" s="208"/>
      <c r="AN108" s="208"/>
      <c r="AO108" s="208"/>
      <c r="AP108" s="370" t="s">
        <v>11</v>
      </c>
      <c r="AQ108" s="203" t="str">
        <f t="shared" ref="AQ108" ca="1" si="679">OFFSET(CW$43,$B108,0)</f>
        <v/>
      </c>
      <c r="AR108" s="183" t="str">
        <f t="shared" ref="AR108" ca="1" si="680">OFFSET(CX$43,$B108,0)</f>
        <v/>
      </c>
      <c r="AS108" s="203" t="str">
        <f t="shared" ref="AS108" ca="1" si="681">OFFSET(CY$43,$B108,0)</f>
        <v/>
      </c>
      <c r="AT108" s="183" t="str">
        <f t="shared" ref="AT108" ca="1" si="682">OFFSET(CZ$43,$B108,0)</f>
        <v/>
      </c>
      <c r="AU108" s="203" t="str">
        <f t="shared" ref="AU108" ca="1" si="683">OFFSET(DA$43,$B108,0)</f>
        <v/>
      </c>
      <c r="AV108" s="183" t="str">
        <f t="shared" ref="AV108" ca="1" si="684">OFFSET(DB$43,$B108,0)</f>
        <v/>
      </c>
      <c r="AW108" s="183" t="str">
        <f ca="1">OFFSET(DC$43,$B108,0)</f>
        <v/>
      </c>
      <c r="AX108" s="184" t="str">
        <f ca="1">OFFSET(EC$43,$B108,0)</f>
        <v/>
      </c>
      <c r="AY108" s="184">
        <f ca="1">OFFSET(BQ107,$B108,0)</f>
        <v>0</v>
      </c>
      <c r="AZ108" s="184">
        <f ca="1">OFFSET(BR107,$B108,0)</f>
        <v>0</v>
      </c>
      <c r="BA108" s="184">
        <f ca="1">OFFSET(BT107,$B108,0)</f>
        <v>0</v>
      </c>
      <c r="BB108" s="184">
        <f ca="1">OFFSET(BU107,$B108,0)</f>
        <v>0</v>
      </c>
    </row>
    <row r="109" spans="2:133" ht="22.95" customHeight="1">
      <c r="C109" s="134" t="str">
        <f t="shared" ref="C109:J109" ca="1" si="685">OFFSET(BT$43,$B108,0)</f>
        <v/>
      </c>
      <c r="D109" s="135" t="str">
        <f t="shared" ca="1" si="685"/>
        <v/>
      </c>
      <c r="E109" s="136" t="str">
        <f t="shared" ca="1" si="685"/>
        <v/>
      </c>
      <c r="F109" s="136" t="str">
        <f t="shared" ca="1" si="685"/>
        <v/>
      </c>
      <c r="G109" s="135" t="str">
        <f t="shared" ca="1" si="685"/>
        <v/>
      </c>
      <c r="H109" s="100" t="str">
        <f t="shared" ca="1" si="685"/>
        <v/>
      </c>
      <c r="I109" s="100" t="str">
        <f t="shared" ca="1" si="685"/>
        <v/>
      </c>
      <c r="J109" s="101" t="str">
        <f t="shared" ca="1" si="685"/>
        <v/>
      </c>
      <c r="K109" s="213"/>
      <c r="L109" s="219"/>
      <c r="M109" s="220">
        <f t="shared" ref="M109:S109" ca="1" si="686">OFFSET(CD107,$B108,0)</f>
        <v>0</v>
      </c>
      <c r="N109" s="203">
        <f t="shared" ca="1" si="686"/>
        <v>0</v>
      </c>
      <c r="O109" s="183">
        <f t="shared" ca="1" si="686"/>
        <v>0</v>
      </c>
      <c r="P109" s="203">
        <f t="shared" ca="1" si="686"/>
        <v>0</v>
      </c>
      <c r="Q109" s="183">
        <f t="shared" ca="1" si="686"/>
        <v>0</v>
      </c>
      <c r="R109" s="203">
        <f t="shared" ca="1" si="686"/>
        <v>0</v>
      </c>
      <c r="S109" s="183">
        <f t="shared" ca="1" si="686"/>
        <v>0</v>
      </c>
      <c r="T109" s="168"/>
      <c r="U109" s="203">
        <f ca="1">OFFSET(CL107,$B108,0)</f>
        <v>0</v>
      </c>
      <c r="V109" s="183">
        <f ca="1">OFFSET(CM107,$B108,0)</f>
        <v>0</v>
      </c>
      <c r="W109" s="203">
        <f ca="1">OFFSET(CN107,$B108,0)</f>
        <v>0</v>
      </c>
      <c r="X109" s="183">
        <f ca="1">OFFSET(CO107,$B108,0)</f>
        <v>0</v>
      </c>
      <c r="Y109" s="203">
        <f ca="1">OFFSET(CV107,$B108,0)</f>
        <v>0</v>
      </c>
      <c r="Z109" s="183">
        <f ca="1">OFFSET(CW107,$B108,0)</f>
        <v>0</v>
      </c>
      <c r="AA109" s="228"/>
      <c r="AB109" s="229"/>
      <c r="AC109" s="228"/>
      <c r="AD109" s="230"/>
      <c r="AE109" s="231"/>
      <c r="AF109" s="102" t="str">
        <f ca="1">OFFSET(CQ$43,$B108,0)</f>
        <v/>
      </c>
      <c r="AG109" s="100" t="str">
        <f ca="1">OFFSET(CR$43,$B108,0)</f>
        <v/>
      </c>
      <c r="AH109" s="100" t="str">
        <f ca="1">OFFSET(CS$43,$B108,0)</f>
        <v/>
      </c>
      <c r="AI109" s="100" t="str">
        <f ca="1">OFFSET(CT$43,$B108,0)</f>
        <v/>
      </c>
      <c r="AJ109" s="101" t="str">
        <f ca="1">OFFSET(CU$43,$B108,0)</f>
        <v/>
      </c>
      <c r="AK109" s="205" t="s">
        <v>10</v>
      </c>
      <c r="AL109" s="206"/>
      <c r="AM109" s="74" t="str">
        <f t="shared" ref="AM109" ca="1" si="687">OFFSET(DP$43,$B108,0)</f>
        <v/>
      </c>
      <c r="AN109" s="74" t="str">
        <f t="shared" ref="AN109" ca="1" si="688">OFFSET(DQ$43,$B108,0)</f>
        <v/>
      </c>
      <c r="AO109" s="75" t="str">
        <f t="shared" ref="AO109" ca="1" si="689">OFFSET(DR$43,$B108,0)</f>
        <v/>
      </c>
      <c r="AP109" s="371"/>
      <c r="AQ109" s="203">
        <f t="shared" ref="AQ109" ca="1" si="690">OFFSET(DI107,$B108,0)</f>
        <v>0</v>
      </c>
      <c r="AR109" s="183">
        <f t="shared" ref="AR109" ca="1" si="691">OFFSET(DJ107,$B108,0)</f>
        <v>0</v>
      </c>
      <c r="AS109" s="203">
        <f t="shared" ref="AS109" ca="1" si="692">OFFSET(DK107,$B108,0)</f>
        <v>0</v>
      </c>
      <c r="AT109" s="183">
        <f t="shared" ref="AT109" ca="1" si="693">OFFSET(DL107,$B108,0)</f>
        <v>0</v>
      </c>
      <c r="AU109" s="203">
        <f t="shared" ref="AU109" ca="1" si="694">OFFSET(DM107,$B108,0)</f>
        <v>0</v>
      </c>
      <c r="AV109" s="183">
        <f t="shared" ref="AV109" ca="1" si="695">OFFSET(DN107,$B108,0)</f>
        <v>0</v>
      </c>
      <c r="AW109" s="183">
        <f t="shared" ref="AW109:BB109" ca="1" si="696">OFFSET(DO107,$B108,0)</f>
        <v>0</v>
      </c>
      <c r="AX109" s="184">
        <f t="shared" ca="1" si="696"/>
        <v>0</v>
      </c>
      <c r="AY109" s="184">
        <f t="shared" ca="1" si="696"/>
        <v>0</v>
      </c>
      <c r="AZ109" s="184">
        <f t="shared" ca="1" si="696"/>
        <v>0</v>
      </c>
      <c r="BA109" s="184">
        <f t="shared" ca="1" si="696"/>
        <v>0</v>
      </c>
      <c r="BB109" s="184">
        <f t="shared" ca="1" si="696"/>
        <v>0</v>
      </c>
    </row>
    <row r="110" spans="2:133" ht="22.95" customHeight="1">
      <c r="B110" s="133">
        <v>34</v>
      </c>
      <c r="C110" s="218" t="str">
        <f t="shared" ref="C110" ca="1" si="697">OFFSET(BG$43,$B110,0)</f>
        <v xml:space="preserve"> </v>
      </c>
      <c r="D110" s="218"/>
      <c r="E110" s="218"/>
      <c r="F110" s="218"/>
      <c r="G110" s="218"/>
      <c r="H110" s="218"/>
      <c r="I110" s="218"/>
      <c r="J110" s="218"/>
      <c r="K110" s="213" t="s">
        <v>4</v>
      </c>
      <c r="L110" s="219"/>
      <c r="M110" s="220" t="str">
        <f t="shared" ref="M110:S110" ca="1" si="698">OFFSET(CB$43,$B110,0)</f>
        <v/>
      </c>
      <c r="N110" s="203" t="str">
        <f t="shared" ca="1" si="698"/>
        <v/>
      </c>
      <c r="O110" s="183" t="str">
        <f t="shared" ca="1" si="698"/>
        <v/>
      </c>
      <c r="P110" s="203" t="str">
        <f t="shared" ca="1" si="698"/>
        <v/>
      </c>
      <c r="Q110" s="183" t="str">
        <f t="shared" ca="1" si="698"/>
        <v/>
      </c>
      <c r="R110" s="203" t="str">
        <f t="shared" ca="1" si="698"/>
        <v/>
      </c>
      <c r="S110" s="183" t="str">
        <f t="shared" ca="1" si="698"/>
        <v/>
      </c>
      <c r="T110" s="213" t="s">
        <v>11</v>
      </c>
      <c r="U110" s="203" t="str">
        <f t="shared" ref="U110:Z110" ca="1" si="699">OFFSET(CJ$43,$B110,0)</f>
        <v/>
      </c>
      <c r="V110" s="183" t="str">
        <f t="shared" ca="1" si="699"/>
        <v/>
      </c>
      <c r="W110" s="203" t="str">
        <f t="shared" ca="1" si="699"/>
        <v/>
      </c>
      <c r="X110" s="183" t="str">
        <f t="shared" ca="1" si="699"/>
        <v/>
      </c>
      <c r="Y110" s="203" t="str">
        <f t="shared" ca="1" si="699"/>
        <v/>
      </c>
      <c r="Z110" s="183" t="str">
        <f t="shared" ca="1" si="699"/>
        <v/>
      </c>
      <c r="AA110" s="228" t="s">
        <v>7076</v>
      </c>
      <c r="AB110" s="229"/>
      <c r="AC110" s="228"/>
      <c r="AD110" s="230"/>
      <c r="AE110" s="231" t="str">
        <f ca="1">OFFSET(DN$43,$B110,0)</f>
        <v/>
      </c>
      <c r="AF110" s="207" t="str">
        <f t="shared" ref="AF110" ca="1" si="700">OFFSET(BL$43,$B110,0)</f>
        <v/>
      </c>
      <c r="AG110" s="207">
        <f ca="1">OFFSET(DS109,$B110,0)</f>
        <v>0</v>
      </c>
      <c r="AH110" s="207">
        <f ca="1">OFFSET(DT109,$B110,0)</f>
        <v>0</v>
      </c>
      <c r="AI110" s="207">
        <f ca="1">OFFSET(DU109,$B110,0)</f>
        <v>0</v>
      </c>
      <c r="AJ110" s="207">
        <f ca="1">OFFSET(DV109,$B110,0)</f>
        <v>0</v>
      </c>
      <c r="AK110" s="208" t="str">
        <f t="shared" ref="AK110" ca="1" si="701">OFFSET(BM$43,$B110,0)&amp;CHAR(10)&amp;OFFSET(BN$43,$B110,0)</f>
        <v xml:space="preserve">
</v>
      </c>
      <c r="AL110" s="208"/>
      <c r="AM110" s="208"/>
      <c r="AN110" s="208"/>
      <c r="AO110" s="208"/>
      <c r="AP110" s="370" t="s">
        <v>11</v>
      </c>
      <c r="AQ110" s="203" t="str">
        <f t="shared" ref="AQ110" ca="1" si="702">OFFSET(CW$43,$B110,0)</f>
        <v/>
      </c>
      <c r="AR110" s="183" t="str">
        <f t="shared" ref="AR110" ca="1" si="703">OFFSET(CX$43,$B110,0)</f>
        <v/>
      </c>
      <c r="AS110" s="203" t="str">
        <f t="shared" ref="AS110" ca="1" si="704">OFFSET(CY$43,$B110,0)</f>
        <v/>
      </c>
      <c r="AT110" s="183" t="str">
        <f t="shared" ref="AT110" ca="1" si="705">OFFSET(CZ$43,$B110,0)</f>
        <v/>
      </c>
      <c r="AU110" s="203" t="str">
        <f t="shared" ref="AU110" ca="1" si="706">OFFSET(DA$43,$B110,0)</f>
        <v/>
      </c>
      <c r="AV110" s="183" t="str">
        <f t="shared" ref="AV110" ca="1" si="707">OFFSET(DB$43,$B110,0)</f>
        <v/>
      </c>
      <c r="AW110" s="183" t="str">
        <f ca="1">OFFSET(DC$43,$B110,0)</f>
        <v/>
      </c>
      <c r="AX110" s="184" t="str">
        <f ca="1">OFFSET(EC$43,$B110,0)</f>
        <v/>
      </c>
      <c r="AY110" s="184">
        <f ca="1">OFFSET(BQ109,$B110,0)</f>
        <v>0</v>
      </c>
      <c r="AZ110" s="184">
        <f ca="1">OFFSET(BR109,$B110,0)</f>
        <v>0</v>
      </c>
      <c r="BA110" s="184">
        <f ca="1">OFFSET(BT109,$B110,0)</f>
        <v>0</v>
      </c>
      <c r="BB110" s="184">
        <f ca="1">OFFSET(BU109,$B110,0)</f>
        <v>0</v>
      </c>
    </row>
    <row r="111" spans="2:133" ht="22.95" customHeight="1">
      <c r="C111" s="134" t="str">
        <f t="shared" ref="C111:J111" ca="1" si="708">OFFSET(BT$43,$B110,0)</f>
        <v/>
      </c>
      <c r="D111" s="135" t="str">
        <f t="shared" ca="1" si="708"/>
        <v/>
      </c>
      <c r="E111" s="136" t="str">
        <f t="shared" ca="1" si="708"/>
        <v/>
      </c>
      <c r="F111" s="136" t="str">
        <f t="shared" ca="1" si="708"/>
        <v/>
      </c>
      <c r="G111" s="135" t="str">
        <f t="shared" ca="1" si="708"/>
        <v/>
      </c>
      <c r="H111" s="100" t="str">
        <f t="shared" ca="1" si="708"/>
        <v/>
      </c>
      <c r="I111" s="100" t="str">
        <f t="shared" ca="1" si="708"/>
        <v/>
      </c>
      <c r="J111" s="101" t="str">
        <f t="shared" ca="1" si="708"/>
        <v/>
      </c>
      <c r="K111" s="213"/>
      <c r="L111" s="219"/>
      <c r="M111" s="220">
        <f t="shared" ref="M111:S111" ca="1" si="709">OFFSET(CD109,$B110,0)</f>
        <v>0</v>
      </c>
      <c r="N111" s="203">
        <f t="shared" ca="1" si="709"/>
        <v>0</v>
      </c>
      <c r="O111" s="183">
        <f t="shared" ca="1" si="709"/>
        <v>0</v>
      </c>
      <c r="P111" s="203">
        <f t="shared" ca="1" si="709"/>
        <v>0</v>
      </c>
      <c r="Q111" s="183">
        <f t="shared" ca="1" si="709"/>
        <v>0</v>
      </c>
      <c r="R111" s="203">
        <f t="shared" ca="1" si="709"/>
        <v>0</v>
      </c>
      <c r="S111" s="183">
        <f t="shared" ca="1" si="709"/>
        <v>0</v>
      </c>
      <c r="T111" s="168"/>
      <c r="U111" s="203">
        <f ca="1">OFFSET(CL109,$B110,0)</f>
        <v>0</v>
      </c>
      <c r="V111" s="183">
        <f ca="1">OFFSET(CM109,$B110,0)</f>
        <v>0</v>
      </c>
      <c r="W111" s="203">
        <f ca="1">OFFSET(CN109,$B110,0)</f>
        <v>0</v>
      </c>
      <c r="X111" s="183">
        <f ca="1">OFFSET(CO109,$B110,0)</f>
        <v>0</v>
      </c>
      <c r="Y111" s="203">
        <f ca="1">OFFSET(CV109,$B110,0)</f>
        <v>0</v>
      </c>
      <c r="Z111" s="183">
        <f ca="1">OFFSET(CW109,$B110,0)</f>
        <v>0</v>
      </c>
      <c r="AA111" s="228"/>
      <c r="AB111" s="229"/>
      <c r="AC111" s="228"/>
      <c r="AD111" s="230"/>
      <c r="AE111" s="231"/>
      <c r="AF111" s="102" t="str">
        <f ca="1">OFFSET(CQ$43,$B110,0)</f>
        <v/>
      </c>
      <c r="AG111" s="100" t="str">
        <f ca="1">OFFSET(CR$43,$B110,0)</f>
        <v/>
      </c>
      <c r="AH111" s="100" t="str">
        <f ca="1">OFFSET(CS$43,$B110,0)</f>
        <v/>
      </c>
      <c r="AI111" s="100" t="str">
        <f ca="1">OFFSET(CT$43,$B110,0)</f>
        <v/>
      </c>
      <c r="AJ111" s="101" t="str">
        <f ca="1">OFFSET(CU$43,$B110,0)</f>
        <v/>
      </c>
      <c r="AK111" s="205" t="s">
        <v>10</v>
      </c>
      <c r="AL111" s="206"/>
      <c r="AM111" s="74" t="str">
        <f t="shared" ref="AM111" ca="1" si="710">OFFSET(DP$43,$B110,0)</f>
        <v/>
      </c>
      <c r="AN111" s="74" t="str">
        <f t="shared" ref="AN111" ca="1" si="711">OFFSET(DQ$43,$B110,0)</f>
        <v/>
      </c>
      <c r="AO111" s="75" t="str">
        <f t="shared" ref="AO111" ca="1" si="712">OFFSET(DR$43,$B110,0)</f>
        <v/>
      </c>
      <c r="AP111" s="371"/>
      <c r="AQ111" s="203">
        <f t="shared" ref="AQ111" ca="1" si="713">OFFSET(DI109,$B110,0)</f>
        <v>0</v>
      </c>
      <c r="AR111" s="183">
        <f t="shared" ref="AR111" ca="1" si="714">OFFSET(DJ109,$B110,0)</f>
        <v>0</v>
      </c>
      <c r="AS111" s="203">
        <f t="shared" ref="AS111" ca="1" si="715">OFFSET(DK109,$B110,0)</f>
        <v>0</v>
      </c>
      <c r="AT111" s="183">
        <f t="shared" ref="AT111" ca="1" si="716">OFFSET(DL109,$B110,0)</f>
        <v>0</v>
      </c>
      <c r="AU111" s="203">
        <f t="shared" ref="AU111" ca="1" si="717">OFFSET(DM109,$B110,0)</f>
        <v>0</v>
      </c>
      <c r="AV111" s="183">
        <f t="shared" ref="AV111" ca="1" si="718">OFFSET(DN109,$B110,0)</f>
        <v>0</v>
      </c>
      <c r="AW111" s="183">
        <f t="shared" ref="AW111:BB111" ca="1" si="719">OFFSET(DO109,$B110,0)</f>
        <v>0</v>
      </c>
      <c r="AX111" s="184">
        <f t="shared" ca="1" si="719"/>
        <v>0</v>
      </c>
      <c r="AY111" s="184">
        <f t="shared" ca="1" si="719"/>
        <v>0</v>
      </c>
      <c r="AZ111" s="184">
        <f t="shared" ca="1" si="719"/>
        <v>0</v>
      </c>
      <c r="BA111" s="184">
        <f t="shared" ca="1" si="719"/>
        <v>0</v>
      </c>
      <c r="BB111" s="184">
        <f t="shared" ca="1" si="719"/>
        <v>0</v>
      </c>
    </row>
    <row r="112" spans="2:133" ht="22.95" customHeight="1">
      <c r="B112" s="133">
        <v>35</v>
      </c>
      <c r="C112" s="218" t="str">
        <f t="shared" ref="C112" ca="1" si="720">OFFSET(BG$43,$B112,0)</f>
        <v xml:space="preserve"> </v>
      </c>
      <c r="D112" s="218"/>
      <c r="E112" s="218"/>
      <c r="F112" s="218"/>
      <c r="G112" s="218"/>
      <c r="H112" s="218"/>
      <c r="I112" s="218"/>
      <c r="J112" s="218"/>
      <c r="K112" s="213" t="s">
        <v>4</v>
      </c>
      <c r="L112" s="219"/>
      <c r="M112" s="220" t="str">
        <f t="shared" ref="M112:S112" ca="1" si="721">OFFSET(CB$43,$B112,0)</f>
        <v/>
      </c>
      <c r="N112" s="203" t="str">
        <f t="shared" ca="1" si="721"/>
        <v/>
      </c>
      <c r="O112" s="183" t="str">
        <f t="shared" ca="1" si="721"/>
        <v/>
      </c>
      <c r="P112" s="203" t="str">
        <f t="shared" ca="1" si="721"/>
        <v/>
      </c>
      <c r="Q112" s="183" t="str">
        <f t="shared" ca="1" si="721"/>
        <v/>
      </c>
      <c r="R112" s="203" t="str">
        <f t="shared" ca="1" si="721"/>
        <v/>
      </c>
      <c r="S112" s="183" t="str">
        <f t="shared" ca="1" si="721"/>
        <v/>
      </c>
      <c r="T112" s="213" t="s">
        <v>11</v>
      </c>
      <c r="U112" s="203" t="str">
        <f t="shared" ref="U112:Z112" ca="1" si="722">OFFSET(CJ$43,$B112,0)</f>
        <v/>
      </c>
      <c r="V112" s="183" t="str">
        <f t="shared" ca="1" si="722"/>
        <v/>
      </c>
      <c r="W112" s="203" t="str">
        <f t="shared" ca="1" si="722"/>
        <v/>
      </c>
      <c r="X112" s="183" t="str">
        <f t="shared" ca="1" si="722"/>
        <v/>
      </c>
      <c r="Y112" s="203" t="str">
        <f t="shared" ca="1" si="722"/>
        <v/>
      </c>
      <c r="Z112" s="183" t="str">
        <f t="shared" ca="1" si="722"/>
        <v/>
      </c>
      <c r="AA112" s="228" t="s">
        <v>7076</v>
      </c>
      <c r="AB112" s="229"/>
      <c r="AC112" s="228"/>
      <c r="AD112" s="230"/>
      <c r="AE112" s="231" t="str">
        <f ca="1">OFFSET(DN$43,$B112,0)</f>
        <v/>
      </c>
      <c r="AF112" s="207" t="str">
        <f t="shared" ref="AF112" ca="1" si="723">OFFSET(BL$43,$B112,0)</f>
        <v/>
      </c>
      <c r="AG112" s="207">
        <f ca="1">OFFSET(DS111,$B112,0)</f>
        <v>0</v>
      </c>
      <c r="AH112" s="207">
        <f ca="1">OFFSET(DT111,$B112,0)</f>
        <v>0</v>
      </c>
      <c r="AI112" s="207">
        <f ca="1">OFFSET(DU111,$B112,0)</f>
        <v>0</v>
      </c>
      <c r="AJ112" s="207">
        <f ca="1">OFFSET(DV111,$B112,0)</f>
        <v>0</v>
      </c>
      <c r="AK112" s="208" t="str">
        <f t="shared" ref="AK112" ca="1" si="724">OFFSET(BM$43,$B112,0)&amp;CHAR(10)&amp;OFFSET(BN$43,$B112,0)</f>
        <v xml:space="preserve">
</v>
      </c>
      <c r="AL112" s="208"/>
      <c r="AM112" s="208"/>
      <c r="AN112" s="208"/>
      <c r="AO112" s="208"/>
      <c r="AP112" s="370" t="s">
        <v>11</v>
      </c>
      <c r="AQ112" s="203" t="str">
        <f t="shared" ref="AQ112" ca="1" si="725">OFFSET(CW$43,$B112,0)</f>
        <v/>
      </c>
      <c r="AR112" s="183" t="str">
        <f t="shared" ref="AR112" ca="1" si="726">OFFSET(CX$43,$B112,0)</f>
        <v/>
      </c>
      <c r="AS112" s="203" t="str">
        <f t="shared" ref="AS112" ca="1" si="727">OFFSET(CY$43,$B112,0)</f>
        <v/>
      </c>
      <c r="AT112" s="183" t="str">
        <f t="shared" ref="AT112" ca="1" si="728">OFFSET(CZ$43,$B112,0)</f>
        <v/>
      </c>
      <c r="AU112" s="203" t="str">
        <f t="shared" ref="AU112" ca="1" si="729">OFFSET(DA$43,$B112,0)</f>
        <v/>
      </c>
      <c r="AV112" s="183" t="str">
        <f t="shared" ref="AV112" ca="1" si="730">OFFSET(DB$43,$B112,0)</f>
        <v/>
      </c>
      <c r="AW112" s="183" t="str">
        <f ca="1">OFFSET(DC$43,$B112,0)</f>
        <v/>
      </c>
      <c r="AX112" s="184" t="str">
        <f ca="1">OFFSET(EC$43,$B112,0)</f>
        <v/>
      </c>
      <c r="AY112" s="184">
        <f ca="1">OFFSET(BQ111,$B112,0)</f>
        <v>0</v>
      </c>
      <c r="AZ112" s="184">
        <f ca="1">OFFSET(BR111,$B112,0)</f>
        <v>0</v>
      </c>
      <c r="BA112" s="184">
        <f ca="1">OFFSET(BT111,$B112,0)</f>
        <v>0</v>
      </c>
      <c r="BB112" s="184">
        <f ca="1">OFFSET(BU111,$B112,0)</f>
        <v>0</v>
      </c>
    </row>
    <row r="113" spans="2:54" ht="22.95" customHeight="1">
      <c r="C113" s="134" t="str">
        <f t="shared" ref="C113:J113" ca="1" si="731">OFFSET(BT$43,$B112,0)</f>
        <v/>
      </c>
      <c r="D113" s="135" t="str">
        <f t="shared" ca="1" si="731"/>
        <v/>
      </c>
      <c r="E113" s="136" t="str">
        <f t="shared" ca="1" si="731"/>
        <v/>
      </c>
      <c r="F113" s="136" t="str">
        <f t="shared" ca="1" si="731"/>
        <v/>
      </c>
      <c r="G113" s="135" t="str">
        <f t="shared" ca="1" si="731"/>
        <v/>
      </c>
      <c r="H113" s="100" t="str">
        <f t="shared" ca="1" si="731"/>
        <v/>
      </c>
      <c r="I113" s="100" t="str">
        <f t="shared" ca="1" si="731"/>
        <v/>
      </c>
      <c r="J113" s="101" t="str">
        <f t="shared" ca="1" si="731"/>
        <v/>
      </c>
      <c r="K113" s="213"/>
      <c r="L113" s="219"/>
      <c r="M113" s="220">
        <f t="shared" ref="M113:S113" ca="1" si="732">OFFSET(CD111,$B112,0)</f>
        <v>0</v>
      </c>
      <c r="N113" s="203">
        <f t="shared" ca="1" si="732"/>
        <v>0</v>
      </c>
      <c r="O113" s="183">
        <f t="shared" ca="1" si="732"/>
        <v>0</v>
      </c>
      <c r="P113" s="203">
        <f t="shared" ca="1" si="732"/>
        <v>0</v>
      </c>
      <c r="Q113" s="183">
        <f t="shared" ca="1" si="732"/>
        <v>0</v>
      </c>
      <c r="R113" s="203">
        <f t="shared" ca="1" si="732"/>
        <v>0</v>
      </c>
      <c r="S113" s="183">
        <f t="shared" ca="1" si="732"/>
        <v>0</v>
      </c>
      <c r="T113" s="168"/>
      <c r="U113" s="203">
        <f ca="1">OFFSET(CL111,$B112,0)</f>
        <v>0</v>
      </c>
      <c r="V113" s="183">
        <f ca="1">OFFSET(CM111,$B112,0)</f>
        <v>0</v>
      </c>
      <c r="W113" s="203">
        <f ca="1">OFFSET(CN111,$B112,0)</f>
        <v>0</v>
      </c>
      <c r="X113" s="183">
        <f ca="1">OFFSET(CO111,$B112,0)</f>
        <v>0</v>
      </c>
      <c r="Y113" s="203">
        <f ca="1">OFFSET(CV111,$B112,0)</f>
        <v>0</v>
      </c>
      <c r="Z113" s="183">
        <f ca="1">OFFSET(CW111,$B112,0)</f>
        <v>0</v>
      </c>
      <c r="AA113" s="228"/>
      <c r="AB113" s="229"/>
      <c r="AC113" s="228"/>
      <c r="AD113" s="230"/>
      <c r="AE113" s="231"/>
      <c r="AF113" s="102" t="str">
        <f ca="1">OFFSET(CQ$43,$B112,0)</f>
        <v/>
      </c>
      <c r="AG113" s="100" t="str">
        <f ca="1">OFFSET(CR$43,$B112,0)</f>
        <v/>
      </c>
      <c r="AH113" s="100" t="str">
        <f ca="1">OFFSET(CS$43,$B112,0)</f>
        <v/>
      </c>
      <c r="AI113" s="100" t="str">
        <f ca="1">OFFSET(CT$43,$B112,0)</f>
        <v/>
      </c>
      <c r="AJ113" s="101" t="str">
        <f ca="1">OFFSET(CU$43,$B112,0)</f>
        <v/>
      </c>
      <c r="AK113" s="205" t="s">
        <v>10</v>
      </c>
      <c r="AL113" s="206"/>
      <c r="AM113" s="74" t="str">
        <f t="shared" ref="AM113" ca="1" si="733">OFFSET(DP$43,$B112,0)</f>
        <v/>
      </c>
      <c r="AN113" s="74" t="str">
        <f t="shared" ref="AN113" ca="1" si="734">OFFSET(DQ$43,$B112,0)</f>
        <v/>
      </c>
      <c r="AO113" s="75" t="str">
        <f t="shared" ref="AO113" ca="1" si="735">OFFSET(DR$43,$B112,0)</f>
        <v/>
      </c>
      <c r="AP113" s="371"/>
      <c r="AQ113" s="203">
        <f t="shared" ref="AQ113" ca="1" si="736">OFFSET(DI111,$B112,0)</f>
        <v>0</v>
      </c>
      <c r="AR113" s="183">
        <f t="shared" ref="AR113" ca="1" si="737">OFFSET(DJ111,$B112,0)</f>
        <v>0</v>
      </c>
      <c r="AS113" s="203">
        <f t="shared" ref="AS113" ca="1" si="738">OFFSET(DK111,$B112,0)</f>
        <v>0</v>
      </c>
      <c r="AT113" s="183">
        <f t="shared" ref="AT113" ca="1" si="739">OFFSET(DL111,$B112,0)</f>
        <v>0</v>
      </c>
      <c r="AU113" s="203">
        <f t="shared" ref="AU113" ca="1" si="740">OFFSET(DM111,$B112,0)</f>
        <v>0</v>
      </c>
      <c r="AV113" s="183">
        <f t="shared" ref="AV113" ca="1" si="741">OFFSET(DN111,$B112,0)</f>
        <v>0</v>
      </c>
      <c r="AW113" s="183">
        <f t="shared" ref="AW113:BB113" ca="1" si="742">OFFSET(DO111,$B112,0)</f>
        <v>0</v>
      </c>
      <c r="AX113" s="184">
        <f t="shared" ca="1" si="742"/>
        <v>0</v>
      </c>
      <c r="AY113" s="184">
        <f t="shared" ca="1" si="742"/>
        <v>0</v>
      </c>
      <c r="AZ113" s="184">
        <f t="shared" ca="1" si="742"/>
        <v>0</v>
      </c>
      <c r="BA113" s="184">
        <f t="shared" ca="1" si="742"/>
        <v>0</v>
      </c>
      <c r="BB113" s="184">
        <f t="shared" ca="1" si="742"/>
        <v>0</v>
      </c>
    </row>
    <row r="114" spans="2:54" ht="22.95" customHeight="1">
      <c r="B114" s="133">
        <v>36</v>
      </c>
      <c r="C114" s="218" t="str">
        <f t="shared" ref="C114" ca="1" si="743">OFFSET(BG$43,$B114,0)</f>
        <v xml:space="preserve"> </v>
      </c>
      <c r="D114" s="218"/>
      <c r="E114" s="218"/>
      <c r="F114" s="218"/>
      <c r="G114" s="218"/>
      <c r="H114" s="218"/>
      <c r="I114" s="218"/>
      <c r="J114" s="218"/>
      <c r="K114" s="213" t="s">
        <v>4</v>
      </c>
      <c r="L114" s="219"/>
      <c r="M114" s="220" t="str">
        <f t="shared" ref="M114:S114" ca="1" si="744">OFFSET(CB$43,$B114,0)</f>
        <v/>
      </c>
      <c r="N114" s="203" t="str">
        <f t="shared" ca="1" si="744"/>
        <v/>
      </c>
      <c r="O114" s="183" t="str">
        <f t="shared" ca="1" si="744"/>
        <v/>
      </c>
      <c r="P114" s="203" t="str">
        <f t="shared" ca="1" si="744"/>
        <v/>
      </c>
      <c r="Q114" s="183" t="str">
        <f t="shared" ca="1" si="744"/>
        <v/>
      </c>
      <c r="R114" s="203" t="str">
        <f t="shared" ca="1" si="744"/>
        <v/>
      </c>
      <c r="S114" s="183" t="str">
        <f t="shared" ca="1" si="744"/>
        <v/>
      </c>
      <c r="T114" s="213" t="s">
        <v>11</v>
      </c>
      <c r="U114" s="203" t="str">
        <f t="shared" ref="U114:Z114" ca="1" si="745">OFFSET(CJ$43,$B114,0)</f>
        <v/>
      </c>
      <c r="V114" s="183" t="str">
        <f t="shared" ca="1" si="745"/>
        <v/>
      </c>
      <c r="W114" s="203" t="str">
        <f t="shared" ca="1" si="745"/>
        <v/>
      </c>
      <c r="X114" s="183" t="str">
        <f t="shared" ca="1" si="745"/>
        <v/>
      </c>
      <c r="Y114" s="203" t="str">
        <f t="shared" ca="1" si="745"/>
        <v/>
      </c>
      <c r="Z114" s="183" t="str">
        <f t="shared" ca="1" si="745"/>
        <v/>
      </c>
      <c r="AA114" s="228" t="s">
        <v>7076</v>
      </c>
      <c r="AB114" s="229"/>
      <c r="AC114" s="228"/>
      <c r="AD114" s="230"/>
      <c r="AE114" s="231" t="str">
        <f ca="1">OFFSET(DN$43,$B114,0)</f>
        <v/>
      </c>
      <c r="AF114" s="207" t="str">
        <f t="shared" ref="AF114" ca="1" si="746">OFFSET(BL$43,$B114,0)</f>
        <v/>
      </c>
      <c r="AG114" s="207">
        <f ca="1">OFFSET(DS113,$B114,0)</f>
        <v>0</v>
      </c>
      <c r="AH114" s="207">
        <f ca="1">OFFSET(DT113,$B114,0)</f>
        <v>0</v>
      </c>
      <c r="AI114" s="207">
        <f ca="1">OFFSET(DU113,$B114,0)</f>
        <v>0</v>
      </c>
      <c r="AJ114" s="207">
        <f ca="1">OFFSET(DV113,$B114,0)</f>
        <v>0</v>
      </c>
      <c r="AK114" s="208" t="str">
        <f t="shared" ref="AK114" ca="1" si="747">OFFSET(BM$43,$B114,0)&amp;CHAR(10)&amp;OFFSET(BN$43,$B114,0)</f>
        <v xml:space="preserve">
</v>
      </c>
      <c r="AL114" s="208"/>
      <c r="AM114" s="208"/>
      <c r="AN114" s="208"/>
      <c r="AO114" s="208"/>
      <c r="AP114" s="370" t="s">
        <v>11</v>
      </c>
      <c r="AQ114" s="203" t="str">
        <f t="shared" ref="AQ114" ca="1" si="748">OFFSET(CW$43,$B114,0)</f>
        <v/>
      </c>
      <c r="AR114" s="183" t="str">
        <f t="shared" ref="AR114" ca="1" si="749">OFFSET(CX$43,$B114,0)</f>
        <v/>
      </c>
      <c r="AS114" s="203" t="str">
        <f t="shared" ref="AS114" ca="1" si="750">OFFSET(CY$43,$B114,0)</f>
        <v/>
      </c>
      <c r="AT114" s="183" t="str">
        <f t="shared" ref="AT114" ca="1" si="751">OFFSET(CZ$43,$B114,0)</f>
        <v/>
      </c>
      <c r="AU114" s="203" t="str">
        <f t="shared" ref="AU114" ca="1" si="752">OFFSET(DA$43,$B114,0)</f>
        <v/>
      </c>
      <c r="AV114" s="183" t="str">
        <f t="shared" ref="AV114" ca="1" si="753">OFFSET(DB$43,$B114,0)</f>
        <v/>
      </c>
      <c r="AW114" s="183" t="str">
        <f ca="1">OFFSET(DC$43,$B114,0)</f>
        <v/>
      </c>
      <c r="AX114" s="184" t="str">
        <f ca="1">OFFSET(EC$43,$B114,0)</f>
        <v/>
      </c>
      <c r="AY114" s="184">
        <f ca="1">OFFSET(BQ113,$B114,0)</f>
        <v>0</v>
      </c>
      <c r="AZ114" s="184">
        <f ca="1">OFFSET(BR113,$B114,0)</f>
        <v>0</v>
      </c>
      <c r="BA114" s="184">
        <f ca="1">OFFSET(BT113,$B114,0)</f>
        <v>0</v>
      </c>
      <c r="BB114" s="184">
        <f ca="1">OFFSET(BU113,$B114,0)</f>
        <v>0</v>
      </c>
    </row>
    <row r="115" spans="2:54" ht="22.95" customHeight="1">
      <c r="C115" s="134" t="str">
        <f t="shared" ref="C115:J115" ca="1" si="754">OFFSET(BT$43,$B114,0)</f>
        <v/>
      </c>
      <c r="D115" s="135" t="str">
        <f t="shared" ca="1" si="754"/>
        <v/>
      </c>
      <c r="E115" s="136" t="str">
        <f t="shared" ca="1" si="754"/>
        <v/>
      </c>
      <c r="F115" s="136" t="str">
        <f t="shared" ca="1" si="754"/>
        <v/>
      </c>
      <c r="G115" s="135" t="str">
        <f t="shared" ca="1" si="754"/>
        <v/>
      </c>
      <c r="H115" s="100" t="str">
        <f t="shared" ca="1" si="754"/>
        <v/>
      </c>
      <c r="I115" s="100" t="str">
        <f t="shared" ca="1" si="754"/>
        <v/>
      </c>
      <c r="J115" s="101" t="str">
        <f t="shared" ca="1" si="754"/>
        <v/>
      </c>
      <c r="K115" s="213"/>
      <c r="L115" s="219"/>
      <c r="M115" s="220">
        <f t="shared" ref="M115:S115" ca="1" si="755">OFFSET(CD113,$B114,0)</f>
        <v>0</v>
      </c>
      <c r="N115" s="203">
        <f t="shared" ca="1" si="755"/>
        <v>0</v>
      </c>
      <c r="O115" s="183">
        <f t="shared" ca="1" si="755"/>
        <v>0</v>
      </c>
      <c r="P115" s="203">
        <f t="shared" ca="1" si="755"/>
        <v>0</v>
      </c>
      <c r="Q115" s="183">
        <f t="shared" ca="1" si="755"/>
        <v>0</v>
      </c>
      <c r="R115" s="203">
        <f t="shared" ca="1" si="755"/>
        <v>0</v>
      </c>
      <c r="S115" s="183">
        <f t="shared" ca="1" si="755"/>
        <v>0</v>
      </c>
      <c r="T115" s="168"/>
      <c r="U115" s="203">
        <f ca="1">OFFSET(CL113,$B114,0)</f>
        <v>0</v>
      </c>
      <c r="V115" s="183">
        <f ca="1">OFFSET(CM113,$B114,0)</f>
        <v>0</v>
      </c>
      <c r="W115" s="203">
        <f ca="1">OFFSET(CN113,$B114,0)</f>
        <v>0</v>
      </c>
      <c r="X115" s="183">
        <f ca="1">OFFSET(CO113,$B114,0)</f>
        <v>0</v>
      </c>
      <c r="Y115" s="203">
        <f ca="1">OFFSET(CV113,$B114,0)</f>
        <v>0</v>
      </c>
      <c r="Z115" s="183">
        <f ca="1">OFFSET(CW113,$B114,0)</f>
        <v>0</v>
      </c>
      <c r="AA115" s="228"/>
      <c r="AB115" s="229"/>
      <c r="AC115" s="228"/>
      <c r="AD115" s="230"/>
      <c r="AE115" s="231"/>
      <c r="AF115" s="102" t="str">
        <f ca="1">OFFSET(CQ$43,$B114,0)</f>
        <v/>
      </c>
      <c r="AG115" s="100" t="str">
        <f ca="1">OFFSET(CR$43,$B114,0)</f>
        <v/>
      </c>
      <c r="AH115" s="100" t="str">
        <f ca="1">OFFSET(CS$43,$B114,0)</f>
        <v/>
      </c>
      <c r="AI115" s="100" t="str">
        <f ca="1">OFFSET(CT$43,$B114,0)</f>
        <v/>
      </c>
      <c r="AJ115" s="101" t="str">
        <f ca="1">OFFSET(CU$43,$B114,0)</f>
        <v/>
      </c>
      <c r="AK115" s="205" t="s">
        <v>10</v>
      </c>
      <c r="AL115" s="206"/>
      <c r="AM115" s="74" t="str">
        <f t="shared" ref="AM115" ca="1" si="756">OFFSET(DP$43,$B114,0)</f>
        <v/>
      </c>
      <c r="AN115" s="74" t="str">
        <f t="shared" ref="AN115" ca="1" si="757">OFFSET(DQ$43,$B114,0)</f>
        <v/>
      </c>
      <c r="AO115" s="75" t="str">
        <f t="shared" ref="AO115" ca="1" si="758">OFFSET(DR$43,$B114,0)</f>
        <v/>
      </c>
      <c r="AP115" s="371"/>
      <c r="AQ115" s="203">
        <f t="shared" ref="AQ115" ca="1" si="759">OFFSET(DI113,$B114,0)</f>
        <v>0</v>
      </c>
      <c r="AR115" s="183">
        <f t="shared" ref="AR115" ca="1" si="760">OFFSET(DJ113,$B114,0)</f>
        <v>0</v>
      </c>
      <c r="AS115" s="203">
        <f t="shared" ref="AS115" ca="1" si="761">OFFSET(DK113,$B114,0)</f>
        <v>0</v>
      </c>
      <c r="AT115" s="183">
        <f t="shared" ref="AT115" ca="1" si="762">OFFSET(DL113,$B114,0)</f>
        <v>0</v>
      </c>
      <c r="AU115" s="203">
        <f t="shared" ref="AU115" ca="1" si="763">OFFSET(DM113,$B114,0)</f>
        <v>0</v>
      </c>
      <c r="AV115" s="183">
        <f t="shared" ref="AV115" ca="1" si="764">OFFSET(DN113,$B114,0)</f>
        <v>0</v>
      </c>
      <c r="AW115" s="183">
        <f t="shared" ref="AW115:BB115" ca="1" si="765">OFFSET(DO113,$B114,0)</f>
        <v>0</v>
      </c>
      <c r="AX115" s="184">
        <f t="shared" ca="1" si="765"/>
        <v>0</v>
      </c>
      <c r="AY115" s="184">
        <f t="shared" ca="1" si="765"/>
        <v>0</v>
      </c>
      <c r="AZ115" s="184">
        <f t="shared" ca="1" si="765"/>
        <v>0</v>
      </c>
      <c r="BA115" s="184">
        <f t="shared" ca="1" si="765"/>
        <v>0</v>
      </c>
      <c r="BB115" s="184">
        <f t="shared" ca="1" si="765"/>
        <v>0</v>
      </c>
    </row>
    <row r="116" spans="2:54" ht="22.95" customHeight="1">
      <c r="B116" s="133">
        <v>37</v>
      </c>
      <c r="C116" s="218" t="str">
        <f t="shared" ref="C116" ca="1" si="766">OFFSET(BG$43,$B116,0)</f>
        <v xml:space="preserve"> </v>
      </c>
      <c r="D116" s="218"/>
      <c r="E116" s="218"/>
      <c r="F116" s="218"/>
      <c r="G116" s="218"/>
      <c r="H116" s="218"/>
      <c r="I116" s="218"/>
      <c r="J116" s="218"/>
      <c r="K116" s="213" t="s">
        <v>4</v>
      </c>
      <c r="L116" s="219"/>
      <c r="M116" s="220" t="str">
        <f t="shared" ref="M116:S116" ca="1" si="767">OFFSET(CB$43,$B116,0)</f>
        <v/>
      </c>
      <c r="N116" s="203" t="str">
        <f t="shared" ca="1" si="767"/>
        <v/>
      </c>
      <c r="O116" s="183" t="str">
        <f t="shared" ca="1" si="767"/>
        <v/>
      </c>
      <c r="P116" s="203" t="str">
        <f t="shared" ca="1" si="767"/>
        <v/>
      </c>
      <c r="Q116" s="183" t="str">
        <f t="shared" ca="1" si="767"/>
        <v/>
      </c>
      <c r="R116" s="203" t="str">
        <f t="shared" ca="1" si="767"/>
        <v/>
      </c>
      <c r="S116" s="183" t="str">
        <f t="shared" ca="1" si="767"/>
        <v/>
      </c>
      <c r="T116" s="213" t="s">
        <v>11</v>
      </c>
      <c r="U116" s="203" t="str">
        <f t="shared" ref="U116:Z116" ca="1" si="768">OFFSET(CJ$43,$B116,0)</f>
        <v/>
      </c>
      <c r="V116" s="183" t="str">
        <f t="shared" ca="1" si="768"/>
        <v/>
      </c>
      <c r="W116" s="203" t="str">
        <f t="shared" ca="1" si="768"/>
        <v/>
      </c>
      <c r="X116" s="183" t="str">
        <f t="shared" ca="1" si="768"/>
        <v/>
      </c>
      <c r="Y116" s="203" t="str">
        <f t="shared" ca="1" si="768"/>
        <v/>
      </c>
      <c r="Z116" s="183" t="str">
        <f t="shared" ca="1" si="768"/>
        <v/>
      </c>
      <c r="AA116" s="228" t="s">
        <v>7076</v>
      </c>
      <c r="AB116" s="229"/>
      <c r="AC116" s="228"/>
      <c r="AD116" s="230"/>
      <c r="AE116" s="231" t="str">
        <f ca="1">OFFSET(DN$43,$B116,0)</f>
        <v/>
      </c>
      <c r="AF116" s="207" t="str">
        <f t="shared" ref="AF116" ca="1" si="769">OFFSET(BL$43,$B116,0)</f>
        <v/>
      </c>
      <c r="AG116" s="207">
        <f ca="1">OFFSET(DS115,$B116,0)</f>
        <v>0</v>
      </c>
      <c r="AH116" s="207">
        <f ca="1">OFFSET(DT115,$B116,0)</f>
        <v>0</v>
      </c>
      <c r="AI116" s="207">
        <f ca="1">OFFSET(DU115,$B116,0)</f>
        <v>0</v>
      </c>
      <c r="AJ116" s="207">
        <f ca="1">OFFSET(DV115,$B116,0)</f>
        <v>0</v>
      </c>
      <c r="AK116" s="208" t="str">
        <f t="shared" ref="AK116" ca="1" si="770">OFFSET(BM$43,$B116,0)&amp;CHAR(10)&amp;OFFSET(BN$43,$B116,0)</f>
        <v xml:space="preserve">
</v>
      </c>
      <c r="AL116" s="208"/>
      <c r="AM116" s="208"/>
      <c r="AN116" s="208"/>
      <c r="AO116" s="208"/>
      <c r="AP116" s="370" t="s">
        <v>11</v>
      </c>
      <c r="AQ116" s="203" t="str">
        <f t="shared" ref="AQ116" ca="1" si="771">OFFSET(CW$43,$B116,0)</f>
        <v/>
      </c>
      <c r="AR116" s="183" t="str">
        <f t="shared" ref="AR116" ca="1" si="772">OFFSET(CX$43,$B116,0)</f>
        <v/>
      </c>
      <c r="AS116" s="203" t="str">
        <f t="shared" ref="AS116" ca="1" si="773">OFFSET(CY$43,$B116,0)</f>
        <v/>
      </c>
      <c r="AT116" s="183" t="str">
        <f t="shared" ref="AT116" ca="1" si="774">OFFSET(CZ$43,$B116,0)</f>
        <v/>
      </c>
      <c r="AU116" s="203" t="str">
        <f t="shared" ref="AU116" ca="1" si="775">OFFSET(DA$43,$B116,0)</f>
        <v/>
      </c>
      <c r="AV116" s="183" t="str">
        <f t="shared" ref="AV116" ca="1" si="776">OFFSET(DB$43,$B116,0)</f>
        <v/>
      </c>
      <c r="AW116" s="183" t="str">
        <f ca="1">OFFSET(DC$43,$B116,0)</f>
        <v/>
      </c>
      <c r="AX116" s="184" t="str">
        <f ca="1">OFFSET(EC$43,$B116,0)</f>
        <v/>
      </c>
      <c r="AY116" s="184">
        <f ca="1">OFFSET(BQ115,$B116,0)</f>
        <v>0</v>
      </c>
      <c r="AZ116" s="184">
        <f ca="1">OFFSET(BR115,$B116,0)</f>
        <v>0</v>
      </c>
      <c r="BA116" s="184">
        <f ca="1">OFFSET(BT115,$B116,0)</f>
        <v>0</v>
      </c>
      <c r="BB116" s="184">
        <f ca="1">OFFSET(BU115,$B116,0)</f>
        <v>0</v>
      </c>
    </row>
    <row r="117" spans="2:54" ht="22.95" customHeight="1">
      <c r="C117" s="134" t="str">
        <f t="shared" ref="C117:J117" ca="1" si="777">OFFSET(BT$43,$B116,0)</f>
        <v/>
      </c>
      <c r="D117" s="135" t="str">
        <f t="shared" ca="1" si="777"/>
        <v/>
      </c>
      <c r="E117" s="136" t="str">
        <f t="shared" ca="1" si="777"/>
        <v/>
      </c>
      <c r="F117" s="136" t="str">
        <f t="shared" ca="1" si="777"/>
        <v/>
      </c>
      <c r="G117" s="135" t="str">
        <f t="shared" ca="1" si="777"/>
        <v/>
      </c>
      <c r="H117" s="100" t="str">
        <f t="shared" ca="1" si="777"/>
        <v/>
      </c>
      <c r="I117" s="100" t="str">
        <f t="shared" ca="1" si="777"/>
        <v/>
      </c>
      <c r="J117" s="101" t="str">
        <f t="shared" ca="1" si="777"/>
        <v/>
      </c>
      <c r="K117" s="213"/>
      <c r="L117" s="219"/>
      <c r="M117" s="220">
        <f t="shared" ref="M117:S117" ca="1" si="778">OFFSET(CD115,$B116,0)</f>
        <v>0</v>
      </c>
      <c r="N117" s="203">
        <f t="shared" ca="1" si="778"/>
        <v>0</v>
      </c>
      <c r="O117" s="183">
        <f t="shared" ca="1" si="778"/>
        <v>0</v>
      </c>
      <c r="P117" s="203">
        <f t="shared" ca="1" si="778"/>
        <v>0</v>
      </c>
      <c r="Q117" s="183">
        <f t="shared" ca="1" si="778"/>
        <v>0</v>
      </c>
      <c r="R117" s="203">
        <f t="shared" ca="1" si="778"/>
        <v>0</v>
      </c>
      <c r="S117" s="183">
        <f t="shared" ca="1" si="778"/>
        <v>0</v>
      </c>
      <c r="T117" s="168"/>
      <c r="U117" s="203">
        <f ca="1">OFFSET(CL115,$B116,0)</f>
        <v>0</v>
      </c>
      <c r="V117" s="183">
        <f ca="1">OFFSET(CM115,$B116,0)</f>
        <v>0</v>
      </c>
      <c r="W117" s="203">
        <f ca="1">OFFSET(CN115,$B116,0)</f>
        <v>0</v>
      </c>
      <c r="X117" s="183">
        <f ca="1">OFFSET(CO115,$B116,0)</f>
        <v>0</v>
      </c>
      <c r="Y117" s="203">
        <f ca="1">OFFSET(CV115,$B116,0)</f>
        <v>0</v>
      </c>
      <c r="Z117" s="183">
        <f ca="1">OFFSET(CW115,$B116,0)</f>
        <v>0</v>
      </c>
      <c r="AA117" s="228"/>
      <c r="AB117" s="229"/>
      <c r="AC117" s="228"/>
      <c r="AD117" s="230"/>
      <c r="AE117" s="231"/>
      <c r="AF117" s="102" t="str">
        <f ca="1">OFFSET(CQ$43,$B116,0)</f>
        <v/>
      </c>
      <c r="AG117" s="100" t="str">
        <f ca="1">OFFSET(CR$43,$B116,0)</f>
        <v/>
      </c>
      <c r="AH117" s="100" t="str">
        <f ca="1">OFFSET(CS$43,$B116,0)</f>
        <v/>
      </c>
      <c r="AI117" s="100" t="str">
        <f ca="1">OFFSET(CT$43,$B116,0)</f>
        <v/>
      </c>
      <c r="AJ117" s="101" t="str">
        <f ca="1">OFFSET(CU$43,$B116,0)</f>
        <v/>
      </c>
      <c r="AK117" s="205" t="s">
        <v>10</v>
      </c>
      <c r="AL117" s="206"/>
      <c r="AM117" s="74" t="str">
        <f t="shared" ref="AM117" ca="1" si="779">OFFSET(DP$43,$B116,0)</f>
        <v/>
      </c>
      <c r="AN117" s="74" t="str">
        <f t="shared" ref="AN117" ca="1" si="780">OFFSET(DQ$43,$B116,0)</f>
        <v/>
      </c>
      <c r="AO117" s="75" t="str">
        <f t="shared" ref="AO117" ca="1" si="781">OFFSET(DR$43,$B116,0)</f>
        <v/>
      </c>
      <c r="AP117" s="371"/>
      <c r="AQ117" s="203">
        <f t="shared" ref="AQ117" ca="1" si="782">OFFSET(DI115,$B116,0)</f>
        <v>0</v>
      </c>
      <c r="AR117" s="183">
        <f t="shared" ref="AR117" ca="1" si="783">OFFSET(DJ115,$B116,0)</f>
        <v>0</v>
      </c>
      <c r="AS117" s="203">
        <f t="shared" ref="AS117" ca="1" si="784">OFFSET(DK115,$B116,0)</f>
        <v>0</v>
      </c>
      <c r="AT117" s="183">
        <f t="shared" ref="AT117" ca="1" si="785">OFFSET(DL115,$B116,0)</f>
        <v>0</v>
      </c>
      <c r="AU117" s="203">
        <f t="shared" ref="AU117" ca="1" si="786">OFFSET(DM115,$B116,0)</f>
        <v>0</v>
      </c>
      <c r="AV117" s="183">
        <f t="shared" ref="AV117" ca="1" si="787">OFFSET(DN115,$B116,0)</f>
        <v>0</v>
      </c>
      <c r="AW117" s="183">
        <f t="shared" ref="AW117:BB117" ca="1" si="788">OFFSET(DO115,$B116,0)</f>
        <v>0</v>
      </c>
      <c r="AX117" s="184">
        <f t="shared" ca="1" si="788"/>
        <v>0</v>
      </c>
      <c r="AY117" s="184">
        <f t="shared" ca="1" si="788"/>
        <v>0</v>
      </c>
      <c r="AZ117" s="184">
        <f t="shared" ca="1" si="788"/>
        <v>0</v>
      </c>
      <c r="BA117" s="184">
        <f t="shared" ca="1" si="788"/>
        <v>0</v>
      </c>
      <c r="BB117" s="184">
        <f t="shared" ca="1" si="788"/>
        <v>0</v>
      </c>
    </row>
    <row r="118" spans="2:54" ht="22.95" customHeight="1">
      <c r="B118" s="133">
        <v>38</v>
      </c>
      <c r="C118" s="218" t="str">
        <f t="shared" ref="C118" ca="1" si="789">OFFSET(BG$43,$B118,0)</f>
        <v xml:space="preserve"> </v>
      </c>
      <c r="D118" s="218"/>
      <c r="E118" s="218"/>
      <c r="F118" s="218"/>
      <c r="G118" s="218"/>
      <c r="H118" s="218"/>
      <c r="I118" s="218"/>
      <c r="J118" s="218"/>
      <c r="K118" s="213" t="s">
        <v>4</v>
      </c>
      <c r="L118" s="219"/>
      <c r="M118" s="220" t="str">
        <f t="shared" ref="M118:S118" ca="1" si="790">OFFSET(CB$43,$B118,0)</f>
        <v/>
      </c>
      <c r="N118" s="203" t="str">
        <f t="shared" ca="1" si="790"/>
        <v/>
      </c>
      <c r="O118" s="183" t="str">
        <f t="shared" ca="1" si="790"/>
        <v/>
      </c>
      <c r="P118" s="203" t="str">
        <f t="shared" ca="1" si="790"/>
        <v/>
      </c>
      <c r="Q118" s="183" t="str">
        <f t="shared" ca="1" si="790"/>
        <v/>
      </c>
      <c r="R118" s="203" t="str">
        <f t="shared" ca="1" si="790"/>
        <v/>
      </c>
      <c r="S118" s="183" t="str">
        <f t="shared" ca="1" si="790"/>
        <v/>
      </c>
      <c r="T118" s="213" t="s">
        <v>11</v>
      </c>
      <c r="U118" s="203" t="str">
        <f t="shared" ref="U118:Z118" ca="1" si="791">OFFSET(CJ$43,$B118,0)</f>
        <v/>
      </c>
      <c r="V118" s="183" t="str">
        <f t="shared" ca="1" si="791"/>
        <v/>
      </c>
      <c r="W118" s="203" t="str">
        <f t="shared" ca="1" si="791"/>
        <v/>
      </c>
      <c r="X118" s="183" t="str">
        <f t="shared" ca="1" si="791"/>
        <v/>
      </c>
      <c r="Y118" s="203" t="str">
        <f t="shared" ca="1" si="791"/>
        <v/>
      </c>
      <c r="Z118" s="183" t="str">
        <f t="shared" ca="1" si="791"/>
        <v/>
      </c>
      <c r="AA118" s="228" t="s">
        <v>7076</v>
      </c>
      <c r="AB118" s="229"/>
      <c r="AC118" s="228"/>
      <c r="AD118" s="230"/>
      <c r="AE118" s="231" t="str">
        <f ca="1">OFFSET(DN$43,$B118,0)</f>
        <v/>
      </c>
      <c r="AF118" s="207" t="str">
        <f t="shared" ref="AF118" ca="1" si="792">OFFSET(BL$43,$B118,0)</f>
        <v/>
      </c>
      <c r="AG118" s="207">
        <f ca="1">OFFSET(DS117,$B118,0)</f>
        <v>0</v>
      </c>
      <c r="AH118" s="207">
        <f ca="1">OFFSET(DT117,$B118,0)</f>
        <v>0</v>
      </c>
      <c r="AI118" s="207">
        <f ca="1">OFFSET(DU117,$B118,0)</f>
        <v>0</v>
      </c>
      <c r="AJ118" s="207">
        <f ca="1">OFFSET(DV117,$B118,0)</f>
        <v>0</v>
      </c>
      <c r="AK118" s="208" t="str">
        <f t="shared" ref="AK118" ca="1" si="793">OFFSET(BM$43,$B118,0)&amp;CHAR(10)&amp;OFFSET(BN$43,$B118,0)</f>
        <v xml:space="preserve">
</v>
      </c>
      <c r="AL118" s="208"/>
      <c r="AM118" s="208"/>
      <c r="AN118" s="208"/>
      <c r="AO118" s="208"/>
      <c r="AP118" s="370" t="s">
        <v>11</v>
      </c>
      <c r="AQ118" s="203" t="str">
        <f t="shared" ref="AQ118" ca="1" si="794">OFFSET(CW$43,$B118,0)</f>
        <v/>
      </c>
      <c r="AR118" s="183" t="str">
        <f t="shared" ref="AR118" ca="1" si="795">OFFSET(CX$43,$B118,0)</f>
        <v/>
      </c>
      <c r="AS118" s="203" t="str">
        <f t="shared" ref="AS118" ca="1" si="796">OFFSET(CY$43,$B118,0)</f>
        <v/>
      </c>
      <c r="AT118" s="183" t="str">
        <f t="shared" ref="AT118" ca="1" si="797">OFFSET(CZ$43,$B118,0)</f>
        <v/>
      </c>
      <c r="AU118" s="203" t="str">
        <f t="shared" ref="AU118" ca="1" si="798">OFFSET(DA$43,$B118,0)</f>
        <v/>
      </c>
      <c r="AV118" s="183" t="str">
        <f t="shared" ref="AV118" ca="1" si="799">OFFSET(DB$43,$B118,0)</f>
        <v/>
      </c>
      <c r="AW118" s="183" t="str">
        <f ca="1">OFFSET(DC$43,$B118,0)</f>
        <v/>
      </c>
      <c r="AX118" s="184" t="str">
        <f ca="1">OFFSET(EC$43,$B118,0)</f>
        <v/>
      </c>
      <c r="AY118" s="184">
        <f ca="1">OFFSET(BQ117,$B118,0)</f>
        <v>0</v>
      </c>
      <c r="AZ118" s="184">
        <f ca="1">OFFSET(BR117,$B118,0)</f>
        <v>0</v>
      </c>
      <c r="BA118" s="184">
        <f ca="1">OFFSET(BT117,$B118,0)</f>
        <v>0</v>
      </c>
      <c r="BB118" s="184">
        <f ca="1">OFFSET(BU117,$B118,0)</f>
        <v>0</v>
      </c>
    </row>
    <row r="119" spans="2:54" ht="22.95" customHeight="1">
      <c r="C119" s="134" t="str">
        <f t="shared" ref="C119:J119" ca="1" si="800">OFFSET(BT$43,$B118,0)</f>
        <v/>
      </c>
      <c r="D119" s="135" t="str">
        <f t="shared" ca="1" si="800"/>
        <v/>
      </c>
      <c r="E119" s="136" t="str">
        <f t="shared" ca="1" si="800"/>
        <v/>
      </c>
      <c r="F119" s="136" t="str">
        <f t="shared" ca="1" si="800"/>
        <v/>
      </c>
      <c r="G119" s="135" t="str">
        <f t="shared" ca="1" si="800"/>
        <v/>
      </c>
      <c r="H119" s="100" t="str">
        <f t="shared" ca="1" si="800"/>
        <v/>
      </c>
      <c r="I119" s="100" t="str">
        <f t="shared" ca="1" si="800"/>
        <v/>
      </c>
      <c r="J119" s="101" t="str">
        <f t="shared" ca="1" si="800"/>
        <v/>
      </c>
      <c r="K119" s="213"/>
      <c r="L119" s="219"/>
      <c r="M119" s="220">
        <f t="shared" ref="M119:S119" ca="1" si="801">OFFSET(CD117,$B118,0)</f>
        <v>0</v>
      </c>
      <c r="N119" s="203">
        <f t="shared" ca="1" si="801"/>
        <v>0</v>
      </c>
      <c r="O119" s="183">
        <f t="shared" ca="1" si="801"/>
        <v>0</v>
      </c>
      <c r="P119" s="203">
        <f t="shared" ca="1" si="801"/>
        <v>0</v>
      </c>
      <c r="Q119" s="183">
        <f t="shared" ca="1" si="801"/>
        <v>0</v>
      </c>
      <c r="R119" s="203">
        <f t="shared" ca="1" si="801"/>
        <v>0</v>
      </c>
      <c r="S119" s="183">
        <f t="shared" ca="1" si="801"/>
        <v>0</v>
      </c>
      <c r="T119" s="168"/>
      <c r="U119" s="203">
        <f ca="1">OFFSET(CL117,$B118,0)</f>
        <v>0</v>
      </c>
      <c r="V119" s="183">
        <f ca="1">OFFSET(CM117,$B118,0)</f>
        <v>0</v>
      </c>
      <c r="W119" s="203">
        <f ca="1">OFFSET(CN117,$B118,0)</f>
        <v>0</v>
      </c>
      <c r="X119" s="183">
        <f ca="1">OFFSET(CO117,$B118,0)</f>
        <v>0</v>
      </c>
      <c r="Y119" s="203">
        <f ca="1">OFFSET(CV117,$B118,0)</f>
        <v>0</v>
      </c>
      <c r="Z119" s="183">
        <f ca="1">OFFSET(CW117,$B118,0)</f>
        <v>0</v>
      </c>
      <c r="AA119" s="228"/>
      <c r="AB119" s="229"/>
      <c r="AC119" s="228"/>
      <c r="AD119" s="230"/>
      <c r="AE119" s="231"/>
      <c r="AF119" s="102" t="str">
        <f ca="1">OFFSET(CQ$43,$B118,0)</f>
        <v/>
      </c>
      <c r="AG119" s="100" t="str">
        <f ca="1">OFFSET(CR$43,$B118,0)</f>
        <v/>
      </c>
      <c r="AH119" s="100" t="str">
        <f ca="1">OFFSET(CS$43,$B118,0)</f>
        <v/>
      </c>
      <c r="AI119" s="100" t="str">
        <f ca="1">OFFSET(CT$43,$B118,0)</f>
        <v/>
      </c>
      <c r="AJ119" s="101" t="str">
        <f ca="1">OFFSET(CU$43,$B118,0)</f>
        <v/>
      </c>
      <c r="AK119" s="205" t="s">
        <v>10</v>
      </c>
      <c r="AL119" s="206"/>
      <c r="AM119" s="74" t="str">
        <f t="shared" ref="AM119" ca="1" si="802">OFFSET(DP$43,$B118,0)</f>
        <v/>
      </c>
      <c r="AN119" s="74" t="str">
        <f t="shared" ref="AN119" ca="1" si="803">OFFSET(DQ$43,$B118,0)</f>
        <v/>
      </c>
      <c r="AO119" s="75" t="str">
        <f t="shared" ref="AO119" ca="1" si="804">OFFSET(DR$43,$B118,0)</f>
        <v/>
      </c>
      <c r="AP119" s="371"/>
      <c r="AQ119" s="203">
        <f t="shared" ref="AQ119" ca="1" si="805">OFFSET(DI117,$B118,0)</f>
        <v>0</v>
      </c>
      <c r="AR119" s="183">
        <f t="shared" ref="AR119" ca="1" si="806">OFFSET(DJ117,$B118,0)</f>
        <v>0</v>
      </c>
      <c r="AS119" s="203">
        <f t="shared" ref="AS119" ca="1" si="807">OFFSET(DK117,$B118,0)</f>
        <v>0</v>
      </c>
      <c r="AT119" s="183">
        <f t="shared" ref="AT119" ca="1" si="808">OFFSET(DL117,$B118,0)</f>
        <v>0</v>
      </c>
      <c r="AU119" s="203">
        <f t="shared" ref="AU119" ca="1" si="809">OFFSET(DM117,$B118,0)</f>
        <v>0</v>
      </c>
      <c r="AV119" s="183">
        <f t="shared" ref="AV119" ca="1" si="810">OFFSET(DN117,$B118,0)</f>
        <v>0</v>
      </c>
      <c r="AW119" s="183">
        <f t="shared" ref="AW119:BB119" ca="1" si="811">OFFSET(DO117,$B118,0)</f>
        <v>0</v>
      </c>
      <c r="AX119" s="184">
        <f t="shared" ca="1" si="811"/>
        <v>0</v>
      </c>
      <c r="AY119" s="184">
        <f t="shared" ca="1" si="811"/>
        <v>0</v>
      </c>
      <c r="AZ119" s="184">
        <f t="shared" ca="1" si="811"/>
        <v>0</v>
      </c>
      <c r="BA119" s="184">
        <f t="shared" ca="1" si="811"/>
        <v>0</v>
      </c>
      <c r="BB119" s="184">
        <f t="shared" ca="1" si="811"/>
        <v>0</v>
      </c>
    </row>
    <row r="120" spans="2:54" ht="22.95" customHeight="1">
      <c r="B120" s="133">
        <v>39</v>
      </c>
      <c r="C120" s="218" t="str">
        <f t="shared" ref="C120" ca="1" si="812">OFFSET(BG$43,$B120,0)</f>
        <v xml:space="preserve"> </v>
      </c>
      <c r="D120" s="218"/>
      <c r="E120" s="218"/>
      <c r="F120" s="218"/>
      <c r="G120" s="218"/>
      <c r="H120" s="218"/>
      <c r="I120" s="218"/>
      <c r="J120" s="218"/>
      <c r="K120" s="213" t="s">
        <v>4</v>
      </c>
      <c r="L120" s="219"/>
      <c r="M120" s="220" t="str">
        <f t="shared" ref="M120:S120" ca="1" si="813">OFFSET(CB$43,$B120,0)</f>
        <v/>
      </c>
      <c r="N120" s="203" t="str">
        <f t="shared" ca="1" si="813"/>
        <v/>
      </c>
      <c r="O120" s="183" t="str">
        <f t="shared" ca="1" si="813"/>
        <v/>
      </c>
      <c r="P120" s="203" t="str">
        <f t="shared" ca="1" si="813"/>
        <v/>
      </c>
      <c r="Q120" s="183" t="str">
        <f t="shared" ca="1" si="813"/>
        <v/>
      </c>
      <c r="R120" s="203" t="str">
        <f t="shared" ca="1" si="813"/>
        <v/>
      </c>
      <c r="S120" s="183" t="str">
        <f t="shared" ca="1" si="813"/>
        <v/>
      </c>
      <c r="T120" s="213" t="s">
        <v>11</v>
      </c>
      <c r="U120" s="203" t="str">
        <f t="shared" ref="U120:Z120" ca="1" si="814">OFFSET(CJ$43,$B120,0)</f>
        <v/>
      </c>
      <c r="V120" s="183" t="str">
        <f t="shared" ca="1" si="814"/>
        <v/>
      </c>
      <c r="W120" s="203" t="str">
        <f t="shared" ca="1" si="814"/>
        <v/>
      </c>
      <c r="X120" s="183" t="str">
        <f t="shared" ca="1" si="814"/>
        <v/>
      </c>
      <c r="Y120" s="203" t="str">
        <f t="shared" ca="1" si="814"/>
        <v/>
      </c>
      <c r="Z120" s="183" t="str">
        <f t="shared" ca="1" si="814"/>
        <v/>
      </c>
      <c r="AA120" s="228" t="s">
        <v>7076</v>
      </c>
      <c r="AB120" s="229"/>
      <c r="AC120" s="228"/>
      <c r="AD120" s="230"/>
      <c r="AE120" s="231" t="str">
        <f ca="1">OFFSET(DN$43,$B120,0)</f>
        <v/>
      </c>
      <c r="AF120" s="207" t="str">
        <f t="shared" ref="AF120" ca="1" si="815">OFFSET(BL$43,$B120,0)</f>
        <v/>
      </c>
      <c r="AG120" s="207">
        <f ca="1">OFFSET(DS119,$B120,0)</f>
        <v>0</v>
      </c>
      <c r="AH120" s="207">
        <f ca="1">OFFSET(DT119,$B120,0)</f>
        <v>0</v>
      </c>
      <c r="AI120" s="207">
        <f ca="1">OFFSET(DU119,$B120,0)</f>
        <v>0</v>
      </c>
      <c r="AJ120" s="207">
        <f ca="1">OFFSET(DV119,$B120,0)</f>
        <v>0</v>
      </c>
      <c r="AK120" s="208" t="str">
        <f t="shared" ref="AK120" ca="1" si="816">OFFSET(BM$43,$B120,0)&amp;CHAR(10)&amp;OFFSET(BN$43,$B120,0)</f>
        <v xml:space="preserve">
</v>
      </c>
      <c r="AL120" s="208"/>
      <c r="AM120" s="208"/>
      <c r="AN120" s="208"/>
      <c r="AO120" s="208"/>
      <c r="AP120" s="370" t="s">
        <v>11</v>
      </c>
      <c r="AQ120" s="203" t="str">
        <f t="shared" ref="AQ120" ca="1" si="817">OFFSET(CW$43,$B120,0)</f>
        <v/>
      </c>
      <c r="AR120" s="183" t="str">
        <f t="shared" ref="AR120" ca="1" si="818">OFFSET(CX$43,$B120,0)</f>
        <v/>
      </c>
      <c r="AS120" s="203" t="str">
        <f t="shared" ref="AS120" ca="1" si="819">OFFSET(CY$43,$B120,0)</f>
        <v/>
      </c>
      <c r="AT120" s="183" t="str">
        <f t="shared" ref="AT120" ca="1" si="820">OFFSET(CZ$43,$B120,0)</f>
        <v/>
      </c>
      <c r="AU120" s="203" t="str">
        <f t="shared" ref="AU120" ca="1" si="821">OFFSET(DA$43,$B120,0)</f>
        <v/>
      </c>
      <c r="AV120" s="183" t="str">
        <f t="shared" ref="AV120" ca="1" si="822">OFFSET(DB$43,$B120,0)</f>
        <v/>
      </c>
      <c r="AW120" s="183" t="str">
        <f ca="1">OFFSET(DC$43,$B120,0)</f>
        <v/>
      </c>
      <c r="AX120" s="184" t="str">
        <f ca="1">OFFSET(EC$43,$B120,0)</f>
        <v/>
      </c>
      <c r="AY120" s="184">
        <f ca="1">OFFSET(BQ119,$B120,0)</f>
        <v>0</v>
      </c>
      <c r="AZ120" s="184">
        <f ca="1">OFFSET(BR119,$B120,0)</f>
        <v>0</v>
      </c>
      <c r="BA120" s="184">
        <f ca="1">OFFSET(BT119,$B120,0)</f>
        <v>0</v>
      </c>
      <c r="BB120" s="184">
        <f ca="1">OFFSET(BU119,$B120,0)</f>
        <v>0</v>
      </c>
    </row>
    <row r="121" spans="2:54" ht="22.95" customHeight="1">
      <c r="C121" s="134" t="str">
        <f t="shared" ref="C121:J121" ca="1" si="823">OFFSET(BT$43,$B120,0)</f>
        <v/>
      </c>
      <c r="D121" s="135" t="str">
        <f t="shared" ca="1" si="823"/>
        <v/>
      </c>
      <c r="E121" s="136" t="str">
        <f t="shared" ca="1" si="823"/>
        <v/>
      </c>
      <c r="F121" s="136" t="str">
        <f t="shared" ca="1" si="823"/>
        <v/>
      </c>
      <c r="G121" s="135" t="str">
        <f t="shared" ca="1" si="823"/>
        <v/>
      </c>
      <c r="H121" s="100" t="str">
        <f t="shared" ca="1" si="823"/>
        <v/>
      </c>
      <c r="I121" s="100" t="str">
        <f t="shared" ca="1" si="823"/>
        <v/>
      </c>
      <c r="J121" s="101" t="str">
        <f t="shared" ca="1" si="823"/>
        <v/>
      </c>
      <c r="K121" s="213"/>
      <c r="L121" s="219"/>
      <c r="M121" s="220">
        <f t="shared" ref="M121:S121" ca="1" si="824">OFFSET(CD119,$B120,0)</f>
        <v>0</v>
      </c>
      <c r="N121" s="203">
        <f t="shared" ca="1" si="824"/>
        <v>0</v>
      </c>
      <c r="O121" s="183">
        <f t="shared" ca="1" si="824"/>
        <v>0</v>
      </c>
      <c r="P121" s="203">
        <f t="shared" ca="1" si="824"/>
        <v>0</v>
      </c>
      <c r="Q121" s="183">
        <f t="shared" ca="1" si="824"/>
        <v>0</v>
      </c>
      <c r="R121" s="203">
        <f t="shared" ca="1" si="824"/>
        <v>0</v>
      </c>
      <c r="S121" s="183">
        <f t="shared" ca="1" si="824"/>
        <v>0</v>
      </c>
      <c r="T121" s="168"/>
      <c r="U121" s="203">
        <f ca="1">OFFSET(CL119,$B120,0)</f>
        <v>0</v>
      </c>
      <c r="V121" s="183">
        <f ca="1">OFFSET(CM119,$B120,0)</f>
        <v>0</v>
      </c>
      <c r="W121" s="203">
        <f ca="1">OFFSET(CN119,$B120,0)</f>
        <v>0</v>
      </c>
      <c r="X121" s="183">
        <f ca="1">OFFSET(CO119,$B120,0)</f>
        <v>0</v>
      </c>
      <c r="Y121" s="203">
        <f ca="1">OFFSET(CV119,$B120,0)</f>
        <v>0</v>
      </c>
      <c r="Z121" s="183">
        <f ca="1">OFFSET(CW119,$B120,0)</f>
        <v>0</v>
      </c>
      <c r="AA121" s="228"/>
      <c r="AB121" s="229"/>
      <c r="AC121" s="228"/>
      <c r="AD121" s="230"/>
      <c r="AE121" s="231"/>
      <c r="AF121" s="102" t="str">
        <f ca="1">OFFSET(CQ$43,$B120,0)</f>
        <v/>
      </c>
      <c r="AG121" s="100" t="str">
        <f ca="1">OFFSET(CR$43,$B120,0)</f>
        <v/>
      </c>
      <c r="AH121" s="100" t="str">
        <f ca="1">OFFSET(CS$43,$B120,0)</f>
        <v/>
      </c>
      <c r="AI121" s="100" t="str">
        <f ca="1">OFFSET(CT$43,$B120,0)</f>
        <v/>
      </c>
      <c r="AJ121" s="101" t="str">
        <f ca="1">OFFSET(CU$43,$B120,0)</f>
        <v/>
      </c>
      <c r="AK121" s="205" t="s">
        <v>10</v>
      </c>
      <c r="AL121" s="206"/>
      <c r="AM121" s="74" t="str">
        <f t="shared" ref="AM121" ca="1" si="825">OFFSET(DP$43,$B120,0)</f>
        <v/>
      </c>
      <c r="AN121" s="74" t="str">
        <f t="shared" ref="AN121" ca="1" si="826">OFFSET(DQ$43,$B120,0)</f>
        <v/>
      </c>
      <c r="AO121" s="75" t="str">
        <f t="shared" ref="AO121" ca="1" si="827">OFFSET(DR$43,$B120,0)</f>
        <v/>
      </c>
      <c r="AP121" s="371"/>
      <c r="AQ121" s="203">
        <f t="shared" ref="AQ121" ca="1" si="828">OFFSET(DI119,$B120,0)</f>
        <v>0</v>
      </c>
      <c r="AR121" s="183">
        <f t="shared" ref="AR121" ca="1" si="829">OFFSET(DJ119,$B120,0)</f>
        <v>0</v>
      </c>
      <c r="AS121" s="203">
        <f t="shared" ref="AS121" ca="1" si="830">OFFSET(DK119,$B120,0)</f>
        <v>0</v>
      </c>
      <c r="AT121" s="183">
        <f t="shared" ref="AT121" ca="1" si="831">OFFSET(DL119,$B120,0)</f>
        <v>0</v>
      </c>
      <c r="AU121" s="203">
        <f t="shared" ref="AU121" ca="1" si="832">OFFSET(DM119,$B120,0)</f>
        <v>0</v>
      </c>
      <c r="AV121" s="183">
        <f t="shared" ref="AV121" ca="1" si="833">OFFSET(DN119,$B120,0)</f>
        <v>0</v>
      </c>
      <c r="AW121" s="183">
        <f t="shared" ref="AW121:BB121" ca="1" si="834">OFFSET(DO119,$B120,0)</f>
        <v>0</v>
      </c>
      <c r="AX121" s="184">
        <f t="shared" ca="1" si="834"/>
        <v>0</v>
      </c>
      <c r="AY121" s="184">
        <f t="shared" ca="1" si="834"/>
        <v>0</v>
      </c>
      <c r="AZ121" s="184">
        <f t="shared" ca="1" si="834"/>
        <v>0</v>
      </c>
      <c r="BA121" s="184">
        <f t="shared" ca="1" si="834"/>
        <v>0</v>
      </c>
      <c r="BB121" s="184">
        <f t="shared" ca="1" si="834"/>
        <v>0</v>
      </c>
    </row>
    <row r="122" spans="2:54" ht="22.95" customHeight="1">
      <c r="B122" s="133">
        <v>40</v>
      </c>
      <c r="C122" s="218" t="str">
        <f t="shared" ref="C122" ca="1" si="835">OFFSET(BG$43,$B122,0)</f>
        <v xml:space="preserve"> </v>
      </c>
      <c r="D122" s="218"/>
      <c r="E122" s="218"/>
      <c r="F122" s="218"/>
      <c r="G122" s="218"/>
      <c r="H122" s="218"/>
      <c r="I122" s="218"/>
      <c r="J122" s="218"/>
      <c r="K122" s="213" t="s">
        <v>4</v>
      </c>
      <c r="L122" s="219"/>
      <c r="M122" s="220" t="str">
        <f t="shared" ref="M122:S122" ca="1" si="836">OFFSET(CB$43,$B122,0)</f>
        <v/>
      </c>
      <c r="N122" s="203" t="str">
        <f t="shared" ca="1" si="836"/>
        <v/>
      </c>
      <c r="O122" s="183" t="str">
        <f t="shared" ca="1" si="836"/>
        <v/>
      </c>
      <c r="P122" s="203" t="str">
        <f t="shared" ca="1" si="836"/>
        <v/>
      </c>
      <c r="Q122" s="183" t="str">
        <f t="shared" ca="1" si="836"/>
        <v/>
      </c>
      <c r="R122" s="203" t="str">
        <f t="shared" ca="1" si="836"/>
        <v/>
      </c>
      <c r="S122" s="183" t="str">
        <f t="shared" ca="1" si="836"/>
        <v/>
      </c>
      <c r="T122" s="213" t="s">
        <v>11</v>
      </c>
      <c r="U122" s="203" t="str">
        <f t="shared" ref="U122:Z122" ca="1" si="837">OFFSET(CJ$43,$B122,0)</f>
        <v/>
      </c>
      <c r="V122" s="183" t="str">
        <f t="shared" ca="1" si="837"/>
        <v/>
      </c>
      <c r="W122" s="203" t="str">
        <f t="shared" ca="1" si="837"/>
        <v/>
      </c>
      <c r="X122" s="183" t="str">
        <f t="shared" ca="1" si="837"/>
        <v/>
      </c>
      <c r="Y122" s="203" t="str">
        <f t="shared" ca="1" si="837"/>
        <v/>
      </c>
      <c r="Z122" s="183" t="str">
        <f t="shared" ca="1" si="837"/>
        <v/>
      </c>
      <c r="AA122" s="228" t="s">
        <v>7076</v>
      </c>
      <c r="AB122" s="229"/>
      <c r="AC122" s="228"/>
      <c r="AD122" s="230"/>
      <c r="AE122" s="231" t="str">
        <f ca="1">OFFSET(DN$43,$B122,0)</f>
        <v/>
      </c>
      <c r="AF122" s="207" t="str">
        <f t="shared" ref="AF122" ca="1" si="838">OFFSET(BL$43,$B122,0)</f>
        <v/>
      </c>
      <c r="AG122" s="207">
        <f ca="1">OFFSET(DS121,$B122,0)</f>
        <v>0</v>
      </c>
      <c r="AH122" s="207">
        <f ca="1">OFFSET(DT121,$B122,0)</f>
        <v>0</v>
      </c>
      <c r="AI122" s="207">
        <f ca="1">OFFSET(DU121,$B122,0)</f>
        <v>0</v>
      </c>
      <c r="AJ122" s="207">
        <f ca="1">OFFSET(DV121,$B122,0)</f>
        <v>0</v>
      </c>
      <c r="AK122" s="208" t="str">
        <f t="shared" ref="AK122" ca="1" si="839">OFFSET(BM$43,$B122,0)&amp;CHAR(10)&amp;OFFSET(BN$43,$B122,0)</f>
        <v xml:space="preserve">
</v>
      </c>
      <c r="AL122" s="208"/>
      <c r="AM122" s="208"/>
      <c r="AN122" s="208"/>
      <c r="AO122" s="208"/>
      <c r="AP122" s="370" t="s">
        <v>11</v>
      </c>
      <c r="AQ122" s="203" t="str">
        <f t="shared" ref="AQ122" ca="1" si="840">OFFSET(CW$43,$B122,0)</f>
        <v/>
      </c>
      <c r="AR122" s="183" t="str">
        <f t="shared" ref="AR122" ca="1" si="841">OFFSET(CX$43,$B122,0)</f>
        <v/>
      </c>
      <c r="AS122" s="203" t="str">
        <f t="shared" ref="AS122" ca="1" si="842">OFFSET(CY$43,$B122,0)</f>
        <v/>
      </c>
      <c r="AT122" s="183" t="str">
        <f t="shared" ref="AT122" ca="1" si="843">OFFSET(CZ$43,$B122,0)</f>
        <v/>
      </c>
      <c r="AU122" s="203" t="str">
        <f t="shared" ref="AU122" ca="1" si="844">OFFSET(DA$43,$B122,0)</f>
        <v/>
      </c>
      <c r="AV122" s="183" t="str">
        <f t="shared" ref="AV122" ca="1" si="845">OFFSET(DB$43,$B122,0)</f>
        <v/>
      </c>
      <c r="AW122" s="183" t="str">
        <f ca="1">OFFSET(DC$43,$B122,0)</f>
        <v/>
      </c>
      <c r="AX122" s="184" t="str">
        <f ca="1">OFFSET(EC$43,$B122,0)</f>
        <v/>
      </c>
      <c r="AY122" s="184">
        <f ca="1">OFFSET(BQ121,$B122,0)</f>
        <v>0</v>
      </c>
      <c r="AZ122" s="184">
        <f ca="1">OFFSET(BR121,$B122,0)</f>
        <v>0</v>
      </c>
      <c r="BA122" s="184">
        <f ca="1">OFFSET(BT121,$B122,0)</f>
        <v>0</v>
      </c>
      <c r="BB122" s="184">
        <f ca="1">OFFSET(BU121,$B122,0)</f>
        <v>0</v>
      </c>
    </row>
    <row r="123" spans="2:54" ht="22.95" customHeight="1">
      <c r="C123" s="134" t="str">
        <f t="shared" ref="C123:J123" ca="1" si="846">OFFSET(BT$43,$B122,0)</f>
        <v/>
      </c>
      <c r="D123" s="135" t="str">
        <f t="shared" ca="1" si="846"/>
        <v/>
      </c>
      <c r="E123" s="136" t="str">
        <f t="shared" ca="1" si="846"/>
        <v/>
      </c>
      <c r="F123" s="136" t="str">
        <f t="shared" ca="1" si="846"/>
        <v/>
      </c>
      <c r="G123" s="135" t="str">
        <f t="shared" ca="1" si="846"/>
        <v/>
      </c>
      <c r="H123" s="100" t="str">
        <f t="shared" ca="1" si="846"/>
        <v/>
      </c>
      <c r="I123" s="100" t="str">
        <f t="shared" ca="1" si="846"/>
        <v/>
      </c>
      <c r="J123" s="101" t="str">
        <f t="shared" ca="1" si="846"/>
        <v/>
      </c>
      <c r="K123" s="213"/>
      <c r="L123" s="219"/>
      <c r="M123" s="220">
        <f t="shared" ref="M123:S123" ca="1" si="847">OFFSET(CD121,$B122,0)</f>
        <v>0</v>
      </c>
      <c r="N123" s="203">
        <f t="shared" ca="1" si="847"/>
        <v>0</v>
      </c>
      <c r="O123" s="183">
        <f t="shared" ca="1" si="847"/>
        <v>0</v>
      </c>
      <c r="P123" s="203">
        <f t="shared" ca="1" si="847"/>
        <v>0</v>
      </c>
      <c r="Q123" s="183">
        <f t="shared" ca="1" si="847"/>
        <v>0</v>
      </c>
      <c r="R123" s="203">
        <f t="shared" ca="1" si="847"/>
        <v>0</v>
      </c>
      <c r="S123" s="183">
        <f t="shared" ca="1" si="847"/>
        <v>0</v>
      </c>
      <c r="T123" s="168"/>
      <c r="U123" s="203">
        <f ca="1">OFFSET(CL121,$B122,0)</f>
        <v>0</v>
      </c>
      <c r="V123" s="183">
        <f ca="1">OFFSET(CM121,$B122,0)</f>
        <v>0</v>
      </c>
      <c r="W123" s="203">
        <f ca="1">OFFSET(CN121,$B122,0)</f>
        <v>0</v>
      </c>
      <c r="X123" s="183">
        <f ca="1">OFFSET(CO121,$B122,0)</f>
        <v>0</v>
      </c>
      <c r="Y123" s="203">
        <f ca="1">OFFSET(CV121,$B122,0)</f>
        <v>0</v>
      </c>
      <c r="Z123" s="183">
        <f ca="1">OFFSET(CW121,$B122,0)</f>
        <v>0</v>
      </c>
      <c r="AA123" s="228"/>
      <c r="AB123" s="229"/>
      <c r="AC123" s="228"/>
      <c r="AD123" s="230"/>
      <c r="AE123" s="231"/>
      <c r="AF123" s="102" t="str">
        <f ca="1">OFFSET(CQ$43,$B122,0)</f>
        <v/>
      </c>
      <c r="AG123" s="100" t="str">
        <f ca="1">OFFSET(CR$43,$B122,0)</f>
        <v/>
      </c>
      <c r="AH123" s="100" t="str">
        <f ca="1">OFFSET(CS$43,$B122,0)</f>
        <v/>
      </c>
      <c r="AI123" s="100" t="str">
        <f ca="1">OFFSET(CT$43,$B122,0)</f>
        <v/>
      </c>
      <c r="AJ123" s="101" t="str">
        <f ca="1">OFFSET(CU$43,$B122,0)</f>
        <v/>
      </c>
      <c r="AK123" s="205" t="s">
        <v>10</v>
      </c>
      <c r="AL123" s="206"/>
      <c r="AM123" s="74" t="str">
        <f t="shared" ref="AM123" ca="1" si="848">OFFSET(DP$43,$B122,0)</f>
        <v/>
      </c>
      <c r="AN123" s="74" t="str">
        <f t="shared" ref="AN123" ca="1" si="849">OFFSET(DQ$43,$B122,0)</f>
        <v/>
      </c>
      <c r="AO123" s="75" t="str">
        <f t="shared" ref="AO123" ca="1" si="850">OFFSET(DR$43,$B122,0)</f>
        <v/>
      </c>
      <c r="AP123" s="371"/>
      <c r="AQ123" s="203">
        <f t="shared" ref="AQ123" ca="1" si="851">OFFSET(DI121,$B122,0)</f>
        <v>0</v>
      </c>
      <c r="AR123" s="183">
        <f t="shared" ref="AR123" ca="1" si="852">OFFSET(DJ121,$B122,0)</f>
        <v>0</v>
      </c>
      <c r="AS123" s="203">
        <f t="shared" ref="AS123" ca="1" si="853">OFFSET(DK121,$B122,0)</f>
        <v>0</v>
      </c>
      <c r="AT123" s="183">
        <f t="shared" ref="AT123" ca="1" si="854">OFFSET(DL121,$B122,0)</f>
        <v>0</v>
      </c>
      <c r="AU123" s="203">
        <f t="shared" ref="AU123" ca="1" si="855">OFFSET(DM121,$B122,0)</f>
        <v>0</v>
      </c>
      <c r="AV123" s="183">
        <f t="shared" ref="AV123" ca="1" si="856">OFFSET(DN121,$B122,0)</f>
        <v>0</v>
      </c>
      <c r="AW123" s="183">
        <f t="shared" ref="AW123:BB123" ca="1" si="857">OFFSET(DO121,$B122,0)</f>
        <v>0</v>
      </c>
      <c r="AX123" s="184">
        <f t="shared" ca="1" si="857"/>
        <v>0</v>
      </c>
      <c r="AY123" s="184">
        <f t="shared" ca="1" si="857"/>
        <v>0</v>
      </c>
      <c r="AZ123" s="184">
        <f t="shared" ca="1" si="857"/>
        <v>0</v>
      </c>
      <c r="BA123" s="184">
        <f t="shared" ca="1" si="857"/>
        <v>0</v>
      </c>
      <c r="BB123" s="184">
        <f t="shared" ca="1" si="857"/>
        <v>0</v>
      </c>
    </row>
    <row r="124" spans="2:54" ht="22.95" customHeight="1">
      <c r="B124" s="133">
        <v>41</v>
      </c>
      <c r="C124" s="218" t="str">
        <f t="shared" ref="C124" ca="1" si="858">OFFSET(BG$43,$B124,0)</f>
        <v xml:space="preserve"> </v>
      </c>
      <c r="D124" s="218"/>
      <c r="E124" s="218"/>
      <c r="F124" s="218"/>
      <c r="G124" s="218"/>
      <c r="H124" s="218"/>
      <c r="I124" s="218"/>
      <c r="J124" s="218"/>
      <c r="K124" s="213" t="s">
        <v>4</v>
      </c>
      <c r="L124" s="219"/>
      <c r="M124" s="220" t="str">
        <f t="shared" ref="M124:S124" ca="1" si="859">OFFSET(CB$43,$B124,0)</f>
        <v/>
      </c>
      <c r="N124" s="203" t="str">
        <f t="shared" ca="1" si="859"/>
        <v/>
      </c>
      <c r="O124" s="183" t="str">
        <f t="shared" ca="1" si="859"/>
        <v/>
      </c>
      <c r="P124" s="203" t="str">
        <f t="shared" ca="1" si="859"/>
        <v/>
      </c>
      <c r="Q124" s="183" t="str">
        <f t="shared" ca="1" si="859"/>
        <v/>
      </c>
      <c r="R124" s="203" t="str">
        <f t="shared" ca="1" si="859"/>
        <v/>
      </c>
      <c r="S124" s="183" t="str">
        <f t="shared" ca="1" si="859"/>
        <v/>
      </c>
      <c r="T124" s="213" t="s">
        <v>11</v>
      </c>
      <c r="U124" s="203" t="str">
        <f t="shared" ref="U124:Z124" ca="1" si="860">OFFSET(CJ$43,$B124,0)</f>
        <v/>
      </c>
      <c r="V124" s="183" t="str">
        <f t="shared" ca="1" si="860"/>
        <v/>
      </c>
      <c r="W124" s="203" t="str">
        <f t="shared" ca="1" si="860"/>
        <v/>
      </c>
      <c r="X124" s="183" t="str">
        <f t="shared" ca="1" si="860"/>
        <v/>
      </c>
      <c r="Y124" s="203" t="str">
        <f t="shared" ca="1" si="860"/>
        <v/>
      </c>
      <c r="Z124" s="183" t="str">
        <f t="shared" ca="1" si="860"/>
        <v/>
      </c>
      <c r="AA124" s="228" t="s">
        <v>7076</v>
      </c>
      <c r="AB124" s="229"/>
      <c r="AC124" s="228"/>
      <c r="AD124" s="230"/>
      <c r="AE124" s="231" t="str">
        <f ca="1">OFFSET(DN$43,$B124,0)</f>
        <v/>
      </c>
      <c r="AF124" s="207" t="str">
        <f t="shared" ref="AF124" ca="1" si="861">OFFSET(BL$43,$B124,0)</f>
        <v/>
      </c>
      <c r="AG124" s="207">
        <f ca="1">OFFSET(DS123,$B124,0)</f>
        <v>0</v>
      </c>
      <c r="AH124" s="207">
        <f ca="1">OFFSET(DT123,$B124,0)</f>
        <v>0</v>
      </c>
      <c r="AI124" s="207">
        <f ca="1">OFFSET(DU123,$B124,0)</f>
        <v>0</v>
      </c>
      <c r="AJ124" s="207">
        <f ca="1">OFFSET(DV123,$B124,0)</f>
        <v>0</v>
      </c>
      <c r="AK124" s="208" t="str">
        <f t="shared" ref="AK124" ca="1" si="862">OFFSET(BM$43,$B124,0)&amp;CHAR(10)&amp;OFFSET(BN$43,$B124,0)</f>
        <v xml:space="preserve">
</v>
      </c>
      <c r="AL124" s="208"/>
      <c r="AM124" s="208"/>
      <c r="AN124" s="208"/>
      <c r="AO124" s="208"/>
      <c r="AP124" s="370" t="s">
        <v>11</v>
      </c>
      <c r="AQ124" s="203" t="str">
        <f t="shared" ref="AQ124" ca="1" si="863">OFFSET(CW$43,$B124,0)</f>
        <v/>
      </c>
      <c r="AR124" s="183" t="str">
        <f t="shared" ref="AR124" ca="1" si="864">OFFSET(CX$43,$B124,0)</f>
        <v/>
      </c>
      <c r="AS124" s="203" t="str">
        <f t="shared" ref="AS124" ca="1" si="865">OFFSET(CY$43,$B124,0)</f>
        <v/>
      </c>
      <c r="AT124" s="183" t="str">
        <f t="shared" ref="AT124" ca="1" si="866">OFFSET(CZ$43,$B124,0)</f>
        <v/>
      </c>
      <c r="AU124" s="203" t="str">
        <f t="shared" ref="AU124" ca="1" si="867">OFFSET(DA$43,$B124,0)</f>
        <v/>
      </c>
      <c r="AV124" s="183" t="str">
        <f t="shared" ref="AV124" ca="1" si="868">OFFSET(DB$43,$B124,0)</f>
        <v/>
      </c>
      <c r="AW124" s="183" t="str">
        <f ca="1">OFFSET(DC$43,$B124,0)</f>
        <v/>
      </c>
      <c r="AX124" s="184" t="str">
        <f ca="1">OFFSET(EC$43,$B124,0)</f>
        <v/>
      </c>
      <c r="AY124" s="184">
        <f ca="1">OFFSET(BQ123,$B124,0)</f>
        <v>0</v>
      </c>
      <c r="AZ124" s="184">
        <f ca="1">OFFSET(BR123,$B124,0)</f>
        <v>0</v>
      </c>
      <c r="BA124" s="184">
        <f ca="1">OFFSET(BT123,$B124,0)</f>
        <v>0</v>
      </c>
      <c r="BB124" s="184">
        <f ca="1">OFFSET(BU123,$B124,0)</f>
        <v>0</v>
      </c>
    </row>
    <row r="125" spans="2:54" ht="22.95" customHeight="1">
      <c r="C125" s="134" t="str">
        <f t="shared" ref="C125:J125" ca="1" si="869">OFFSET(BT$43,$B124,0)</f>
        <v/>
      </c>
      <c r="D125" s="135" t="str">
        <f t="shared" ca="1" si="869"/>
        <v/>
      </c>
      <c r="E125" s="136" t="str">
        <f t="shared" ca="1" si="869"/>
        <v/>
      </c>
      <c r="F125" s="136" t="str">
        <f t="shared" ca="1" si="869"/>
        <v/>
      </c>
      <c r="G125" s="135" t="str">
        <f t="shared" ca="1" si="869"/>
        <v/>
      </c>
      <c r="H125" s="100" t="str">
        <f t="shared" ca="1" si="869"/>
        <v/>
      </c>
      <c r="I125" s="100" t="str">
        <f t="shared" ca="1" si="869"/>
        <v/>
      </c>
      <c r="J125" s="101" t="str">
        <f t="shared" ca="1" si="869"/>
        <v/>
      </c>
      <c r="K125" s="213"/>
      <c r="L125" s="219"/>
      <c r="M125" s="220">
        <f t="shared" ref="M125:S125" ca="1" si="870">OFFSET(CD123,$B124,0)</f>
        <v>0</v>
      </c>
      <c r="N125" s="203">
        <f t="shared" ca="1" si="870"/>
        <v>0</v>
      </c>
      <c r="O125" s="183">
        <f t="shared" ca="1" si="870"/>
        <v>0</v>
      </c>
      <c r="P125" s="203">
        <f t="shared" ca="1" si="870"/>
        <v>0</v>
      </c>
      <c r="Q125" s="183">
        <f t="shared" ca="1" si="870"/>
        <v>0</v>
      </c>
      <c r="R125" s="203">
        <f t="shared" ca="1" si="870"/>
        <v>0</v>
      </c>
      <c r="S125" s="183">
        <f t="shared" ca="1" si="870"/>
        <v>0</v>
      </c>
      <c r="T125" s="168"/>
      <c r="U125" s="203">
        <f ca="1">OFFSET(CL123,$B124,0)</f>
        <v>0</v>
      </c>
      <c r="V125" s="183">
        <f ca="1">OFFSET(CM123,$B124,0)</f>
        <v>0</v>
      </c>
      <c r="W125" s="203">
        <f ca="1">OFFSET(CN123,$B124,0)</f>
        <v>0</v>
      </c>
      <c r="X125" s="183">
        <f ca="1">OFFSET(CO123,$B124,0)</f>
        <v>0</v>
      </c>
      <c r="Y125" s="203">
        <f ca="1">OFFSET(CV123,$B124,0)</f>
        <v>0</v>
      </c>
      <c r="Z125" s="183">
        <f ca="1">OFFSET(CW123,$B124,0)</f>
        <v>0</v>
      </c>
      <c r="AA125" s="228"/>
      <c r="AB125" s="229"/>
      <c r="AC125" s="228"/>
      <c r="AD125" s="230"/>
      <c r="AE125" s="231"/>
      <c r="AF125" s="102" t="str">
        <f ca="1">OFFSET(CQ$43,$B124,0)</f>
        <v/>
      </c>
      <c r="AG125" s="100" t="str">
        <f ca="1">OFFSET(CR$43,$B124,0)</f>
        <v/>
      </c>
      <c r="AH125" s="100" t="str">
        <f ca="1">OFFSET(CS$43,$B124,0)</f>
        <v/>
      </c>
      <c r="AI125" s="100" t="str">
        <f ca="1">OFFSET(CT$43,$B124,0)</f>
        <v/>
      </c>
      <c r="AJ125" s="101" t="str">
        <f ca="1">OFFSET(CU$43,$B124,0)</f>
        <v/>
      </c>
      <c r="AK125" s="205" t="s">
        <v>10</v>
      </c>
      <c r="AL125" s="206"/>
      <c r="AM125" s="74" t="str">
        <f t="shared" ref="AM125" ca="1" si="871">OFFSET(DP$43,$B124,0)</f>
        <v/>
      </c>
      <c r="AN125" s="74" t="str">
        <f t="shared" ref="AN125" ca="1" si="872">OFFSET(DQ$43,$B124,0)</f>
        <v/>
      </c>
      <c r="AO125" s="75" t="str">
        <f t="shared" ref="AO125" ca="1" si="873">OFFSET(DR$43,$B124,0)</f>
        <v/>
      </c>
      <c r="AP125" s="371"/>
      <c r="AQ125" s="203">
        <f t="shared" ref="AQ125" ca="1" si="874">OFFSET(DI123,$B124,0)</f>
        <v>0</v>
      </c>
      <c r="AR125" s="183">
        <f t="shared" ref="AR125" ca="1" si="875">OFFSET(DJ123,$B124,0)</f>
        <v>0</v>
      </c>
      <c r="AS125" s="203">
        <f t="shared" ref="AS125" ca="1" si="876">OFFSET(DK123,$B124,0)</f>
        <v>0</v>
      </c>
      <c r="AT125" s="183">
        <f t="shared" ref="AT125" ca="1" si="877">OFFSET(DL123,$B124,0)</f>
        <v>0</v>
      </c>
      <c r="AU125" s="203">
        <f t="shared" ref="AU125" ca="1" si="878">OFFSET(DM123,$B124,0)</f>
        <v>0</v>
      </c>
      <c r="AV125" s="183">
        <f t="shared" ref="AV125" ca="1" si="879">OFFSET(DN123,$B124,0)</f>
        <v>0</v>
      </c>
      <c r="AW125" s="183">
        <f t="shared" ref="AW125:BB125" ca="1" si="880">OFFSET(DO123,$B124,0)</f>
        <v>0</v>
      </c>
      <c r="AX125" s="184">
        <f t="shared" ca="1" si="880"/>
        <v>0</v>
      </c>
      <c r="AY125" s="184">
        <f t="shared" ca="1" si="880"/>
        <v>0</v>
      </c>
      <c r="AZ125" s="184">
        <f t="shared" ca="1" si="880"/>
        <v>0</v>
      </c>
      <c r="BA125" s="184">
        <f t="shared" ca="1" si="880"/>
        <v>0</v>
      </c>
      <c r="BB125" s="184">
        <f t="shared" ca="1" si="880"/>
        <v>0</v>
      </c>
    </row>
    <row r="126" spans="2:54" ht="22.95" customHeight="1">
      <c r="B126" s="133">
        <v>42</v>
      </c>
      <c r="C126" s="218" t="str">
        <f t="shared" ref="C126" ca="1" si="881">OFFSET(BG$43,$B126,0)</f>
        <v xml:space="preserve"> </v>
      </c>
      <c r="D126" s="218"/>
      <c r="E126" s="218"/>
      <c r="F126" s="218"/>
      <c r="G126" s="218"/>
      <c r="H126" s="218"/>
      <c r="I126" s="218"/>
      <c r="J126" s="218"/>
      <c r="K126" s="213" t="s">
        <v>4</v>
      </c>
      <c r="L126" s="219"/>
      <c r="M126" s="220" t="str">
        <f t="shared" ref="M126:S126" ca="1" si="882">OFFSET(CB$43,$B126,0)</f>
        <v/>
      </c>
      <c r="N126" s="203" t="str">
        <f t="shared" ca="1" si="882"/>
        <v/>
      </c>
      <c r="O126" s="183" t="str">
        <f t="shared" ca="1" si="882"/>
        <v/>
      </c>
      <c r="P126" s="203" t="str">
        <f t="shared" ca="1" si="882"/>
        <v/>
      </c>
      <c r="Q126" s="183" t="str">
        <f t="shared" ca="1" si="882"/>
        <v/>
      </c>
      <c r="R126" s="203" t="str">
        <f t="shared" ca="1" si="882"/>
        <v/>
      </c>
      <c r="S126" s="183" t="str">
        <f t="shared" ca="1" si="882"/>
        <v/>
      </c>
      <c r="T126" s="213" t="s">
        <v>11</v>
      </c>
      <c r="U126" s="203" t="str">
        <f t="shared" ref="U126:Z126" ca="1" si="883">OFFSET(CJ$43,$B126,0)</f>
        <v/>
      </c>
      <c r="V126" s="183" t="str">
        <f t="shared" ca="1" si="883"/>
        <v/>
      </c>
      <c r="W126" s="203" t="str">
        <f t="shared" ca="1" si="883"/>
        <v/>
      </c>
      <c r="X126" s="183" t="str">
        <f t="shared" ca="1" si="883"/>
        <v/>
      </c>
      <c r="Y126" s="203" t="str">
        <f t="shared" ca="1" si="883"/>
        <v/>
      </c>
      <c r="Z126" s="183" t="str">
        <f t="shared" ca="1" si="883"/>
        <v/>
      </c>
      <c r="AA126" s="228" t="s">
        <v>7076</v>
      </c>
      <c r="AB126" s="229"/>
      <c r="AC126" s="228"/>
      <c r="AD126" s="230"/>
      <c r="AE126" s="231" t="str">
        <f ca="1">OFFSET(DN$43,$B126,0)</f>
        <v/>
      </c>
      <c r="AF126" s="207" t="str">
        <f t="shared" ref="AF126" ca="1" si="884">OFFSET(BL$43,$B126,0)</f>
        <v/>
      </c>
      <c r="AG126" s="207">
        <f ca="1">OFFSET(DS125,$B126,0)</f>
        <v>0</v>
      </c>
      <c r="AH126" s="207">
        <f ca="1">OFFSET(DT125,$B126,0)</f>
        <v>0</v>
      </c>
      <c r="AI126" s="207">
        <f ca="1">OFFSET(DU125,$B126,0)</f>
        <v>0</v>
      </c>
      <c r="AJ126" s="207">
        <f ca="1">OFFSET(DV125,$B126,0)</f>
        <v>0</v>
      </c>
      <c r="AK126" s="208" t="str">
        <f t="shared" ref="AK126" ca="1" si="885">OFFSET(BM$43,$B126,0)&amp;CHAR(10)&amp;OFFSET(BN$43,$B126,0)</f>
        <v xml:space="preserve">
</v>
      </c>
      <c r="AL126" s="208"/>
      <c r="AM126" s="208"/>
      <c r="AN126" s="208"/>
      <c r="AO126" s="208"/>
      <c r="AP126" s="370" t="s">
        <v>11</v>
      </c>
      <c r="AQ126" s="203" t="str">
        <f t="shared" ref="AQ126" ca="1" si="886">OFFSET(CW$43,$B126,0)</f>
        <v/>
      </c>
      <c r="AR126" s="183" t="str">
        <f t="shared" ref="AR126" ca="1" si="887">OFFSET(CX$43,$B126,0)</f>
        <v/>
      </c>
      <c r="AS126" s="203" t="str">
        <f t="shared" ref="AS126" ca="1" si="888">OFFSET(CY$43,$B126,0)</f>
        <v/>
      </c>
      <c r="AT126" s="183" t="str">
        <f t="shared" ref="AT126" ca="1" si="889">OFFSET(CZ$43,$B126,0)</f>
        <v/>
      </c>
      <c r="AU126" s="203" t="str">
        <f t="shared" ref="AU126" ca="1" si="890">OFFSET(DA$43,$B126,0)</f>
        <v/>
      </c>
      <c r="AV126" s="183" t="str">
        <f t="shared" ref="AV126" ca="1" si="891">OFFSET(DB$43,$B126,0)</f>
        <v/>
      </c>
      <c r="AW126" s="183" t="str">
        <f ca="1">OFFSET(DC$43,$B126,0)</f>
        <v/>
      </c>
      <c r="AX126" s="184" t="str">
        <f ca="1">OFFSET(EC$43,$B126,0)</f>
        <v/>
      </c>
      <c r="AY126" s="184">
        <f ca="1">OFFSET(BQ125,$B126,0)</f>
        <v>0</v>
      </c>
      <c r="AZ126" s="184">
        <f ca="1">OFFSET(BR125,$B126,0)</f>
        <v>0</v>
      </c>
      <c r="BA126" s="184">
        <f ca="1">OFFSET(BT125,$B126,0)</f>
        <v>0</v>
      </c>
      <c r="BB126" s="184">
        <f ca="1">OFFSET(BU125,$B126,0)</f>
        <v>0</v>
      </c>
    </row>
    <row r="127" spans="2:54" ht="22.95" customHeight="1">
      <c r="C127" s="134" t="str">
        <f t="shared" ref="C127:J127" ca="1" si="892">OFFSET(BT$43,$B126,0)</f>
        <v/>
      </c>
      <c r="D127" s="135" t="str">
        <f t="shared" ca="1" si="892"/>
        <v/>
      </c>
      <c r="E127" s="136" t="str">
        <f t="shared" ca="1" si="892"/>
        <v/>
      </c>
      <c r="F127" s="136" t="str">
        <f t="shared" ca="1" si="892"/>
        <v/>
      </c>
      <c r="G127" s="135" t="str">
        <f t="shared" ca="1" si="892"/>
        <v/>
      </c>
      <c r="H127" s="100" t="str">
        <f t="shared" ca="1" si="892"/>
        <v/>
      </c>
      <c r="I127" s="100" t="str">
        <f t="shared" ca="1" si="892"/>
        <v/>
      </c>
      <c r="J127" s="101" t="str">
        <f t="shared" ca="1" si="892"/>
        <v/>
      </c>
      <c r="K127" s="213"/>
      <c r="L127" s="219"/>
      <c r="M127" s="220">
        <f t="shared" ref="M127:S127" ca="1" si="893">OFFSET(CD125,$B126,0)</f>
        <v>0</v>
      </c>
      <c r="N127" s="203">
        <f t="shared" ca="1" si="893"/>
        <v>0</v>
      </c>
      <c r="O127" s="183">
        <f t="shared" ca="1" si="893"/>
        <v>0</v>
      </c>
      <c r="P127" s="203">
        <f t="shared" ca="1" si="893"/>
        <v>0</v>
      </c>
      <c r="Q127" s="183">
        <f t="shared" ca="1" si="893"/>
        <v>0</v>
      </c>
      <c r="R127" s="203">
        <f t="shared" ca="1" si="893"/>
        <v>0</v>
      </c>
      <c r="S127" s="183">
        <f t="shared" ca="1" si="893"/>
        <v>0</v>
      </c>
      <c r="T127" s="168"/>
      <c r="U127" s="203">
        <f ca="1">OFFSET(CL125,$B126,0)</f>
        <v>0</v>
      </c>
      <c r="V127" s="183">
        <f ca="1">OFFSET(CM125,$B126,0)</f>
        <v>0</v>
      </c>
      <c r="W127" s="203">
        <f ca="1">OFFSET(CN125,$B126,0)</f>
        <v>0</v>
      </c>
      <c r="X127" s="183">
        <f ca="1">OFFSET(CO125,$B126,0)</f>
        <v>0</v>
      </c>
      <c r="Y127" s="203">
        <f ca="1">OFFSET(CV125,$B126,0)</f>
        <v>0</v>
      </c>
      <c r="Z127" s="183">
        <f ca="1">OFFSET(CW125,$B126,0)</f>
        <v>0</v>
      </c>
      <c r="AA127" s="228"/>
      <c r="AB127" s="229"/>
      <c r="AC127" s="228"/>
      <c r="AD127" s="230"/>
      <c r="AE127" s="231"/>
      <c r="AF127" s="102" t="str">
        <f ca="1">OFFSET(CQ$43,$B126,0)</f>
        <v/>
      </c>
      <c r="AG127" s="100" t="str">
        <f ca="1">OFFSET(CR$43,$B126,0)</f>
        <v/>
      </c>
      <c r="AH127" s="100" t="str">
        <f ca="1">OFFSET(CS$43,$B126,0)</f>
        <v/>
      </c>
      <c r="AI127" s="100" t="str">
        <f ca="1">OFFSET(CT$43,$B126,0)</f>
        <v/>
      </c>
      <c r="AJ127" s="101" t="str">
        <f ca="1">OFFSET(CU$43,$B126,0)</f>
        <v/>
      </c>
      <c r="AK127" s="205" t="s">
        <v>10</v>
      </c>
      <c r="AL127" s="206"/>
      <c r="AM127" s="74" t="str">
        <f t="shared" ref="AM127" ca="1" si="894">OFFSET(DP$43,$B126,0)</f>
        <v/>
      </c>
      <c r="AN127" s="74" t="str">
        <f t="shared" ref="AN127" ca="1" si="895">OFFSET(DQ$43,$B126,0)</f>
        <v/>
      </c>
      <c r="AO127" s="75" t="str">
        <f t="shared" ref="AO127" ca="1" si="896">OFFSET(DR$43,$B126,0)</f>
        <v/>
      </c>
      <c r="AP127" s="371"/>
      <c r="AQ127" s="203">
        <f t="shared" ref="AQ127" ca="1" si="897">OFFSET(DI125,$B126,0)</f>
        <v>0</v>
      </c>
      <c r="AR127" s="183">
        <f t="shared" ref="AR127" ca="1" si="898">OFFSET(DJ125,$B126,0)</f>
        <v>0</v>
      </c>
      <c r="AS127" s="203">
        <f t="shared" ref="AS127" ca="1" si="899">OFFSET(DK125,$B126,0)</f>
        <v>0</v>
      </c>
      <c r="AT127" s="183">
        <f t="shared" ref="AT127" ca="1" si="900">OFFSET(DL125,$B126,0)</f>
        <v>0</v>
      </c>
      <c r="AU127" s="203">
        <f t="shared" ref="AU127" ca="1" si="901">OFFSET(DM125,$B126,0)</f>
        <v>0</v>
      </c>
      <c r="AV127" s="183">
        <f t="shared" ref="AV127" ca="1" si="902">OFFSET(DN125,$B126,0)</f>
        <v>0</v>
      </c>
      <c r="AW127" s="183">
        <f t="shared" ref="AW127:BB127" ca="1" si="903">OFFSET(DO125,$B126,0)</f>
        <v>0</v>
      </c>
      <c r="AX127" s="184">
        <f t="shared" ca="1" si="903"/>
        <v>0</v>
      </c>
      <c r="AY127" s="184">
        <f t="shared" ca="1" si="903"/>
        <v>0</v>
      </c>
      <c r="AZ127" s="184">
        <f t="shared" ca="1" si="903"/>
        <v>0</v>
      </c>
      <c r="BA127" s="184">
        <f t="shared" ca="1" si="903"/>
        <v>0</v>
      </c>
      <c r="BB127" s="184">
        <f t="shared" ca="1" si="903"/>
        <v>0</v>
      </c>
    </row>
    <row r="128" spans="2:54" ht="22.95" customHeight="1">
      <c r="B128" s="133">
        <v>43</v>
      </c>
      <c r="C128" s="218" t="str">
        <f t="shared" ref="C128" ca="1" si="904">OFFSET(BG$43,$B128,0)</f>
        <v xml:space="preserve"> </v>
      </c>
      <c r="D128" s="218"/>
      <c r="E128" s="218"/>
      <c r="F128" s="218"/>
      <c r="G128" s="218"/>
      <c r="H128" s="218"/>
      <c r="I128" s="218"/>
      <c r="J128" s="218"/>
      <c r="K128" s="213" t="s">
        <v>4</v>
      </c>
      <c r="L128" s="219"/>
      <c r="M128" s="220" t="str">
        <f t="shared" ref="M128:S128" ca="1" si="905">OFFSET(CB$43,$B128,0)</f>
        <v/>
      </c>
      <c r="N128" s="203" t="str">
        <f t="shared" ca="1" si="905"/>
        <v/>
      </c>
      <c r="O128" s="183" t="str">
        <f t="shared" ca="1" si="905"/>
        <v/>
      </c>
      <c r="P128" s="203" t="str">
        <f t="shared" ca="1" si="905"/>
        <v/>
      </c>
      <c r="Q128" s="183" t="str">
        <f t="shared" ca="1" si="905"/>
        <v/>
      </c>
      <c r="R128" s="203" t="str">
        <f t="shared" ca="1" si="905"/>
        <v/>
      </c>
      <c r="S128" s="183" t="str">
        <f t="shared" ca="1" si="905"/>
        <v/>
      </c>
      <c r="T128" s="213" t="s">
        <v>11</v>
      </c>
      <c r="U128" s="203" t="str">
        <f t="shared" ref="U128:Z128" ca="1" si="906">OFFSET(CJ$43,$B128,0)</f>
        <v/>
      </c>
      <c r="V128" s="183" t="str">
        <f t="shared" ca="1" si="906"/>
        <v/>
      </c>
      <c r="W128" s="203" t="str">
        <f t="shared" ca="1" si="906"/>
        <v/>
      </c>
      <c r="X128" s="183" t="str">
        <f t="shared" ca="1" si="906"/>
        <v/>
      </c>
      <c r="Y128" s="203" t="str">
        <f t="shared" ca="1" si="906"/>
        <v/>
      </c>
      <c r="Z128" s="183" t="str">
        <f t="shared" ca="1" si="906"/>
        <v/>
      </c>
      <c r="AA128" s="228" t="s">
        <v>7076</v>
      </c>
      <c r="AB128" s="229"/>
      <c r="AC128" s="228"/>
      <c r="AD128" s="230"/>
      <c r="AE128" s="231" t="str">
        <f ca="1">OFFSET(DN$43,$B128,0)</f>
        <v/>
      </c>
      <c r="AF128" s="207" t="str">
        <f t="shared" ref="AF128" ca="1" si="907">OFFSET(BL$43,$B128,0)</f>
        <v/>
      </c>
      <c r="AG128" s="207">
        <f ca="1">OFFSET(DS127,$B128,0)</f>
        <v>0</v>
      </c>
      <c r="AH128" s="207">
        <f ca="1">OFFSET(DT127,$B128,0)</f>
        <v>0</v>
      </c>
      <c r="AI128" s="207">
        <f ca="1">OFFSET(DU127,$B128,0)</f>
        <v>0</v>
      </c>
      <c r="AJ128" s="207">
        <f ca="1">OFFSET(DV127,$B128,0)</f>
        <v>0</v>
      </c>
      <c r="AK128" s="208" t="str">
        <f t="shared" ref="AK128" ca="1" si="908">OFFSET(BM$43,$B128,0)&amp;CHAR(10)&amp;OFFSET(BN$43,$B128,0)</f>
        <v xml:space="preserve">
</v>
      </c>
      <c r="AL128" s="208"/>
      <c r="AM128" s="208"/>
      <c r="AN128" s="208"/>
      <c r="AO128" s="208"/>
      <c r="AP128" s="370" t="s">
        <v>11</v>
      </c>
      <c r="AQ128" s="203" t="str">
        <f t="shared" ref="AQ128" ca="1" si="909">OFFSET(CW$43,$B128,0)</f>
        <v/>
      </c>
      <c r="AR128" s="183" t="str">
        <f t="shared" ref="AR128" ca="1" si="910">OFFSET(CX$43,$B128,0)</f>
        <v/>
      </c>
      <c r="AS128" s="203" t="str">
        <f t="shared" ref="AS128" ca="1" si="911">OFFSET(CY$43,$B128,0)</f>
        <v/>
      </c>
      <c r="AT128" s="183" t="str">
        <f t="shared" ref="AT128" ca="1" si="912">OFFSET(CZ$43,$B128,0)</f>
        <v/>
      </c>
      <c r="AU128" s="203" t="str">
        <f t="shared" ref="AU128" ca="1" si="913">OFFSET(DA$43,$B128,0)</f>
        <v/>
      </c>
      <c r="AV128" s="183" t="str">
        <f t="shared" ref="AV128" ca="1" si="914">OFFSET(DB$43,$B128,0)</f>
        <v/>
      </c>
      <c r="AW128" s="183" t="str">
        <f ca="1">OFFSET(DC$43,$B128,0)</f>
        <v/>
      </c>
      <c r="AX128" s="184" t="str">
        <f ca="1">OFFSET(EC$43,$B128,0)</f>
        <v/>
      </c>
      <c r="AY128" s="184">
        <f ca="1">OFFSET(BQ127,$B128,0)</f>
        <v>0</v>
      </c>
      <c r="AZ128" s="184">
        <f ca="1">OFFSET(BR127,$B128,0)</f>
        <v>0</v>
      </c>
      <c r="BA128" s="184">
        <f ca="1">OFFSET(BT127,$B128,0)</f>
        <v>0</v>
      </c>
      <c r="BB128" s="184">
        <f ca="1">OFFSET(BU127,$B128,0)</f>
        <v>0</v>
      </c>
    </row>
    <row r="129" spans="2:54" ht="22.95" customHeight="1">
      <c r="C129" s="134" t="str">
        <f t="shared" ref="C129:J129" ca="1" si="915">OFFSET(BT$43,$B128,0)</f>
        <v/>
      </c>
      <c r="D129" s="135" t="str">
        <f t="shared" ca="1" si="915"/>
        <v/>
      </c>
      <c r="E129" s="136" t="str">
        <f t="shared" ca="1" si="915"/>
        <v/>
      </c>
      <c r="F129" s="136" t="str">
        <f t="shared" ca="1" si="915"/>
        <v/>
      </c>
      <c r="G129" s="135" t="str">
        <f t="shared" ca="1" si="915"/>
        <v/>
      </c>
      <c r="H129" s="100" t="str">
        <f t="shared" ca="1" si="915"/>
        <v/>
      </c>
      <c r="I129" s="100" t="str">
        <f t="shared" ca="1" si="915"/>
        <v/>
      </c>
      <c r="J129" s="101" t="str">
        <f t="shared" ca="1" si="915"/>
        <v/>
      </c>
      <c r="K129" s="213"/>
      <c r="L129" s="219"/>
      <c r="M129" s="220">
        <f t="shared" ref="M129:S129" ca="1" si="916">OFFSET(CD127,$B128,0)</f>
        <v>0</v>
      </c>
      <c r="N129" s="203">
        <f t="shared" ca="1" si="916"/>
        <v>0</v>
      </c>
      <c r="O129" s="183">
        <f t="shared" ca="1" si="916"/>
        <v>0</v>
      </c>
      <c r="P129" s="203">
        <f t="shared" ca="1" si="916"/>
        <v>0</v>
      </c>
      <c r="Q129" s="183">
        <f t="shared" ca="1" si="916"/>
        <v>0</v>
      </c>
      <c r="R129" s="203">
        <f t="shared" ca="1" si="916"/>
        <v>0</v>
      </c>
      <c r="S129" s="183">
        <f t="shared" ca="1" si="916"/>
        <v>0</v>
      </c>
      <c r="T129" s="168"/>
      <c r="U129" s="203">
        <f ca="1">OFFSET(CL127,$B128,0)</f>
        <v>0</v>
      </c>
      <c r="V129" s="183">
        <f ca="1">OFFSET(CM127,$B128,0)</f>
        <v>0</v>
      </c>
      <c r="W129" s="203">
        <f ca="1">OFFSET(CN127,$B128,0)</f>
        <v>0</v>
      </c>
      <c r="X129" s="183">
        <f ca="1">OFFSET(CO127,$B128,0)</f>
        <v>0</v>
      </c>
      <c r="Y129" s="203">
        <f ca="1">OFFSET(CV127,$B128,0)</f>
        <v>0</v>
      </c>
      <c r="Z129" s="183">
        <f ca="1">OFFSET(CW127,$B128,0)</f>
        <v>0</v>
      </c>
      <c r="AA129" s="228"/>
      <c r="AB129" s="229"/>
      <c r="AC129" s="228"/>
      <c r="AD129" s="230"/>
      <c r="AE129" s="231"/>
      <c r="AF129" s="102" t="str">
        <f ca="1">OFFSET(CQ$43,$B128,0)</f>
        <v/>
      </c>
      <c r="AG129" s="100" t="str">
        <f ca="1">OFFSET(CR$43,$B128,0)</f>
        <v/>
      </c>
      <c r="AH129" s="100" t="str">
        <f ca="1">OFFSET(CS$43,$B128,0)</f>
        <v/>
      </c>
      <c r="AI129" s="100" t="str">
        <f ca="1">OFFSET(CT$43,$B128,0)</f>
        <v/>
      </c>
      <c r="AJ129" s="101" t="str">
        <f ca="1">OFFSET(CU$43,$B128,0)</f>
        <v/>
      </c>
      <c r="AK129" s="205" t="s">
        <v>10</v>
      </c>
      <c r="AL129" s="206"/>
      <c r="AM129" s="74" t="str">
        <f t="shared" ref="AM129" ca="1" si="917">OFFSET(DP$43,$B128,0)</f>
        <v/>
      </c>
      <c r="AN129" s="74" t="str">
        <f t="shared" ref="AN129" ca="1" si="918">OFFSET(DQ$43,$B128,0)</f>
        <v/>
      </c>
      <c r="AO129" s="75" t="str">
        <f t="shared" ref="AO129" ca="1" si="919">OFFSET(DR$43,$B128,0)</f>
        <v/>
      </c>
      <c r="AP129" s="371"/>
      <c r="AQ129" s="203">
        <f t="shared" ref="AQ129" ca="1" si="920">OFFSET(DI127,$B128,0)</f>
        <v>0</v>
      </c>
      <c r="AR129" s="183">
        <f t="shared" ref="AR129" ca="1" si="921">OFFSET(DJ127,$B128,0)</f>
        <v>0</v>
      </c>
      <c r="AS129" s="203">
        <f t="shared" ref="AS129" ca="1" si="922">OFFSET(DK127,$B128,0)</f>
        <v>0</v>
      </c>
      <c r="AT129" s="183">
        <f t="shared" ref="AT129" ca="1" si="923">OFFSET(DL127,$B128,0)</f>
        <v>0</v>
      </c>
      <c r="AU129" s="203">
        <f t="shared" ref="AU129" ca="1" si="924">OFFSET(DM127,$B128,0)</f>
        <v>0</v>
      </c>
      <c r="AV129" s="183">
        <f t="shared" ref="AV129" ca="1" si="925">OFFSET(DN127,$B128,0)</f>
        <v>0</v>
      </c>
      <c r="AW129" s="183">
        <f t="shared" ref="AW129:BB129" ca="1" si="926">OFFSET(DO127,$B128,0)</f>
        <v>0</v>
      </c>
      <c r="AX129" s="184">
        <f t="shared" ca="1" si="926"/>
        <v>0</v>
      </c>
      <c r="AY129" s="184">
        <f t="shared" ca="1" si="926"/>
        <v>0</v>
      </c>
      <c r="AZ129" s="184">
        <f t="shared" ca="1" si="926"/>
        <v>0</v>
      </c>
      <c r="BA129" s="184">
        <f t="shared" ca="1" si="926"/>
        <v>0</v>
      </c>
      <c r="BB129" s="184">
        <f t="shared" ca="1" si="926"/>
        <v>0</v>
      </c>
    </row>
    <row r="130" spans="2:54" ht="22.95" customHeight="1">
      <c r="B130" s="133">
        <v>44</v>
      </c>
      <c r="C130" s="218" t="str">
        <f t="shared" ref="C130" ca="1" si="927">OFFSET(BG$43,$B130,0)</f>
        <v xml:space="preserve"> </v>
      </c>
      <c r="D130" s="218"/>
      <c r="E130" s="218"/>
      <c r="F130" s="218"/>
      <c r="G130" s="218"/>
      <c r="H130" s="218"/>
      <c r="I130" s="218"/>
      <c r="J130" s="218"/>
      <c r="K130" s="213" t="s">
        <v>4</v>
      </c>
      <c r="L130" s="219"/>
      <c r="M130" s="220" t="str">
        <f t="shared" ref="M130:S130" ca="1" si="928">OFFSET(CB$43,$B130,0)</f>
        <v/>
      </c>
      <c r="N130" s="203" t="str">
        <f t="shared" ca="1" si="928"/>
        <v/>
      </c>
      <c r="O130" s="183" t="str">
        <f t="shared" ca="1" si="928"/>
        <v/>
      </c>
      <c r="P130" s="203" t="str">
        <f t="shared" ca="1" si="928"/>
        <v/>
      </c>
      <c r="Q130" s="183" t="str">
        <f t="shared" ca="1" si="928"/>
        <v/>
      </c>
      <c r="R130" s="203" t="str">
        <f t="shared" ca="1" si="928"/>
        <v/>
      </c>
      <c r="S130" s="183" t="str">
        <f t="shared" ca="1" si="928"/>
        <v/>
      </c>
      <c r="T130" s="213" t="s">
        <v>11</v>
      </c>
      <c r="U130" s="203" t="str">
        <f t="shared" ref="U130:Z130" ca="1" si="929">OFFSET(CJ$43,$B130,0)</f>
        <v/>
      </c>
      <c r="V130" s="183" t="str">
        <f t="shared" ca="1" si="929"/>
        <v/>
      </c>
      <c r="W130" s="203" t="str">
        <f t="shared" ca="1" si="929"/>
        <v/>
      </c>
      <c r="X130" s="183" t="str">
        <f t="shared" ca="1" si="929"/>
        <v/>
      </c>
      <c r="Y130" s="203" t="str">
        <f t="shared" ca="1" si="929"/>
        <v/>
      </c>
      <c r="Z130" s="183" t="str">
        <f t="shared" ca="1" si="929"/>
        <v/>
      </c>
      <c r="AA130" s="228" t="s">
        <v>7076</v>
      </c>
      <c r="AB130" s="229"/>
      <c r="AC130" s="228"/>
      <c r="AD130" s="230"/>
      <c r="AE130" s="231" t="str">
        <f ca="1">OFFSET(DN$43,$B130,0)</f>
        <v/>
      </c>
      <c r="AF130" s="207" t="str">
        <f t="shared" ref="AF130" ca="1" si="930">OFFSET(BL$43,$B130,0)</f>
        <v/>
      </c>
      <c r="AG130" s="207">
        <f ca="1">OFFSET(DS129,$B130,0)</f>
        <v>0</v>
      </c>
      <c r="AH130" s="207">
        <f ca="1">OFFSET(DT129,$B130,0)</f>
        <v>0</v>
      </c>
      <c r="AI130" s="207">
        <f ca="1">OFFSET(DU129,$B130,0)</f>
        <v>0</v>
      </c>
      <c r="AJ130" s="207">
        <f ca="1">OFFSET(DV129,$B130,0)</f>
        <v>0</v>
      </c>
      <c r="AK130" s="208" t="str">
        <f t="shared" ref="AK130" ca="1" si="931">OFFSET(BM$43,$B130,0)&amp;CHAR(10)&amp;OFFSET(BN$43,$B130,0)</f>
        <v xml:space="preserve">
</v>
      </c>
      <c r="AL130" s="208"/>
      <c r="AM130" s="208"/>
      <c r="AN130" s="208"/>
      <c r="AO130" s="208"/>
      <c r="AP130" s="370" t="s">
        <v>11</v>
      </c>
      <c r="AQ130" s="203" t="str">
        <f t="shared" ref="AQ130" ca="1" si="932">OFFSET(CW$43,$B130,0)</f>
        <v/>
      </c>
      <c r="AR130" s="183" t="str">
        <f t="shared" ref="AR130" ca="1" si="933">OFFSET(CX$43,$B130,0)</f>
        <v/>
      </c>
      <c r="AS130" s="203" t="str">
        <f t="shared" ref="AS130" ca="1" si="934">OFFSET(CY$43,$B130,0)</f>
        <v/>
      </c>
      <c r="AT130" s="183" t="str">
        <f t="shared" ref="AT130" ca="1" si="935">OFFSET(CZ$43,$B130,0)</f>
        <v/>
      </c>
      <c r="AU130" s="203" t="str">
        <f t="shared" ref="AU130" ca="1" si="936">OFFSET(DA$43,$B130,0)</f>
        <v/>
      </c>
      <c r="AV130" s="183" t="str">
        <f t="shared" ref="AV130" ca="1" si="937">OFFSET(DB$43,$B130,0)</f>
        <v/>
      </c>
      <c r="AW130" s="183" t="str">
        <f ca="1">OFFSET(DC$43,$B130,0)</f>
        <v/>
      </c>
      <c r="AX130" s="184" t="str">
        <f ca="1">OFFSET(EC$43,$B130,0)</f>
        <v/>
      </c>
      <c r="AY130" s="184">
        <f ca="1">OFFSET(BQ129,$B130,0)</f>
        <v>0</v>
      </c>
      <c r="AZ130" s="184">
        <f ca="1">OFFSET(BR129,$B130,0)</f>
        <v>0</v>
      </c>
      <c r="BA130" s="184">
        <f ca="1">OFFSET(BT129,$B130,0)</f>
        <v>0</v>
      </c>
      <c r="BB130" s="184">
        <f ca="1">OFFSET(BU129,$B130,0)</f>
        <v>0</v>
      </c>
    </row>
    <row r="131" spans="2:54" ht="22.95" customHeight="1">
      <c r="C131" s="134" t="str">
        <f t="shared" ref="C131:J131" ca="1" si="938">OFFSET(BT$43,$B130,0)</f>
        <v/>
      </c>
      <c r="D131" s="135" t="str">
        <f t="shared" ca="1" si="938"/>
        <v/>
      </c>
      <c r="E131" s="136" t="str">
        <f t="shared" ca="1" si="938"/>
        <v/>
      </c>
      <c r="F131" s="136" t="str">
        <f t="shared" ca="1" si="938"/>
        <v/>
      </c>
      <c r="G131" s="135" t="str">
        <f t="shared" ca="1" si="938"/>
        <v/>
      </c>
      <c r="H131" s="100" t="str">
        <f t="shared" ca="1" si="938"/>
        <v/>
      </c>
      <c r="I131" s="100" t="str">
        <f t="shared" ca="1" si="938"/>
        <v/>
      </c>
      <c r="J131" s="101" t="str">
        <f t="shared" ca="1" si="938"/>
        <v/>
      </c>
      <c r="K131" s="213"/>
      <c r="L131" s="219"/>
      <c r="M131" s="220">
        <f t="shared" ref="M131:S131" ca="1" si="939">OFFSET(CD129,$B130,0)</f>
        <v>0</v>
      </c>
      <c r="N131" s="203">
        <f t="shared" ca="1" si="939"/>
        <v>0</v>
      </c>
      <c r="O131" s="183">
        <f t="shared" ca="1" si="939"/>
        <v>0</v>
      </c>
      <c r="P131" s="203">
        <f t="shared" ca="1" si="939"/>
        <v>0</v>
      </c>
      <c r="Q131" s="183">
        <f t="shared" ca="1" si="939"/>
        <v>0</v>
      </c>
      <c r="R131" s="203">
        <f t="shared" ca="1" si="939"/>
        <v>0</v>
      </c>
      <c r="S131" s="183">
        <f t="shared" ca="1" si="939"/>
        <v>0</v>
      </c>
      <c r="T131" s="168"/>
      <c r="U131" s="203">
        <f ca="1">OFFSET(CL129,$B130,0)</f>
        <v>0</v>
      </c>
      <c r="V131" s="183">
        <f ca="1">OFFSET(CM129,$B130,0)</f>
        <v>0</v>
      </c>
      <c r="W131" s="203">
        <f ca="1">OFFSET(CN129,$B130,0)</f>
        <v>0</v>
      </c>
      <c r="X131" s="183">
        <f ca="1">OFFSET(CO129,$B130,0)</f>
        <v>0</v>
      </c>
      <c r="Y131" s="203">
        <f ca="1">OFFSET(CV129,$B130,0)</f>
        <v>0</v>
      </c>
      <c r="Z131" s="183">
        <f ca="1">OFFSET(CW129,$B130,0)</f>
        <v>0</v>
      </c>
      <c r="AA131" s="228"/>
      <c r="AB131" s="229"/>
      <c r="AC131" s="228"/>
      <c r="AD131" s="230"/>
      <c r="AE131" s="231"/>
      <c r="AF131" s="102" t="str">
        <f ca="1">OFFSET(CQ$43,$B130,0)</f>
        <v/>
      </c>
      <c r="AG131" s="100" t="str">
        <f ca="1">OFFSET(CR$43,$B130,0)</f>
        <v/>
      </c>
      <c r="AH131" s="100" t="str">
        <f ca="1">OFFSET(CS$43,$B130,0)</f>
        <v/>
      </c>
      <c r="AI131" s="100" t="str">
        <f ca="1">OFFSET(CT$43,$B130,0)</f>
        <v/>
      </c>
      <c r="AJ131" s="101" t="str">
        <f ca="1">OFFSET(CU$43,$B130,0)</f>
        <v/>
      </c>
      <c r="AK131" s="205" t="s">
        <v>10</v>
      </c>
      <c r="AL131" s="206"/>
      <c r="AM131" s="74" t="str">
        <f t="shared" ref="AM131" ca="1" si="940">OFFSET(DP$43,$B130,0)</f>
        <v/>
      </c>
      <c r="AN131" s="74" t="str">
        <f t="shared" ref="AN131" ca="1" si="941">OFFSET(DQ$43,$B130,0)</f>
        <v/>
      </c>
      <c r="AO131" s="75" t="str">
        <f t="shared" ref="AO131" ca="1" si="942">OFFSET(DR$43,$B130,0)</f>
        <v/>
      </c>
      <c r="AP131" s="371"/>
      <c r="AQ131" s="203">
        <f t="shared" ref="AQ131" ca="1" si="943">OFFSET(DI129,$B130,0)</f>
        <v>0</v>
      </c>
      <c r="AR131" s="183">
        <f t="shared" ref="AR131" ca="1" si="944">OFFSET(DJ129,$B130,0)</f>
        <v>0</v>
      </c>
      <c r="AS131" s="203">
        <f t="shared" ref="AS131" ca="1" si="945">OFFSET(DK129,$B130,0)</f>
        <v>0</v>
      </c>
      <c r="AT131" s="183">
        <f t="shared" ref="AT131" ca="1" si="946">OFFSET(DL129,$B130,0)</f>
        <v>0</v>
      </c>
      <c r="AU131" s="203">
        <f t="shared" ref="AU131" ca="1" si="947">OFFSET(DM129,$B130,0)</f>
        <v>0</v>
      </c>
      <c r="AV131" s="183">
        <f t="shared" ref="AV131" ca="1" si="948">OFFSET(DN129,$B130,0)</f>
        <v>0</v>
      </c>
      <c r="AW131" s="183">
        <f t="shared" ref="AW131:BB131" ca="1" si="949">OFFSET(DO129,$B130,0)</f>
        <v>0</v>
      </c>
      <c r="AX131" s="184">
        <f t="shared" ca="1" si="949"/>
        <v>0</v>
      </c>
      <c r="AY131" s="184">
        <f t="shared" ca="1" si="949"/>
        <v>0</v>
      </c>
      <c r="AZ131" s="184">
        <f t="shared" ca="1" si="949"/>
        <v>0</v>
      </c>
      <c r="BA131" s="184">
        <f t="shared" ca="1" si="949"/>
        <v>0</v>
      </c>
      <c r="BB131" s="184">
        <f t="shared" ca="1" si="949"/>
        <v>0</v>
      </c>
    </row>
    <row r="132" spans="2:54" ht="22.95" customHeight="1">
      <c r="B132" s="133">
        <v>45</v>
      </c>
      <c r="C132" s="218" t="str">
        <f t="shared" ref="C132" ca="1" si="950">OFFSET(BG$43,$B132,0)</f>
        <v xml:space="preserve"> </v>
      </c>
      <c r="D132" s="218"/>
      <c r="E132" s="218"/>
      <c r="F132" s="218"/>
      <c r="G132" s="218"/>
      <c r="H132" s="218"/>
      <c r="I132" s="218"/>
      <c r="J132" s="218"/>
      <c r="K132" s="213" t="s">
        <v>4</v>
      </c>
      <c r="L132" s="219"/>
      <c r="M132" s="220" t="str">
        <f t="shared" ref="M132:S132" ca="1" si="951">OFFSET(CB$43,$B132,0)</f>
        <v/>
      </c>
      <c r="N132" s="203" t="str">
        <f t="shared" ca="1" si="951"/>
        <v/>
      </c>
      <c r="O132" s="183" t="str">
        <f t="shared" ca="1" si="951"/>
        <v/>
      </c>
      <c r="P132" s="203" t="str">
        <f t="shared" ca="1" si="951"/>
        <v/>
      </c>
      <c r="Q132" s="183" t="str">
        <f t="shared" ca="1" si="951"/>
        <v/>
      </c>
      <c r="R132" s="203" t="str">
        <f t="shared" ca="1" si="951"/>
        <v/>
      </c>
      <c r="S132" s="183" t="str">
        <f t="shared" ca="1" si="951"/>
        <v/>
      </c>
      <c r="T132" s="213" t="s">
        <v>11</v>
      </c>
      <c r="U132" s="203" t="str">
        <f t="shared" ref="U132:Z132" ca="1" si="952">OFFSET(CJ$43,$B132,0)</f>
        <v/>
      </c>
      <c r="V132" s="183" t="str">
        <f t="shared" ca="1" si="952"/>
        <v/>
      </c>
      <c r="W132" s="203" t="str">
        <f t="shared" ca="1" si="952"/>
        <v/>
      </c>
      <c r="X132" s="183" t="str">
        <f t="shared" ca="1" si="952"/>
        <v/>
      </c>
      <c r="Y132" s="203" t="str">
        <f t="shared" ca="1" si="952"/>
        <v/>
      </c>
      <c r="Z132" s="183" t="str">
        <f t="shared" ca="1" si="952"/>
        <v/>
      </c>
      <c r="AA132" s="228" t="s">
        <v>7076</v>
      </c>
      <c r="AB132" s="229"/>
      <c r="AC132" s="228"/>
      <c r="AD132" s="230"/>
      <c r="AE132" s="231" t="str">
        <f ca="1">OFFSET(DN$43,$B132,0)</f>
        <v/>
      </c>
      <c r="AF132" s="207" t="str">
        <f t="shared" ref="AF132" ca="1" si="953">OFFSET(BL$43,$B132,0)</f>
        <v/>
      </c>
      <c r="AG132" s="207">
        <f ca="1">OFFSET(DS131,$B132,0)</f>
        <v>0</v>
      </c>
      <c r="AH132" s="207">
        <f ca="1">OFFSET(DT131,$B132,0)</f>
        <v>0</v>
      </c>
      <c r="AI132" s="207">
        <f ca="1">OFFSET(DU131,$B132,0)</f>
        <v>0</v>
      </c>
      <c r="AJ132" s="207">
        <f ca="1">OFFSET(DV131,$B132,0)</f>
        <v>0</v>
      </c>
      <c r="AK132" s="208" t="str">
        <f t="shared" ref="AK132" ca="1" si="954">OFFSET(BM$43,$B132,0)&amp;CHAR(10)&amp;OFFSET(BN$43,$B132,0)</f>
        <v xml:space="preserve">
</v>
      </c>
      <c r="AL132" s="208"/>
      <c r="AM132" s="208"/>
      <c r="AN132" s="208"/>
      <c r="AO132" s="208"/>
      <c r="AP132" s="370" t="s">
        <v>11</v>
      </c>
      <c r="AQ132" s="203" t="str">
        <f t="shared" ref="AQ132" ca="1" si="955">OFFSET(CW$43,$B132,0)</f>
        <v/>
      </c>
      <c r="AR132" s="183" t="str">
        <f t="shared" ref="AR132" ca="1" si="956">OFFSET(CX$43,$B132,0)</f>
        <v/>
      </c>
      <c r="AS132" s="203" t="str">
        <f t="shared" ref="AS132" ca="1" si="957">OFFSET(CY$43,$B132,0)</f>
        <v/>
      </c>
      <c r="AT132" s="183" t="str">
        <f t="shared" ref="AT132" ca="1" si="958">OFFSET(CZ$43,$B132,0)</f>
        <v/>
      </c>
      <c r="AU132" s="203" t="str">
        <f t="shared" ref="AU132" ca="1" si="959">OFFSET(DA$43,$B132,0)</f>
        <v/>
      </c>
      <c r="AV132" s="183" t="str">
        <f t="shared" ref="AV132" ca="1" si="960">OFFSET(DB$43,$B132,0)</f>
        <v/>
      </c>
      <c r="AW132" s="183" t="str">
        <f ca="1">OFFSET(DC$43,$B132,0)</f>
        <v/>
      </c>
      <c r="AX132" s="184" t="str">
        <f ca="1">OFFSET(EC$43,$B132,0)</f>
        <v/>
      </c>
      <c r="AY132" s="184">
        <f ca="1">OFFSET(BQ131,$B132,0)</f>
        <v>0</v>
      </c>
      <c r="AZ132" s="184">
        <f ca="1">OFFSET(BR131,$B132,0)</f>
        <v>0</v>
      </c>
      <c r="BA132" s="184">
        <f ca="1">OFFSET(BT131,$B132,0)</f>
        <v>0</v>
      </c>
      <c r="BB132" s="184">
        <f ca="1">OFFSET(BU131,$B132,0)</f>
        <v>0</v>
      </c>
    </row>
    <row r="133" spans="2:54" ht="22.95" customHeight="1">
      <c r="C133" s="134" t="str">
        <f t="shared" ref="C133:J133" ca="1" si="961">OFFSET(BT$43,$B132,0)</f>
        <v/>
      </c>
      <c r="D133" s="135" t="str">
        <f t="shared" ca="1" si="961"/>
        <v/>
      </c>
      <c r="E133" s="136" t="str">
        <f t="shared" ca="1" si="961"/>
        <v/>
      </c>
      <c r="F133" s="136" t="str">
        <f t="shared" ca="1" si="961"/>
        <v/>
      </c>
      <c r="G133" s="135" t="str">
        <f t="shared" ca="1" si="961"/>
        <v/>
      </c>
      <c r="H133" s="100" t="str">
        <f t="shared" ca="1" si="961"/>
        <v/>
      </c>
      <c r="I133" s="100" t="str">
        <f t="shared" ca="1" si="961"/>
        <v/>
      </c>
      <c r="J133" s="101" t="str">
        <f t="shared" ca="1" si="961"/>
        <v/>
      </c>
      <c r="K133" s="213"/>
      <c r="L133" s="219"/>
      <c r="M133" s="220">
        <f t="shared" ref="M133:S133" ca="1" si="962">OFFSET(CD131,$B132,0)</f>
        <v>0</v>
      </c>
      <c r="N133" s="203">
        <f t="shared" ca="1" si="962"/>
        <v>0</v>
      </c>
      <c r="O133" s="183">
        <f t="shared" ca="1" si="962"/>
        <v>0</v>
      </c>
      <c r="P133" s="203">
        <f t="shared" ca="1" si="962"/>
        <v>0</v>
      </c>
      <c r="Q133" s="183">
        <f t="shared" ca="1" si="962"/>
        <v>0</v>
      </c>
      <c r="R133" s="203">
        <f t="shared" ca="1" si="962"/>
        <v>0</v>
      </c>
      <c r="S133" s="183">
        <f t="shared" ca="1" si="962"/>
        <v>0</v>
      </c>
      <c r="T133" s="168"/>
      <c r="U133" s="203">
        <f ca="1">OFFSET(CL131,$B132,0)</f>
        <v>0</v>
      </c>
      <c r="V133" s="183">
        <f ca="1">OFFSET(CM131,$B132,0)</f>
        <v>0</v>
      </c>
      <c r="W133" s="203">
        <f ca="1">OFFSET(CN131,$B132,0)</f>
        <v>0</v>
      </c>
      <c r="X133" s="183">
        <f ca="1">OFFSET(CO131,$B132,0)</f>
        <v>0</v>
      </c>
      <c r="Y133" s="203">
        <f ca="1">OFFSET(CV131,$B132,0)</f>
        <v>0</v>
      </c>
      <c r="Z133" s="183">
        <f ca="1">OFFSET(CW131,$B132,0)</f>
        <v>0</v>
      </c>
      <c r="AA133" s="228"/>
      <c r="AB133" s="229"/>
      <c r="AC133" s="228"/>
      <c r="AD133" s="230"/>
      <c r="AE133" s="231"/>
      <c r="AF133" s="102" t="str">
        <f ca="1">OFFSET(CQ$43,$B132,0)</f>
        <v/>
      </c>
      <c r="AG133" s="100" t="str">
        <f ca="1">OFFSET(CR$43,$B132,0)</f>
        <v/>
      </c>
      <c r="AH133" s="100" t="str">
        <f ca="1">OFFSET(CS$43,$B132,0)</f>
        <v/>
      </c>
      <c r="AI133" s="100" t="str">
        <f ca="1">OFFSET(CT$43,$B132,0)</f>
        <v/>
      </c>
      <c r="AJ133" s="101" t="str">
        <f ca="1">OFFSET(CU$43,$B132,0)</f>
        <v/>
      </c>
      <c r="AK133" s="205" t="s">
        <v>10</v>
      </c>
      <c r="AL133" s="206"/>
      <c r="AM133" s="74" t="str">
        <f t="shared" ref="AM133" ca="1" si="963">OFFSET(DP$43,$B132,0)</f>
        <v/>
      </c>
      <c r="AN133" s="74" t="str">
        <f t="shared" ref="AN133" ca="1" si="964">OFFSET(DQ$43,$B132,0)</f>
        <v/>
      </c>
      <c r="AO133" s="75" t="str">
        <f t="shared" ref="AO133" ca="1" si="965">OFFSET(DR$43,$B132,0)</f>
        <v/>
      </c>
      <c r="AP133" s="371"/>
      <c r="AQ133" s="203">
        <f t="shared" ref="AQ133" ca="1" si="966">OFFSET(DI131,$B132,0)</f>
        <v>0</v>
      </c>
      <c r="AR133" s="183">
        <f t="shared" ref="AR133" ca="1" si="967">OFFSET(DJ131,$B132,0)</f>
        <v>0</v>
      </c>
      <c r="AS133" s="203">
        <f t="shared" ref="AS133" ca="1" si="968">OFFSET(DK131,$B132,0)</f>
        <v>0</v>
      </c>
      <c r="AT133" s="183">
        <f t="shared" ref="AT133" ca="1" si="969">OFFSET(DL131,$B132,0)</f>
        <v>0</v>
      </c>
      <c r="AU133" s="203">
        <f t="shared" ref="AU133" ca="1" si="970">OFFSET(DM131,$B132,0)</f>
        <v>0</v>
      </c>
      <c r="AV133" s="183">
        <f t="shared" ref="AV133" ca="1" si="971">OFFSET(DN131,$B132,0)</f>
        <v>0</v>
      </c>
      <c r="AW133" s="183">
        <f t="shared" ref="AW133:BB133" ca="1" si="972">OFFSET(DO131,$B132,0)</f>
        <v>0</v>
      </c>
      <c r="AX133" s="184">
        <f t="shared" ca="1" si="972"/>
        <v>0</v>
      </c>
      <c r="AY133" s="184">
        <f t="shared" ca="1" si="972"/>
        <v>0</v>
      </c>
      <c r="AZ133" s="184">
        <f t="shared" ca="1" si="972"/>
        <v>0</v>
      </c>
      <c r="BA133" s="184">
        <f t="shared" ca="1" si="972"/>
        <v>0</v>
      </c>
      <c r="BB133" s="184">
        <f t="shared" ca="1" si="972"/>
        <v>0</v>
      </c>
    </row>
    <row r="134" spans="2:54" ht="22.95" customHeight="1">
      <c r="B134" s="133">
        <v>46</v>
      </c>
      <c r="C134" s="218" t="str">
        <f t="shared" ref="C134" ca="1" si="973">OFFSET(BG$43,$B134,0)</f>
        <v xml:space="preserve"> </v>
      </c>
      <c r="D134" s="218"/>
      <c r="E134" s="218"/>
      <c r="F134" s="218"/>
      <c r="G134" s="218"/>
      <c r="H134" s="218"/>
      <c r="I134" s="218"/>
      <c r="J134" s="218"/>
      <c r="K134" s="213" t="s">
        <v>4</v>
      </c>
      <c r="L134" s="219"/>
      <c r="M134" s="220" t="str">
        <f t="shared" ref="M134:S134" ca="1" si="974">OFFSET(CB$43,$B134,0)</f>
        <v/>
      </c>
      <c r="N134" s="203" t="str">
        <f t="shared" ca="1" si="974"/>
        <v/>
      </c>
      <c r="O134" s="183" t="str">
        <f t="shared" ca="1" si="974"/>
        <v/>
      </c>
      <c r="P134" s="203" t="str">
        <f t="shared" ca="1" si="974"/>
        <v/>
      </c>
      <c r="Q134" s="183" t="str">
        <f t="shared" ca="1" si="974"/>
        <v/>
      </c>
      <c r="R134" s="203" t="str">
        <f t="shared" ca="1" si="974"/>
        <v/>
      </c>
      <c r="S134" s="183" t="str">
        <f t="shared" ca="1" si="974"/>
        <v/>
      </c>
      <c r="T134" s="213" t="s">
        <v>11</v>
      </c>
      <c r="U134" s="203" t="str">
        <f t="shared" ref="U134:Z134" ca="1" si="975">OFFSET(CJ$43,$B134,0)</f>
        <v/>
      </c>
      <c r="V134" s="183" t="str">
        <f t="shared" ca="1" si="975"/>
        <v/>
      </c>
      <c r="W134" s="203" t="str">
        <f t="shared" ca="1" si="975"/>
        <v/>
      </c>
      <c r="X134" s="183" t="str">
        <f t="shared" ca="1" si="975"/>
        <v/>
      </c>
      <c r="Y134" s="203" t="str">
        <f t="shared" ca="1" si="975"/>
        <v/>
      </c>
      <c r="Z134" s="183" t="str">
        <f t="shared" ca="1" si="975"/>
        <v/>
      </c>
      <c r="AA134" s="228" t="s">
        <v>7076</v>
      </c>
      <c r="AB134" s="229"/>
      <c r="AC134" s="228"/>
      <c r="AD134" s="230"/>
      <c r="AE134" s="231" t="str">
        <f ca="1">OFFSET(DN$43,$B134,0)</f>
        <v/>
      </c>
      <c r="AF134" s="207" t="str">
        <f t="shared" ref="AF134" ca="1" si="976">OFFSET(BL$43,$B134,0)</f>
        <v/>
      </c>
      <c r="AG134" s="207">
        <f ca="1">OFFSET(DS133,$B134,0)</f>
        <v>0</v>
      </c>
      <c r="AH134" s="207">
        <f ca="1">OFFSET(DT133,$B134,0)</f>
        <v>0</v>
      </c>
      <c r="AI134" s="207">
        <f ca="1">OFFSET(DU133,$B134,0)</f>
        <v>0</v>
      </c>
      <c r="AJ134" s="207">
        <f ca="1">OFFSET(DV133,$B134,0)</f>
        <v>0</v>
      </c>
      <c r="AK134" s="208" t="str">
        <f t="shared" ref="AK134" ca="1" si="977">OFFSET(BM$43,$B134,0)&amp;CHAR(10)&amp;OFFSET(BN$43,$B134,0)</f>
        <v xml:space="preserve">
</v>
      </c>
      <c r="AL134" s="208"/>
      <c r="AM134" s="208"/>
      <c r="AN134" s="208"/>
      <c r="AO134" s="208"/>
      <c r="AP134" s="370" t="s">
        <v>11</v>
      </c>
      <c r="AQ134" s="203" t="str">
        <f t="shared" ref="AQ134" ca="1" si="978">OFFSET(CW$43,$B134,0)</f>
        <v/>
      </c>
      <c r="AR134" s="183" t="str">
        <f t="shared" ref="AR134" ca="1" si="979">OFFSET(CX$43,$B134,0)</f>
        <v/>
      </c>
      <c r="AS134" s="203" t="str">
        <f t="shared" ref="AS134" ca="1" si="980">OFFSET(CY$43,$B134,0)</f>
        <v/>
      </c>
      <c r="AT134" s="183" t="str">
        <f t="shared" ref="AT134" ca="1" si="981">OFFSET(CZ$43,$B134,0)</f>
        <v/>
      </c>
      <c r="AU134" s="203" t="str">
        <f t="shared" ref="AU134" ca="1" si="982">OFFSET(DA$43,$B134,0)</f>
        <v/>
      </c>
      <c r="AV134" s="183" t="str">
        <f t="shared" ref="AV134" ca="1" si="983">OFFSET(DB$43,$B134,0)</f>
        <v/>
      </c>
      <c r="AW134" s="183" t="str">
        <f ca="1">OFFSET(DC$43,$B134,0)</f>
        <v/>
      </c>
      <c r="AX134" s="184" t="str">
        <f ca="1">OFFSET(EC$43,$B134,0)</f>
        <v/>
      </c>
      <c r="AY134" s="184">
        <f ca="1">OFFSET(BQ133,$B134,0)</f>
        <v>0</v>
      </c>
      <c r="AZ134" s="184">
        <f ca="1">OFFSET(BR133,$B134,0)</f>
        <v>0</v>
      </c>
      <c r="BA134" s="184">
        <f ca="1">OFFSET(BT133,$B134,0)</f>
        <v>0</v>
      </c>
      <c r="BB134" s="184">
        <f ca="1">OFFSET(BU133,$B134,0)</f>
        <v>0</v>
      </c>
    </row>
    <row r="135" spans="2:54" ht="22.95" customHeight="1">
      <c r="C135" s="134" t="str">
        <f t="shared" ref="C135:J135" ca="1" si="984">OFFSET(BT$43,$B134,0)</f>
        <v/>
      </c>
      <c r="D135" s="135" t="str">
        <f t="shared" ca="1" si="984"/>
        <v/>
      </c>
      <c r="E135" s="136" t="str">
        <f t="shared" ca="1" si="984"/>
        <v/>
      </c>
      <c r="F135" s="136" t="str">
        <f t="shared" ca="1" si="984"/>
        <v/>
      </c>
      <c r="G135" s="135" t="str">
        <f t="shared" ca="1" si="984"/>
        <v/>
      </c>
      <c r="H135" s="100" t="str">
        <f t="shared" ca="1" si="984"/>
        <v/>
      </c>
      <c r="I135" s="100" t="str">
        <f t="shared" ca="1" si="984"/>
        <v/>
      </c>
      <c r="J135" s="101" t="str">
        <f t="shared" ca="1" si="984"/>
        <v/>
      </c>
      <c r="K135" s="213"/>
      <c r="L135" s="219"/>
      <c r="M135" s="220">
        <f t="shared" ref="M135:S135" ca="1" si="985">OFFSET(CD133,$B134,0)</f>
        <v>0</v>
      </c>
      <c r="N135" s="203">
        <f t="shared" ca="1" si="985"/>
        <v>0</v>
      </c>
      <c r="O135" s="183">
        <f t="shared" ca="1" si="985"/>
        <v>0</v>
      </c>
      <c r="P135" s="203">
        <f t="shared" ca="1" si="985"/>
        <v>0</v>
      </c>
      <c r="Q135" s="183">
        <f t="shared" ca="1" si="985"/>
        <v>0</v>
      </c>
      <c r="R135" s="203">
        <f t="shared" ca="1" si="985"/>
        <v>0</v>
      </c>
      <c r="S135" s="183">
        <f t="shared" ca="1" si="985"/>
        <v>0</v>
      </c>
      <c r="T135" s="168"/>
      <c r="U135" s="203">
        <f ca="1">OFFSET(CL133,$B134,0)</f>
        <v>0</v>
      </c>
      <c r="V135" s="183">
        <f ca="1">OFFSET(CM133,$B134,0)</f>
        <v>0</v>
      </c>
      <c r="W135" s="203">
        <f ca="1">OFFSET(CN133,$B134,0)</f>
        <v>0</v>
      </c>
      <c r="X135" s="183">
        <f ca="1">OFFSET(CO133,$B134,0)</f>
        <v>0</v>
      </c>
      <c r="Y135" s="203">
        <f ca="1">OFFSET(CV133,$B134,0)</f>
        <v>0</v>
      </c>
      <c r="Z135" s="183">
        <f ca="1">OFFSET(CW133,$B134,0)</f>
        <v>0</v>
      </c>
      <c r="AA135" s="228"/>
      <c r="AB135" s="229"/>
      <c r="AC135" s="228"/>
      <c r="AD135" s="230"/>
      <c r="AE135" s="231"/>
      <c r="AF135" s="102" t="str">
        <f ca="1">OFFSET(CQ$43,$B134,0)</f>
        <v/>
      </c>
      <c r="AG135" s="100" t="str">
        <f ca="1">OFFSET(CR$43,$B134,0)</f>
        <v/>
      </c>
      <c r="AH135" s="100" t="str">
        <f ca="1">OFFSET(CS$43,$B134,0)</f>
        <v/>
      </c>
      <c r="AI135" s="100" t="str">
        <f ca="1">OFFSET(CT$43,$B134,0)</f>
        <v/>
      </c>
      <c r="AJ135" s="101" t="str">
        <f ca="1">OFFSET(CU$43,$B134,0)</f>
        <v/>
      </c>
      <c r="AK135" s="205" t="s">
        <v>10</v>
      </c>
      <c r="AL135" s="206"/>
      <c r="AM135" s="74" t="str">
        <f t="shared" ref="AM135" ca="1" si="986">OFFSET(DP$43,$B134,0)</f>
        <v/>
      </c>
      <c r="AN135" s="74" t="str">
        <f t="shared" ref="AN135" ca="1" si="987">OFFSET(DQ$43,$B134,0)</f>
        <v/>
      </c>
      <c r="AO135" s="75" t="str">
        <f t="shared" ref="AO135" ca="1" si="988">OFFSET(DR$43,$B134,0)</f>
        <v/>
      </c>
      <c r="AP135" s="371"/>
      <c r="AQ135" s="203">
        <f t="shared" ref="AQ135" ca="1" si="989">OFFSET(DI133,$B134,0)</f>
        <v>0</v>
      </c>
      <c r="AR135" s="183">
        <f t="shared" ref="AR135" ca="1" si="990">OFFSET(DJ133,$B134,0)</f>
        <v>0</v>
      </c>
      <c r="AS135" s="203">
        <f t="shared" ref="AS135" ca="1" si="991">OFFSET(DK133,$B134,0)</f>
        <v>0</v>
      </c>
      <c r="AT135" s="183">
        <f t="shared" ref="AT135" ca="1" si="992">OFFSET(DL133,$B134,0)</f>
        <v>0</v>
      </c>
      <c r="AU135" s="203">
        <f t="shared" ref="AU135" ca="1" si="993">OFFSET(DM133,$B134,0)</f>
        <v>0</v>
      </c>
      <c r="AV135" s="183">
        <f t="shared" ref="AV135" ca="1" si="994">OFFSET(DN133,$B134,0)</f>
        <v>0</v>
      </c>
      <c r="AW135" s="183">
        <f t="shared" ref="AW135:BB135" ca="1" si="995">OFFSET(DO133,$B134,0)</f>
        <v>0</v>
      </c>
      <c r="AX135" s="184">
        <f t="shared" ca="1" si="995"/>
        <v>0</v>
      </c>
      <c r="AY135" s="184">
        <f t="shared" ca="1" si="995"/>
        <v>0</v>
      </c>
      <c r="AZ135" s="184">
        <f t="shared" ca="1" si="995"/>
        <v>0</v>
      </c>
      <c r="BA135" s="184">
        <f t="shared" ca="1" si="995"/>
        <v>0</v>
      </c>
      <c r="BB135" s="184">
        <f t="shared" ca="1" si="995"/>
        <v>0</v>
      </c>
    </row>
    <row r="136" spans="2:54" ht="22.95" customHeight="1">
      <c r="B136" s="133">
        <v>47</v>
      </c>
      <c r="C136" s="218" t="str">
        <f t="shared" ref="C136" ca="1" si="996">OFFSET(BG$43,$B136,0)</f>
        <v xml:space="preserve"> </v>
      </c>
      <c r="D136" s="218"/>
      <c r="E136" s="218"/>
      <c r="F136" s="218"/>
      <c r="G136" s="218"/>
      <c r="H136" s="218"/>
      <c r="I136" s="218"/>
      <c r="J136" s="218"/>
      <c r="K136" s="213" t="s">
        <v>4</v>
      </c>
      <c r="L136" s="219"/>
      <c r="M136" s="220" t="str">
        <f t="shared" ref="M136:S136" ca="1" si="997">OFFSET(CB$43,$B136,0)</f>
        <v/>
      </c>
      <c r="N136" s="203" t="str">
        <f t="shared" ca="1" si="997"/>
        <v/>
      </c>
      <c r="O136" s="183" t="str">
        <f t="shared" ca="1" si="997"/>
        <v/>
      </c>
      <c r="P136" s="203" t="str">
        <f t="shared" ca="1" si="997"/>
        <v/>
      </c>
      <c r="Q136" s="183" t="str">
        <f t="shared" ca="1" si="997"/>
        <v/>
      </c>
      <c r="R136" s="203" t="str">
        <f t="shared" ca="1" si="997"/>
        <v/>
      </c>
      <c r="S136" s="183" t="str">
        <f t="shared" ca="1" si="997"/>
        <v/>
      </c>
      <c r="T136" s="213" t="s">
        <v>11</v>
      </c>
      <c r="U136" s="203" t="str">
        <f t="shared" ref="U136:Z136" ca="1" si="998">OFFSET(CJ$43,$B136,0)</f>
        <v/>
      </c>
      <c r="V136" s="183" t="str">
        <f t="shared" ca="1" si="998"/>
        <v/>
      </c>
      <c r="W136" s="203" t="str">
        <f t="shared" ca="1" si="998"/>
        <v/>
      </c>
      <c r="X136" s="183" t="str">
        <f t="shared" ca="1" si="998"/>
        <v/>
      </c>
      <c r="Y136" s="203" t="str">
        <f t="shared" ca="1" si="998"/>
        <v/>
      </c>
      <c r="Z136" s="183" t="str">
        <f t="shared" ca="1" si="998"/>
        <v/>
      </c>
      <c r="AA136" s="228" t="s">
        <v>7076</v>
      </c>
      <c r="AB136" s="229"/>
      <c r="AC136" s="228"/>
      <c r="AD136" s="230"/>
      <c r="AE136" s="231" t="str">
        <f ca="1">OFFSET(DN$43,$B136,0)</f>
        <v/>
      </c>
      <c r="AF136" s="207" t="str">
        <f t="shared" ref="AF136" ca="1" si="999">OFFSET(BL$43,$B136,0)</f>
        <v/>
      </c>
      <c r="AG136" s="207">
        <f ca="1">OFFSET(DS135,$B136,0)</f>
        <v>0</v>
      </c>
      <c r="AH136" s="207">
        <f ca="1">OFFSET(DT135,$B136,0)</f>
        <v>0</v>
      </c>
      <c r="AI136" s="207">
        <f ca="1">OFFSET(DU135,$B136,0)</f>
        <v>0</v>
      </c>
      <c r="AJ136" s="207">
        <f ca="1">OFFSET(DV135,$B136,0)</f>
        <v>0</v>
      </c>
      <c r="AK136" s="208" t="str">
        <f t="shared" ref="AK136" ca="1" si="1000">OFFSET(BM$43,$B136,0)&amp;CHAR(10)&amp;OFFSET(BN$43,$B136,0)</f>
        <v xml:space="preserve">
</v>
      </c>
      <c r="AL136" s="208"/>
      <c r="AM136" s="208"/>
      <c r="AN136" s="208"/>
      <c r="AO136" s="208"/>
      <c r="AP136" s="370" t="s">
        <v>11</v>
      </c>
      <c r="AQ136" s="203" t="str">
        <f t="shared" ref="AQ136" ca="1" si="1001">OFFSET(CW$43,$B136,0)</f>
        <v/>
      </c>
      <c r="AR136" s="183" t="str">
        <f t="shared" ref="AR136" ca="1" si="1002">OFFSET(CX$43,$B136,0)</f>
        <v/>
      </c>
      <c r="AS136" s="203" t="str">
        <f t="shared" ref="AS136" ca="1" si="1003">OFFSET(CY$43,$B136,0)</f>
        <v/>
      </c>
      <c r="AT136" s="183" t="str">
        <f t="shared" ref="AT136" ca="1" si="1004">OFFSET(CZ$43,$B136,0)</f>
        <v/>
      </c>
      <c r="AU136" s="203" t="str">
        <f t="shared" ref="AU136" ca="1" si="1005">OFFSET(DA$43,$B136,0)</f>
        <v/>
      </c>
      <c r="AV136" s="183" t="str">
        <f t="shared" ref="AV136" ca="1" si="1006">OFFSET(DB$43,$B136,0)</f>
        <v/>
      </c>
      <c r="AW136" s="183" t="str">
        <f ca="1">OFFSET(DC$43,$B136,0)</f>
        <v/>
      </c>
      <c r="AX136" s="184" t="str">
        <f ca="1">OFFSET(EC$43,$B136,0)</f>
        <v/>
      </c>
      <c r="AY136" s="184">
        <f ca="1">OFFSET(BQ135,$B136,0)</f>
        <v>0</v>
      </c>
      <c r="AZ136" s="184">
        <f ca="1">OFFSET(BR135,$B136,0)</f>
        <v>0</v>
      </c>
      <c r="BA136" s="184">
        <f ca="1">OFFSET(BT135,$B136,0)</f>
        <v>0</v>
      </c>
      <c r="BB136" s="184">
        <f ca="1">OFFSET(BU135,$B136,0)</f>
        <v>0</v>
      </c>
    </row>
    <row r="137" spans="2:54" ht="22.95" customHeight="1">
      <c r="C137" s="134" t="str">
        <f t="shared" ref="C137:J137" ca="1" si="1007">OFFSET(BT$43,$B136,0)</f>
        <v/>
      </c>
      <c r="D137" s="135" t="str">
        <f t="shared" ca="1" si="1007"/>
        <v/>
      </c>
      <c r="E137" s="136" t="str">
        <f t="shared" ca="1" si="1007"/>
        <v/>
      </c>
      <c r="F137" s="136" t="str">
        <f t="shared" ca="1" si="1007"/>
        <v/>
      </c>
      <c r="G137" s="135" t="str">
        <f t="shared" ca="1" si="1007"/>
        <v/>
      </c>
      <c r="H137" s="100" t="str">
        <f t="shared" ca="1" si="1007"/>
        <v/>
      </c>
      <c r="I137" s="100" t="str">
        <f t="shared" ca="1" si="1007"/>
        <v/>
      </c>
      <c r="J137" s="101" t="str">
        <f t="shared" ca="1" si="1007"/>
        <v/>
      </c>
      <c r="K137" s="213"/>
      <c r="L137" s="219"/>
      <c r="M137" s="220">
        <f t="shared" ref="M137:S137" ca="1" si="1008">OFFSET(CD135,$B136,0)</f>
        <v>0</v>
      </c>
      <c r="N137" s="203">
        <f t="shared" ca="1" si="1008"/>
        <v>0</v>
      </c>
      <c r="O137" s="183">
        <f t="shared" ca="1" si="1008"/>
        <v>0</v>
      </c>
      <c r="P137" s="203">
        <f t="shared" ca="1" si="1008"/>
        <v>0</v>
      </c>
      <c r="Q137" s="183">
        <f t="shared" ca="1" si="1008"/>
        <v>0</v>
      </c>
      <c r="R137" s="203">
        <f t="shared" ca="1" si="1008"/>
        <v>0</v>
      </c>
      <c r="S137" s="183">
        <f t="shared" ca="1" si="1008"/>
        <v>0</v>
      </c>
      <c r="T137" s="168"/>
      <c r="U137" s="203">
        <f ca="1">OFFSET(CL135,$B136,0)</f>
        <v>0</v>
      </c>
      <c r="V137" s="183">
        <f ca="1">OFFSET(CM135,$B136,0)</f>
        <v>0</v>
      </c>
      <c r="W137" s="203">
        <f ca="1">OFFSET(CN135,$B136,0)</f>
        <v>0</v>
      </c>
      <c r="X137" s="183">
        <f ca="1">OFFSET(CO135,$B136,0)</f>
        <v>0</v>
      </c>
      <c r="Y137" s="203">
        <f ca="1">OFFSET(CV135,$B136,0)</f>
        <v>0</v>
      </c>
      <c r="Z137" s="183">
        <f ca="1">OFFSET(CW135,$B136,0)</f>
        <v>0</v>
      </c>
      <c r="AA137" s="228"/>
      <c r="AB137" s="229"/>
      <c r="AC137" s="228"/>
      <c r="AD137" s="230"/>
      <c r="AE137" s="231"/>
      <c r="AF137" s="102" t="str">
        <f ca="1">OFFSET(CQ$43,$B136,0)</f>
        <v/>
      </c>
      <c r="AG137" s="100" t="str">
        <f ca="1">OFFSET(CR$43,$B136,0)</f>
        <v/>
      </c>
      <c r="AH137" s="100" t="str">
        <f ca="1">OFFSET(CS$43,$B136,0)</f>
        <v/>
      </c>
      <c r="AI137" s="100" t="str">
        <f ca="1">OFFSET(CT$43,$B136,0)</f>
        <v/>
      </c>
      <c r="AJ137" s="101" t="str">
        <f ca="1">OFFSET(CU$43,$B136,0)</f>
        <v/>
      </c>
      <c r="AK137" s="205" t="s">
        <v>10</v>
      </c>
      <c r="AL137" s="206"/>
      <c r="AM137" s="74" t="str">
        <f t="shared" ref="AM137" ca="1" si="1009">OFFSET(DP$43,$B136,0)</f>
        <v/>
      </c>
      <c r="AN137" s="74" t="str">
        <f t="shared" ref="AN137" ca="1" si="1010">OFFSET(DQ$43,$B136,0)</f>
        <v/>
      </c>
      <c r="AO137" s="75" t="str">
        <f t="shared" ref="AO137" ca="1" si="1011">OFFSET(DR$43,$B136,0)</f>
        <v/>
      </c>
      <c r="AP137" s="371"/>
      <c r="AQ137" s="203">
        <f t="shared" ref="AQ137" ca="1" si="1012">OFFSET(DI135,$B136,0)</f>
        <v>0</v>
      </c>
      <c r="AR137" s="183">
        <f t="shared" ref="AR137" ca="1" si="1013">OFFSET(DJ135,$B136,0)</f>
        <v>0</v>
      </c>
      <c r="AS137" s="203">
        <f t="shared" ref="AS137" ca="1" si="1014">OFFSET(DK135,$B136,0)</f>
        <v>0</v>
      </c>
      <c r="AT137" s="183">
        <f t="shared" ref="AT137" ca="1" si="1015">OFFSET(DL135,$B136,0)</f>
        <v>0</v>
      </c>
      <c r="AU137" s="203">
        <f t="shared" ref="AU137" ca="1" si="1016">OFFSET(DM135,$B136,0)</f>
        <v>0</v>
      </c>
      <c r="AV137" s="183">
        <f t="shared" ref="AV137" ca="1" si="1017">OFFSET(DN135,$B136,0)</f>
        <v>0</v>
      </c>
      <c r="AW137" s="183">
        <f t="shared" ref="AW137:BB137" ca="1" si="1018">OFFSET(DO135,$B136,0)</f>
        <v>0</v>
      </c>
      <c r="AX137" s="184">
        <f t="shared" ca="1" si="1018"/>
        <v>0</v>
      </c>
      <c r="AY137" s="184">
        <f t="shared" ca="1" si="1018"/>
        <v>0</v>
      </c>
      <c r="AZ137" s="184">
        <f t="shared" ca="1" si="1018"/>
        <v>0</v>
      </c>
      <c r="BA137" s="184">
        <f t="shared" ca="1" si="1018"/>
        <v>0</v>
      </c>
      <c r="BB137" s="184">
        <f t="shared" ca="1" si="1018"/>
        <v>0</v>
      </c>
    </row>
    <row r="138" spans="2:54" ht="22.95" customHeight="1">
      <c r="B138" s="133">
        <v>48</v>
      </c>
      <c r="C138" s="218" t="str">
        <f t="shared" ref="C138" ca="1" si="1019">OFFSET(BG$43,$B138,0)</f>
        <v xml:space="preserve"> </v>
      </c>
      <c r="D138" s="218"/>
      <c r="E138" s="218"/>
      <c r="F138" s="218"/>
      <c r="G138" s="218"/>
      <c r="H138" s="218"/>
      <c r="I138" s="218"/>
      <c r="J138" s="218"/>
      <c r="K138" s="213" t="s">
        <v>4</v>
      </c>
      <c r="L138" s="219"/>
      <c r="M138" s="220" t="str">
        <f t="shared" ref="M138:S138" ca="1" si="1020">OFFSET(CB$43,$B138,0)</f>
        <v/>
      </c>
      <c r="N138" s="203" t="str">
        <f t="shared" ca="1" si="1020"/>
        <v/>
      </c>
      <c r="O138" s="183" t="str">
        <f t="shared" ca="1" si="1020"/>
        <v/>
      </c>
      <c r="P138" s="203" t="str">
        <f t="shared" ca="1" si="1020"/>
        <v/>
      </c>
      <c r="Q138" s="183" t="str">
        <f t="shared" ca="1" si="1020"/>
        <v/>
      </c>
      <c r="R138" s="203" t="str">
        <f t="shared" ca="1" si="1020"/>
        <v/>
      </c>
      <c r="S138" s="183" t="str">
        <f t="shared" ca="1" si="1020"/>
        <v/>
      </c>
      <c r="T138" s="213" t="s">
        <v>11</v>
      </c>
      <c r="U138" s="203" t="str">
        <f t="shared" ref="U138:Z138" ca="1" si="1021">OFFSET(CJ$43,$B138,0)</f>
        <v/>
      </c>
      <c r="V138" s="183" t="str">
        <f t="shared" ca="1" si="1021"/>
        <v/>
      </c>
      <c r="W138" s="203" t="str">
        <f t="shared" ca="1" si="1021"/>
        <v/>
      </c>
      <c r="X138" s="183" t="str">
        <f t="shared" ca="1" si="1021"/>
        <v/>
      </c>
      <c r="Y138" s="203" t="str">
        <f t="shared" ca="1" si="1021"/>
        <v/>
      </c>
      <c r="Z138" s="183" t="str">
        <f t="shared" ca="1" si="1021"/>
        <v/>
      </c>
      <c r="AA138" s="228" t="s">
        <v>7076</v>
      </c>
      <c r="AB138" s="229"/>
      <c r="AC138" s="228"/>
      <c r="AD138" s="230"/>
      <c r="AE138" s="231" t="str">
        <f ca="1">OFFSET(DN$43,$B138,0)</f>
        <v/>
      </c>
      <c r="AF138" s="207" t="str">
        <f t="shared" ref="AF138" ca="1" si="1022">OFFSET(BL$43,$B138,0)</f>
        <v/>
      </c>
      <c r="AG138" s="207">
        <f ca="1">OFFSET(DS137,$B138,0)</f>
        <v>0</v>
      </c>
      <c r="AH138" s="207">
        <f ca="1">OFFSET(DT137,$B138,0)</f>
        <v>0</v>
      </c>
      <c r="AI138" s="207">
        <f ca="1">OFFSET(DU137,$B138,0)</f>
        <v>0</v>
      </c>
      <c r="AJ138" s="207">
        <f ca="1">OFFSET(DV137,$B138,0)</f>
        <v>0</v>
      </c>
      <c r="AK138" s="208" t="str">
        <f t="shared" ref="AK138" ca="1" si="1023">OFFSET(BM$43,$B138,0)&amp;CHAR(10)&amp;OFFSET(BN$43,$B138,0)</f>
        <v xml:space="preserve">
</v>
      </c>
      <c r="AL138" s="208"/>
      <c r="AM138" s="208"/>
      <c r="AN138" s="208"/>
      <c r="AO138" s="208"/>
      <c r="AP138" s="370" t="s">
        <v>11</v>
      </c>
      <c r="AQ138" s="203" t="str">
        <f t="shared" ref="AQ138" ca="1" si="1024">OFFSET(CW$43,$B138,0)</f>
        <v/>
      </c>
      <c r="AR138" s="183" t="str">
        <f t="shared" ref="AR138" ca="1" si="1025">OFFSET(CX$43,$B138,0)</f>
        <v/>
      </c>
      <c r="AS138" s="203" t="str">
        <f t="shared" ref="AS138" ca="1" si="1026">OFFSET(CY$43,$B138,0)</f>
        <v/>
      </c>
      <c r="AT138" s="183" t="str">
        <f t="shared" ref="AT138" ca="1" si="1027">OFFSET(CZ$43,$B138,0)</f>
        <v/>
      </c>
      <c r="AU138" s="203" t="str">
        <f t="shared" ref="AU138" ca="1" si="1028">OFFSET(DA$43,$B138,0)</f>
        <v/>
      </c>
      <c r="AV138" s="183" t="str">
        <f t="shared" ref="AV138" ca="1" si="1029">OFFSET(DB$43,$B138,0)</f>
        <v/>
      </c>
      <c r="AW138" s="183" t="str">
        <f ca="1">OFFSET(DC$43,$B138,0)</f>
        <v/>
      </c>
      <c r="AX138" s="184" t="str">
        <f ca="1">OFFSET(EC$43,$B138,0)</f>
        <v/>
      </c>
      <c r="AY138" s="184">
        <f ca="1">OFFSET(BQ137,$B138,0)</f>
        <v>0</v>
      </c>
      <c r="AZ138" s="184">
        <f ca="1">OFFSET(BR137,$B138,0)</f>
        <v>0</v>
      </c>
      <c r="BA138" s="184">
        <f ca="1">OFFSET(BT137,$B138,0)</f>
        <v>0</v>
      </c>
      <c r="BB138" s="184">
        <f ca="1">OFFSET(BU137,$B138,0)</f>
        <v>0</v>
      </c>
    </row>
    <row r="139" spans="2:54" ht="22.95" customHeight="1">
      <c r="C139" s="134" t="str">
        <f t="shared" ref="C139:J139" ca="1" si="1030">OFFSET(BT$43,$B138,0)</f>
        <v/>
      </c>
      <c r="D139" s="135" t="str">
        <f t="shared" ca="1" si="1030"/>
        <v/>
      </c>
      <c r="E139" s="136" t="str">
        <f t="shared" ca="1" si="1030"/>
        <v/>
      </c>
      <c r="F139" s="136" t="str">
        <f t="shared" ca="1" si="1030"/>
        <v/>
      </c>
      <c r="G139" s="135" t="str">
        <f t="shared" ca="1" si="1030"/>
        <v/>
      </c>
      <c r="H139" s="100" t="str">
        <f t="shared" ca="1" si="1030"/>
        <v/>
      </c>
      <c r="I139" s="100" t="str">
        <f t="shared" ca="1" si="1030"/>
        <v/>
      </c>
      <c r="J139" s="101" t="str">
        <f t="shared" ca="1" si="1030"/>
        <v/>
      </c>
      <c r="K139" s="213"/>
      <c r="L139" s="219"/>
      <c r="M139" s="220">
        <f t="shared" ref="M139:S139" ca="1" si="1031">OFFSET(CD137,$B138,0)</f>
        <v>0</v>
      </c>
      <c r="N139" s="203">
        <f t="shared" ca="1" si="1031"/>
        <v>0</v>
      </c>
      <c r="O139" s="183">
        <f t="shared" ca="1" si="1031"/>
        <v>0</v>
      </c>
      <c r="P139" s="203">
        <f t="shared" ca="1" si="1031"/>
        <v>0</v>
      </c>
      <c r="Q139" s="183">
        <f t="shared" ca="1" si="1031"/>
        <v>0</v>
      </c>
      <c r="R139" s="203">
        <f t="shared" ca="1" si="1031"/>
        <v>0</v>
      </c>
      <c r="S139" s="183">
        <f t="shared" ca="1" si="1031"/>
        <v>0</v>
      </c>
      <c r="T139" s="168"/>
      <c r="U139" s="203">
        <f ca="1">OFFSET(CL137,$B138,0)</f>
        <v>0</v>
      </c>
      <c r="V139" s="183">
        <f ca="1">OFFSET(CM137,$B138,0)</f>
        <v>0</v>
      </c>
      <c r="W139" s="203">
        <f ca="1">OFFSET(CN137,$B138,0)</f>
        <v>0</v>
      </c>
      <c r="X139" s="183">
        <f ca="1">OFFSET(CO137,$B138,0)</f>
        <v>0</v>
      </c>
      <c r="Y139" s="203">
        <f ca="1">OFFSET(CV137,$B138,0)</f>
        <v>0</v>
      </c>
      <c r="Z139" s="183">
        <f ca="1">OFFSET(CW137,$B138,0)</f>
        <v>0</v>
      </c>
      <c r="AA139" s="228"/>
      <c r="AB139" s="229"/>
      <c r="AC139" s="228"/>
      <c r="AD139" s="230"/>
      <c r="AE139" s="231"/>
      <c r="AF139" s="102" t="str">
        <f ca="1">OFFSET(CQ$43,$B138,0)</f>
        <v/>
      </c>
      <c r="AG139" s="100" t="str">
        <f ca="1">OFFSET(CR$43,$B138,0)</f>
        <v/>
      </c>
      <c r="AH139" s="100" t="str">
        <f ca="1">OFFSET(CS$43,$B138,0)</f>
        <v/>
      </c>
      <c r="AI139" s="100" t="str">
        <f ca="1">OFFSET(CT$43,$B138,0)</f>
        <v/>
      </c>
      <c r="AJ139" s="101" t="str">
        <f ca="1">OFFSET(CU$43,$B138,0)</f>
        <v/>
      </c>
      <c r="AK139" s="205" t="s">
        <v>10</v>
      </c>
      <c r="AL139" s="206"/>
      <c r="AM139" s="74" t="str">
        <f t="shared" ref="AM139" ca="1" si="1032">OFFSET(DP$43,$B138,0)</f>
        <v/>
      </c>
      <c r="AN139" s="74" t="str">
        <f t="shared" ref="AN139" ca="1" si="1033">OFFSET(DQ$43,$B138,0)</f>
        <v/>
      </c>
      <c r="AO139" s="75" t="str">
        <f t="shared" ref="AO139" ca="1" si="1034">OFFSET(DR$43,$B138,0)</f>
        <v/>
      </c>
      <c r="AP139" s="371"/>
      <c r="AQ139" s="203">
        <f t="shared" ref="AQ139" ca="1" si="1035">OFFSET(DI137,$B138,0)</f>
        <v>0</v>
      </c>
      <c r="AR139" s="183">
        <f t="shared" ref="AR139" ca="1" si="1036">OFFSET(DJ137,$B138,0)</f>
        <v>0</v>
      </c>
      <c r="AS139" s="203">
        <f t="shared" ref="AS139" ca="1" si="1037">OFFSET(DK137,$B138,0)</f>
        <v>0</v>
      </c>
      <c r="AT139" s="183">
        <f t="shared" ref="AT139" ca="1" si="1038">OFFSET(DL137,$B138,0)</f>
        <v>0</v>
      </c>
      <c r="AU139" s="203">
        <f t="shared" ref="AU139" ca="1" si="1039">OFFSET(DM137,$B138,0)</f>
        <v>0</v>
      </c>
      <c r="AV139" s="183">
        <f t="shared" ref="AV139" ca="1" si="1040">OFFSET(DN137,$B138,0)</f>
        <v>0</v>
      </c>
      <c r="AW139" s="183">
        <f t="shared" ref="AW139:BB139" ca="1" si="1041">OFFSET(DO137,$B138,0)</f>
        <v>0</v>
      </c>
      <c r="AX139" s="184">
        <f t="shared" ca="1" si="1041"/>
        <v>0</v>
      </c>
      <c r="AY139" s="184">
        <f t="shared" ca="1" si="1041"/>
        <v>0</v>
      </c>
      <c r="AZ139" s="184">
        <f t="shared" ca="1" si="1041"/>
        <v>0</v>
      </c>
      <c r="BA139" s="184">
        <f t="shared" ca="1" si="1041"/>
        <v>0</v>
      </c>
      <c r="BB139" s="184">
        <f t="shared" ca="1" si="1041"/>
        <v>0</v>
      </c>
    </row>
    <row r="140" spans="2:54" ht="22.95" customHeight="1">
      <c r="B140" s="133">
        <v>49</v>
      </c>
      <c r="C140" s="218" t="str">
        <f t="shared" ref="C140" ca="1" si="1042">OFFSET(BG$43,$B140,0)</f>
        <v xml:space="preserve"> </v>
      </c>
      <c r="D140" s="218"/>
      <c r="E140" s="218"/>
      <c r="F140" s="218"/>
      <c r="G140" s="218"/>
      <c r="H140" s="218"/>
      <c r="I140" s="218"/>
      <c r="J140" s="218"/>
      <c r="K140" s="213" t="s">
        <v>4</v>
      </c>
      <c r="L140" s="219"/>
      <c r="M140" s="220" t="str">
        <f t="shared" ref="M140:S140" ca="1" si="1043">OFFSET(CB$43,$B140,0)</f>
        <v/>
      </c>
      <c r="N140" s="203" t="str">
        <f t="shared" ca="1" si="1043"/>
        <v/>
      </c>
      <c r="O140" s="183" t="str">
        <f t="shared" ca="1" si="1043"/>
        <v/>
      </c>
      <c r="P140" s="203" t="str">
        <f t="shared" ca="1" si="1043"/>
        <v/>
      </c>
      <c r="Q140" s="183" t="str">
        <f t="shared" ca="1" si="1043"/>
        <v/>
      </c>
      <c r="R140" s="203" t="str">
        <f t="shared" ca="1" si="1043"/>
        <v/>
      </c>
      <c r="S140" s="183" t="str">
        <f t="shared" ca="1" si="1043"/>
        <v/>
      </c>
      <c r="T140" s="213" t="s">
        <v>11</v>
      </c>
      <c r="U140" s="203" t="str">
        <f t="shared" ref="U140:Z140" ca="1" si="1044">OFFSET(CJ$43,$B140,0)</f>
        <v/>
      </c>
      <c r="V140" s="183" t="str">
        <f t="shared" ca="1" si="1044"/>
        <v/>
      </c>
      <c r="W140" s="203" t="str">
        <f t="shared" ca="1" si="1044"/>
        <v/>
      </c>
      <c r="X140" s="183" t="str">
        <f t="shared" ca="1" si="1044"/>
        <v/>
      </c>
      <c r="Y140" s="203" t="str">
        <f t="shared" ca="1" si="1044"/>
        <v/>
      </c>
      <c r="Z140" s="183" t="str">
        <f t="shared" ca="1" si="1044"/>
        <v/>
      </c>
      <c r="AA140" s="228" t="s">
        <v>7076</v>
      </c>
      <c r="AB140" s="229"/>
      <c r="AC140" s="228"/>
      <c r="AD140" s="230"/>
      <c r="AE140" s="231" t="str">
        <f ca="1">OFFSET(DN$43,$B140,0)</f>
        <v/>
      </c>
      <c r="AF140" s="207" t="str">
        <f t="shared" ref="AF140" ca="1" si="1045">OFFSET(BL$43,$B140,0)</f>
        <v/>
      </c>
      <c r="AG140" s="207">
        <f ca="1">OFFSET(DS139,$B140,0)</f>
        <v>0</v>
      </c>
      <c r="AH140" s="207">
        <f ca="1">OFFSET(DT139,$B140,0)</f>
        <v>0</v>
      </c>
      <c r="AI140" s="207">
        <f ca="1">OFFSET(DU139,$B140,0)</f>
        <v>0</v>
      </c>
      <c r="AJ140" s="207">
        <f ca="1">OFFSET(DV139,$B140,0)</f>
        <v>0</v>
      </c>
      <c r="AK140" s="208" t="str">
        <f t="shared" ref="AK140" ca="1" si="1046">OFFSET(BM$43,$B140,0)&amp;CHAR(10)&amp;OFFSET(BN$43,$B140,0)</f>
        <v xml:space="preserve">
</v>
      </c>
      <c r="AL140" s="208"/>
      <c r="AM140" s="208"/>
      <c r="AN140" s="208"/>
      <c r="AO140" s="208"/>
      <c r="AP140" s="370" t="s">
        <v>11</v>
      </c>
      <c r="AQ140" s="203" t="str">
        <f t="shared" ref="AQ140" ca="1" si="1047">OFFSET(CW$43,$B140,0)</f>
        <v/>
      </c>
      <c r="AR140" s="183" t="str">
        <f t="shared" ref="AR140" ca="1" si="1048">OFFSET(CX$43,$B140,0)</f>
        <v/>
      </c>
      <c r="AS140" s="203" t="str">
        <f t="shared" ref="AS140" ca="1" si="1049">OFFSET(CY$43,$B140,0)</f>
        <v/>
      </c>
      <c r="AT140" s="183" t="str">
        <f t="shared" ref="AT140" ca="1" si="1050">OFFSET(CZ$43,$B140,0)</f>
        <v/>
      </c>
      <c r="AU140" s="203" t="str">
        <f t="shared" ref="AU140" ca="1" si="1051">OFFSET(DA$43,$B140,0)</f>
        <v/>
      </c>
      <c r="AV140" s="183" t="str">
        <f t="shared" ref="AV140" ca="1" si="1052">OFFSET(DB$43,$B140,0)</f>
        <v/>
      </c>
      <c r="AW140" s="183" t="str">
        <f ca="1">OFFSET(DC$43,$B140,0)</f>
        <v/>
      </c>
      <c r="AX140" s="184" t="str">
        <f ca="1">OFFSET(EC$43,$B140,0)</f>
        <v/>
      </c>
      <c r="AY140" s="184">
        <f ca="1">OFFSET(BQ139,$B140,0)</f>
        <v>0</v>
      </c>
      <c r="AZ140" s="184">
        <f ca="1">OFFSET(BR139,$B140,0)</f>
        <v>0</v>
      </c>
      <c r="BA140" s="184">
        <f ca="1">OFFSET(BT139,$B140,0)</f>
        <v>0</v>
      </c>
      <c r="BB140" s="184">
        <f ca="1">OFFSET(BU139,$B140,0)</f>
        <v>0</v>
      </c>
    </row>
    <row r="141" spans="2:54" ht="22.95" customHeight="1">
      <c r="C141" s="134" t="str">
        <f t="shared" ref="C141:J141" ca="1" si="1053">OFFSET(BT$43,$B140,0)</f>
        <v/>
      </c>
      <c r="D141" s="135" t="str">
        <f t="shared" ca="1" si="1053"/>
        <v/>
      </c>
      <c r="E141" s="136" t="str">
        <f t="shared" ca="1" si="1053"/>
        <v/>
      </c>
      <c r="F141" s="136" t="str">
        <f t="shared" ca="1" si="1053"/>
        <v/>
      </c>
      <c r="G141" s="135" t="str">
        <f t="shared" ca="1" si="1053"/>
        <v/>
      </c>
      <c r="H141" s="100" t="str">
        <f t="shared" ca="1" si="1053"/>
        <v/>
      </c>
      <c r="I141" s="100" t="str">
        <f t="shared" ca="1" si="1053"/>
        <v/>
      </c>
      <c r="J141" s="101" t="str">
        <f t="shared" ca="1" si="1053"/>
        <v/>
      </c>
      <c r="K141" s="213"/>
      <c r="L141" s="219"/>
      <c r="M141" s="220">
        <f t="shared" ref="M141:S141" ca="1" si="1054">OFFSET(CD139,$B140,0)</f>
        <v>0</v>
      </c>
      <c r="N141" s="203">
        <f t="shared" ca="1" si="1054"/>
        <v>0</v>
      </c>
      <c r="O141" s="183">
        <f t="shared" ca="1" si="1054"/>
        <v>0</v>
      </c>
      <c r="P141" s="203">
        <f t="shared" ca="1" si="1054"/>
        <v>0</v>
      </c>
      <c r="Q141" s="183">
        <f t="shared" ca="1" si="1054"/>
        <v>0</v>
      </c>
      <c r="R141" s="203">
        <f t="shared" ca="1" si="1054"/>
        <v>0</v>
      </c>
      <c r="S141" s="183">
        <f t="shared" ca="1" si="1054"/>
        <v>0</v>
      </c>
      <c r="T141" s="168"/>
      <c r="U141" s="203">
        <f ca="1">OFFSET(CL139,$B140,0)</f>
        <v>0</v>
      </c>
      <c r="V141" s="183">
        <f ca="1">OFFSET(CM139,$B140,0)</f>
        <v>0</v>
      </c>
      <c r="W141" s="203">
        <f ca="1">OFFSET(CN139,$B140,0)</f>
        <v>0</v>
      </c>
      <c r="X141" s="183">
        <f ca="1">OFFSET(CO139,$B140,0)</f>
        <v>0</v>
      </c>
      <c r="Y141" s="203">
        <f ca="1">OFFSET(CV139,$B140,0)</f>
        <v>0</v>
      </c>
      <c r="Z141" s="183">
        <f ca="1">OFFSET(CW139,$B140,0)</f>
        <v>0</v>
      </c>
      <c r="AA141" s="228"/>
      <c r="AB141" s="229"/>
      <c r="AC141" s="228"/>
      <c r="AD141" s="230"/>
      <c r="AE141" s="231"/>
      <c r="AF141" s="102" t="str">
        <f ca="1">OFFSET(CQ$43,$B140,0)</f>
        <v/>
      </c>
      <c r="AG141" s="100" t="str">
        <f ca="1">OFFSET(CR$43,$B140,0)</f>
        <v/>
      </c>
      <c r="AH141" s="100" t="str">
        <f ca="1">OFFSET(CS$43,$B140,0)</f>
        <v/>
      </c>
      <c r="AI141" s="100" t="str">
        <f ca="1">OFFSET(CT$43,$B140,0)</f>
        <v/>
      </c>
      <c r="AJ141" s="101" t="str">
        <f ca="1">OFFSET(CU$43,$B140,0)</f>
        <v/>
      </c>
      <c r="AK141" s="205" t="s">
        <v>10</v>
      </c>
      <c r="AL141" s="206"/>
      <c r="AM141" s="74" t="str">
        <f t="shared" ref="AM141" ca="1" si="1055">OFFSET(DP$43,$B140,0)</f>
        <v/>
      </c>
      <c r="AN141" s="74" t="str">
        <f t="shared" ref="AN141" ca="1" si="1056">OFFSET(DQ$43,$B140,0)</f>
        <v/>
      </c>
      <c r="AO141" s="75" t="str">
        <f t="shared" ref="AO141" ca="1" si="1057">OFFSET(DR$43,$B140,0)</f>
        <v/>
      </c>
      <c r="AP141" s="371"/>
      <c r="AQ141" s="203">
        <f t="shared" ref="AQ141" ca="1" si="1058">OFFSET(DI139,$B140,0)</f>
        <v>0</v>
      </c>
      <c r="AR141" s="183">
        <f t="shared" ref="AR141" ca="1" si="1059">OFFSET(DJ139,$B140,0)</f>
        <v>0</v>
      </c>
      <c r="AS141" s="203">
        <f t="shared" ref="AS141" ca="1" si="1060">OFFSET(DK139,$B140,0)</f>
        <v>0</v>
      </c>
      <c r="AT141" s="183">
        <f t="shared" ref="AT141" ca="1" si="1061">OFFSET(DL139,$B140,0)</f>
        <v>0</v>
      </c>
      <c r="AU141" s="203">
        <f t="shared" ref="AU141" ca="1" si="1062">OFFSET(DM139,$B140,0)</f>
        <v>0</v>
      </c>
      <c r="AV141" s="183">
        <f t="shared" ref="AV141" ca="1" si="1063">OFFSET(DN139,$B140,0)</f>
        <v>0</v>
      </c>
      <c r="AW141" s="183">
        <f t="shared" ref="AW141:BB141" ca="1" si="1064">OFFSET(DO139,$B140,0)</f>
        <v>0</v>
      </c>
      <c r="AX141" s="184">
        <f t="shared" ca="1" si="1064"/>
        <v>0</v>
      </c>
      <c r="AY141" s="184">
        <f t="shared" ca="1" si="1064"/>
        <v>0</v>
      </c>
      <c r="AZ141" s="184">
        <f t="shared" ca="1" si="1064"/>
        <v>0</v>
      </c>
      <c r="BA141" s="184">
        <f t="shared" ca="1" si="1064"/>
        <v>0</v>
      </c>
      <c r="BB141" s="184">
        <f t="shared" ca="1" si="1064"/>
        <v>0</v>
      </c>
    </row>
    <row r="142" spans="2:54" ht="22.95" customHeight="1">
      <c r="B142" s="133">
        <v>50</v>
      </c>
      <c r="C142" s="218" t="str">
        <f t="shared" ref="C142" ca="1" si="1065">OFFSET(BG$43,$B142,0)</f>
        <v xml:space="preserve"> </v>
      </c>
      <c r="D142" s="218"/>
      <c r="E142" s="218"/>
      <c r="F142" s="218"/>
      <c r="G142" s="218"/>
      <c r="H142" s="218"/>
      <c r="I142" s="218"/>
      <c r="J142" s="218"/>
      <c r="K142" s="213" t="s">
        <v>4</v>
      </c>
      <c r="L142" s="219"/>
      <c r="M142" s="220" t="str">
        <f t="shared" ref="M142:S142" ca="1" si="1066">OFFSET(CB$43,$B142,0)</f>
        <v/>
      </c>
      <c r="N142" s="203" t="str">
        <f t="shared" ca="1" si="1066"/>
        <v/>
      </c>
      <c r="O142" s="183" t="str">
        <f t="shared" ca="1" si="1066"/>
        <v/>
      </c>
      <c r="P142" s="203" t="str">
        <f t="shared" ca="1" si="1066"/>
        <v/>
      </c>
      <c r="Q142" s="183" t="str">
        <f t="shared" ca="1" si="1066"/>
        <v/>
      </c>
      <c r="R142" s="203" t="str">
        <f t="shared" ca="1" si="1066"/>
        <v/>
      </c>
      <c r="S142" s="183" t="str">
        <f t="shared" ca="1" si="1066"/>
        <v/>
      </c>
      <c r="T142" s="213" t="s">
        <v>11</v>
      </c>
      <c r="U142" s="203" t="str">
        <f t="shared" ref="U142:Z142" ca="1" si="1067">OFFSET(CJ$43,$B142,0)</f>
        <v/>
      </c>
      <c r="V142" s="183" t="str">
        <f t="shared" ca="1" si="1067"/>
        <v/>
      </c>
      <c r="W142" s="203" t="str">
        <f t="shared" ca="1" si="1067"/>
        <v/>
      </c>
      <c r="X142" s="183" t="str">
        <f t="shared" ca="1" si="1067"/>
        <v/>
      </c>
      <c r="Y142" s="203" t="str">
        <f t="shared" ca="1" si="1067"/>
        <v/>
      </c>
      <c r="Z142" s="183" t="str">
        <f t="shared" ca="1" si="1067"/>
        <v/>
      </c>
      <c r="AA142" s="228" t="s">
        <v>7076</v>
      </c>
      <c r="AB142" s="229"/>
      <c r="AC142" s="228"/>
      <c r="AD142" s="230"/>
      <c r="AE142" s="231" t="str">
        <f ca="1">OFFSET(DN$43,$B142,0)</f>
        <v/>
      </c>
      <c r="AF142" s="207" t="str">
        <f t="shared" ref="AF142" ca="1" si="1068">OFFSET(BL$43,$B142,0)</f>
        <v/>
      </c>
      <c r="AG142" s="207">
        <f ca="1">OFFSET(DS141,$B142,0)</f>
        <v>0</v>
      </c>
      <c r="AH142" s="207">
        <f ca="1">OFFSET(DT141,$B142,0)</f>
        <v>0</v>
      </c>
      <c r="AI142" s="207">
        <f ca="1">OFFSET(DU141,$B142,0)</f>
        <v>0</v>
      </c>
      <c r="AJ142" s="207">
        <f ca="1">OFFSET(DV141,$B142,0)</f>
        <v>0</v>
      </c>
      <c r="AK142" s="208" t="str">
        <f t="shared" ref="AK142" ca="1" si="1069">OFFSET(BM$43,$B142,0)&amp;CHAR(10)&amp;OFFSET(BN$43,$B142,0)</f>
        <v xml:space="preserve">
</v>
      </c>
      <c r="AL142" s="208"/>
      <c r="AM142" s="208"/>
      <c r="AN142" s="208"/>
      <c r="AO142" s="208"/>
      <c r="AP142" s="370" t="s">
        <v>11</v>
      </c>
      <c r="AQ142" s="203" t="str">
        <f t="shared" ref="AQ142" ca="1" si="1070">OFFSET(CW$43,$B142,0)</f>
        <v/>
      </c>
      <c r="AR142" s="183" t="str">
        <f t="shared" ref="AR142" ca="1" si="1071">OFFSET(CX$43,$B142,0)</f>
        <v/>
      </c>
      <c r="AS142" s="203" t="str">
        <f t="shared" ref="AS142" ca="1" si="1072">OFFSET(CY$43,$B142,0)</f>
        <v/>
      </c>
      <c r="AT142" s="183" t="str">
        <f t="shared" ref="AT142" ca="1" si="1073">OFFSET(CZ$43,$B142,0)</f>
        <v/>
      </c>
      <c r="AU142" s="203" t="str">
        <f t="shared" ref="AU142" ca="1" si="1074">OFFSET(DA$43,$B142,0)</f>
        <v/>
      </c>
      <c r="AV142" s="183" t="str">
        <f t="shared" ref="AV142" ca="1" si="1075">OFFSET(DB$43,$B142,0)</f>
        <v/>
      </c>
      <c r="AW142" s="183" t="str">
        <f ca="1">OFFSET(DC$43,$B142,0)</f>
        <v/>
      </c>
      <c r="AX142" s="184" t="str">
        <f ca="1">OFFSET(EC$43,$B142,0)</f>
        <v/>
      </c>
      <c r="AY142" s="184">
        <f ca="1">OFFSET(BQ141,$B142,0)</f>
        <v>0</v>
      </c>
      <c r="AZ142" s="184">
        <f ca="1">OFFSET(BR141,$B142,0)</f>
        <v>0</v>
      </c>
      <c r="BA142" s="184">
        <f ca="1">OFFSET(BT141,$B142,0)</f>
        <v>0</v>
      </c>
      <c r="BB142" s="184">
        <f ca="1">OFFSET(BU141,$B142,0)</f>
        <v>0</v>
      </c>
    </row>
    <row r="143" spans="2:54" ht="22.95" customHeight="1">
      <c r="C143" s="134" t="str">
        <f t="shared" ref="C143:J143" ca="1" si="1076">OFFSET(BT$43,$B142,0)</f>
        <v/>
      </c>
      <c r="D143" s="135" t="str">
        <f t="shared" ca="1" si="1076"/>
        <v/>
      </c>
      <c r="E143" s="136" t="str">
        <f t="shared" ca="1" si="1076"/>
        <v/>
      </c>
      <c r="F143" s="136" t="str">
        <f t="shared" ca="1" si="1076"/>
        <v/>
      </c>
      <c r="G143" s="135" t="str">
        <f t="shared" ca="1" si="1076"/>
        <v/>
      </c>
      <c r="H143" s="100" t="str">
        <f t="shared" ca="1" si="1076"/>
        <v/>
      </c>
      <c r="I143" s="100" t="str">
        <f t="shared" ca="1" si="1076"/>
        <v/>
      </c>
      <c r="J143" s="101" t="str">
        <f t="shared" ca="1" si="1076"/>
        <v/>
      </c>
      <c r="K143" s="213"/>
      <c r="L143" s="219"/>
      <c r="M143" s="220">
        <f t="shared" ref="M143:S143" ca="1" si="1077">OFFSET(CD141,$B142,0)</f>
        <v>0</v>
      </c>
      <c r="N143" s="203">
        <f t="shared" ca="1" si="1077"/>
        <v>0</v>
      </c>
      <c r="O143" s="183">
        <f t="shared" ca="1" si="1077"/>
        <v>0</v>
      </c>
      <c r="P143" s="203">
        <f t="shared" ca="1" si="1077"/>
        <v>0</v>
      </c>
      <c r="Q143" s="183">
        <f t="shared" ca="1" si="1077"/>
        <v>0</v>
      </c>
      <c r="R143" s="203">
        <f t="shared" ca="1" si="1077"/>
        <v>0</v>
      </c>
      <c r="S143" s="183">
        <f t="shared" ca="1" si="1077"/>
        <v>0</v>
      </c>
      <c r="T143" s="168"/>
      <c r="U143" s="203">
        <f ca="1">OFFSET(CL141,$B142,0)</f>
        <v>0</v>
      </c>
      <c r="V143" s="183">
        <f ca="1">OFFSET(CM141,$B142,0)</f>
        <v>0</v>
      </c>
      <c r="W143" s="203">
        <f ca="1">OFFSET(CN141,$B142,0)</f>
        <v>0</v>
      </c>
      <c r="X143" s="183">
        <f ca="1">OFFSET(CO141,$B142,0)</f>
        <v>0</v>
      </c>
      <c r="Y143" s="203">
        <f ca="1">OFFSET(CV141,$B142,0)</f>
        <v>0</v>
      </c>
      <c r="Z143" s="183">
        <f ca="1">OFFSET(CW141,$B142,0)</f>
        <v>0</v>
      </c>
      <c r="AA143" s="228"/>
      <c r="AB143" s="229"/>
      <c r="AC143" s="228"/>
      <c r="AD143" s="230"/>
      <c r="AE143" s="231"/>
      <c r="AF143" s="102" t="str">
        <f ca="1">OFFSET(CQ$43,$B142,0)</f>
        <v/>
      </c>
      <c r="AG143" s="100" t="str">
        <f ca="1">OFFSET(CR$43,$B142,0)</f>
        <v/>
      </c>
      <c r="AH143" s="100" t="str">
        <f ca="1">OFFSET(CS$43,$B142,0)</f>
        <v/>
      </c>
      <c r="AI143" s="100" t="str">
        <f ca="1">OFFSET(CT$43,$B142,0)</f>
        <v/>
      </c>
      <c r="AJ143" s="101" t="str">
        <f ca="1">OFFSET(CU$43,$B142,0)</f>
        <v/>
      </c>
      <c r="AK143" s="205" t="s">
        <v>10</v>
      </c>
      <c r="AL143" s="206"/>
      <c r="AM143" s="74" t="str">
        <f t="shared" ref="AM143:AO143" ca="1" si="1078">OFFSET(DP$43,$B142,0)</f>
        <v/>
      </c>
      <c r="AN143" s="74" t="str">
        <f t="shared" ca="1" si="1078"/>
        <v/>
      </c>
      <c r="AO143" s="75" t="str">
        <f t="shared" ca="1" si="1078"/>
        <v/>
      </c>
      <c r="AP143" s="371"/>
      <c r="AQ143" s="203">
        <f t="shared" ref="AQ143" ca="1" si="1079">OFFSET(DI141,$B142,0)</f>
        <v>0</v>
      </c>
      <c r="AR143" s="183">
        <f t="shared" ref="AR143" ca="1" si="1080">OFFSET(DJ141,$B142,0)</f>
        <v>0</v>
      </c>
      <c r="AS143" s="203">
        <f t="shared" ref="AS143" ca="1" si="1081">OFFSET(DK141,$B142,0)</f>
        <v>0</v>
      </c>
      <c r="AT143" s="183">
        <f t="shared" ref="AT143" ca="1" si="1082">OFFSET(DL141,$B142,0)</f>
        <v>0</v>
      </c>
      <c r="AU143" s="203">
        <f t="shared" ref="AU143" ca="1" si="1083">OFFSET(DM141,$B142,0)</f>
        <v>0</v>
      </c>
      <c r="AV143" s="183">
        <f t="shared" ref="AV143" ca="1" si="1084">OFFSET(DN141,$B142,0)</f>
        <v>0</v>
      </c>
      <c r="AW143" s="183">
        <f t="shared" ref="AW143:BB143" ca="1" si="1085">OFFSET(DO141,$B142,0)</f>
        <v>0</v>
      </c>
      <c r="AX143" s="184">
        <f t="shared" ca="1" si="1085"/>
        <v>0</v>
      </c>
      <c r="AY143" s="184">
        <f t="shared" ca="1" si="1085"/>
        <v>0</v>
      </c>
      <c r="AZ143" s="184">
        <f t="shared" ca="1" si="1085"/>
        <v>0</v>
      </c>
      <c r="BA143" s="184">
        <f t="shared" ca="1" si="1085"/>
        <v>0</v>
      </c>
      <c r="BB143" s="184">
        <f t="shared" ca="1" si="1085"/>
        <v>0</v>
      </c>
    </row>
  </sheetData>
  <sheetProtection algorithmName="SHA-512" hashValue="sn8Bl3KnfAW7wjuSf2CPV3hSUQbjkinbxWlj6XeEVEgr0oN5en5aCWizP3DTgtubLJtfZO3OADdKA1tXO9l2qw==" saltValue="9GclP4SUP9yrpVx6sTeBIA==" spinCount="100000" sheet="1" objects="1" scenarios="1"/>
  <mergeCells count="1632">
    <mergeCell ref="AU6:BB7"/>
    <mergeCell ref="T13:AT20"/>
    <mergeCell ref="BF35:BQ37"/>
    <mergeCell ref="BE35:BE37"/>
    <mergeCell ref="C2:BB3"/>
    <mergeCell ref="B39:B43"/>
    <mergeCell ref="BO38:BP39"/>
    <mergeCell ref="BO40:BO42"/>
    <mergeCell ref="BP40:BP42"/>
    <mergeCell ref="D19:Q20"/>
    <mergeCell ref="D22:E24"/>
    <mergeCell ref="T35:Y36"/>
    <mergeCell ref="Z35:Z36"/>
    <mergeCell ref="AA35:AD36"/>
    <mergeCell ref="AE35:AE36"/>
    <mergeCell ref="AF35:AJ36"/>
    <mergeCell ref="AF39:AJ40"/>
    <mergeCell ref="AP29:AW30"/>
    <mergeCell ref="AX22:BB26"/>
    <mergeCell ref="AF24:AJ26"/>
    <mergeCell ref="AK24:AO26"/>
    <mergeCell ref="O15:P15"/>
    <mergeCell ref="Q15:R15"/>
    <mergeCell ref="I12:R14"/>
    <mergeCell ref="F22:G24"/>
    <mergeCell ref="H22:I24"/>
    <mergeCell ref="J22:K24"/>
    <mergeCell ref="L22:M24"/>
    <mergeCell ref="N22:O24"/>
    <mergeCell ref="P22:Q24"/>
    <mergeCell ref="D26:G28"/>
    <mergeCell ref="H26:R28"/>
    <mergeCell ref="AE142:AE143"/>
    <mergeCell ref="T6:AT12"/>
    <mergeCell ref="F6:R8"/>
    <mergeCell ref="C9:D11"/>
    <mergeCell ref="E9:H11"/>
    <mergeCell ref="I9:R11"/>
    <mergeCell ref="C12:D14"/>
    <mergeCell ref="E12:H15"/>
    <mergeCell ref="C15:D15"/>
    <mergeCell ref="I15:J15"/>
    <mergeCell ref="K15:L15"/>
    <mergeCell ref="M15:N15"/>
    <mergeCell ref="D30:G32"/>
    <mergeCell ref="H30:R32"/>
    <mergeCell ref="D34:E36"/>
    <mergeCell ref="F34:G36"/>
    <mergeCell ref="H34:H36"/>
    <mergeCell ref="I34:J36"/>
    <mergeCell ref="K34:K36"/>
    <mergeCell ref="L34:N36"/>
    <mergeCell ref="C142:J142"/>
    <mergeCell ref="K142:L143"/>
    <mergeCell ref="M142:M143"/>
    <mergeCell ref="N142:N143"/>
    <mergeCell ref="O142:O143"/>
    <mergeCell ref="P142:P143"/>
    <mergeCell ref="Q142:Q143"/>
    <mergeCell ref="R142:R143"/>
    <mergeCell ref="S142:S143"/>
    <mergeCell ref="AQ140:AQ141"/>
    <mergeCell ref="AR140:AR141"/>
    <mergeCell ref="AS140:AS141"/>
    <mergeCell ref="AT140:AT141"/>
    <mergeCell ref="AU140:AU141"/>
    <mergeCell ref="AV140:AV141"/>
    <mergeCell ref="AW140:AW141"/>
    <mergeCell ref="AX140:BB141"/>
    <mergeCell ref="AK141:AL141"/>
    <mergeCell ref="AW142:AW143"/>
    <mergeCell ref="AX142:BB143"/>
    <mergeCell ref="AK143:AL143"/>
    <mergeCell ref="AF142:AJ142"/>
    <mergeCell ref="AK142:AO142"/>
    <mergeCell ref="AP142:AP143"/>
    <mergeCell ref="AQ142:AQ143"/>
    <mergeCell ref="AR142:AR143"/>
    <mergeCell ref="AS142:AS143"/>
    <mergeCell ref="AT142:AT143"/>
    <mergeCell ref="AU142:AU143"/>
    <mergeCell ref="AV142:AV143"/>
    <mergeCell ref="T142:T143"/>
    <mergeCell ref="U142:U143"/>
    <mergeCell ref="V142:V143"/>
    <mergeCell ref="W142:W143"/>
    <mergeCell ref="X142:X143"/>
    <mergeCell ref="Y142:Y143"/>
    <mergeCell ref="Z142:Z143"/>
    <mergeCell ref="AA142:AD143"/>
    <mergeCell ref="AW138:AW139"/>
    <mergeCell ref="AX138:BB139"/>
    <mergeCell ref="AK139:AL139"/>
    <mergeCell ref="C140:J140"/>
    <mergeCell ref="K140:L141"/>
    <mergeCell ref="M140:M141"/>
    <mergeCell ref="N140:N141"/>
    <mergeCell ref="O140:O141"/>
    <mergeCell ref="P140:P141"/>
    <mergeCell ref="Q140:Q141"/>
    <mergeCell ref="R140:R141"/>
    <mergeCell ref="S140:S141"/>
    <mergeCell ref="T140:T141"/>
    <mergeCell ref="U140:U141"/>
    <mergeCell ref="V140:V141"/>
    <mergeCell ref="W140:W141"/>
    <mergeCell ref="X140:X141"/>
    <mergeCell ref="Y140:Y141"/>
    <mergeCell ref="Z140:Z141"/>
    <mergeCell ref="AA140:AD141"/>
    <mergeCell ref="AE140:AE141"/>
    <mergeCell ref="AF140:AJ140"/>
    <mergeCell ref="AK140:AO140"/>
    <mergeCell ref="AP140:AP141"/>
    <mergeCell ref="AF138:AJ138"/>
    <mergeCell ref="AK138:AO138"/>
    <mergeCell ref="AP138:AP139"/>
    <mergeCell ref="AQ138:AQ139"/>
    <mergeCell ref="AR138:AR139"/>
    <mergeCell ref="AS138:AS139"/>
    <mergeCell ref="AT138:AT139"/>
    <mergeCell ref="AU138:AU139"/>
    <mergeCell ref="AV138:AV139"/>
    <mergeCell ref="T138:T139"/>
    <mergeCell ref="U138:U139"/>
    <mergeCell ref="V138:V139"/>
    <mergeCell ref="W138:W139"/>
    <mergeCell ref="X138:X139"/>
    <mergeCell ref="Y138:Y139"/>
    <mergeCell ref="Z138:Z139"/>
    <mergeCell ref="AA138:AD139"/>
    <mergeCell ref="AE138:AE139"/>
    <mergeCell ref="C138:J138"/>
    <mergeCell ref="K138:L139"/>
    <mergeCell ref="M138:M139"/>
    <mergeCell ref="N138:N139"/>
    <mergeCell ref="O138:O139"/>
    <mergeCell ref="P138:P139"/>
    <mergeCell ref="Q138:Q139"/>
    <mergeCell ref="R138:R139"/>
    <mergeCell ref="S138:S139"/>
    <mergeCell ref="AW136:AW137"/>
    <mergeCell ref="AX136:BB137"/>
    <mergeCell ref="AK137:AL137"/>
    <mergeCell ref="AW134:AW135"/>
    <mergeCell ref="AX134:BB135"/>
    <mergeCell ref="AK135:AL135"/>
    <mergeCell ref="C136:J136"/>
    <mergeCell ref="K136:L137"/>
    <mergeCell ref="M136:M137"/>
    <mergeCell ref="N136:N137"/>
    <mergeCell ref="O136:O137"/>
    <mergeCell ref="P136:P137"/>
    <mergeCell ref="Q136:Q137"/>
    <mergeCell ref="R136:R137"/>
    <mergeCell ref="S136:S137"/>
    <mergeCell ref="T136:T137"/>
    <mergeCell ref="U136:U137"/>
    <mergeCell ref="V136:V137"/>
    <mergeCell ref="W136:W137"/>
    <mergeCell ref="X136:X137"/>
    <mergeCell ref="Y136:Y137"/>
    <mergeCell ref="Z136:Z137"/>
    <mergeCell ref="AA136:AD137"/>
    <mergeCell ref="AE136:AE137"/>
    <mergeCell ref="AF136:AJ136"/>
    <mergeCell ref="AK136:AO136"/>
    <mergeCell ref="AP136:AP137"/>
    <mergeCell ref="AF134:AJ134"/>
    <mergeCell ref="AK134:AO134"/>
    <mergeCell ref="AP134:AP135"/>
    <mergeCell ref="AQ134:AQ135"/>
    <mergeCell ref="AR134:AR135"/>
    <mergeCell ref="AS134:AS135"/>
    <mergeCell ref="AT134:AT135"/>
    <mergeCell ref="AU134:AU135"/>
    <mergeCell ref="AV134:AV135"/>
    <mergeCell ref="T134:T135"/>
    <mergeCell ref="U134:U135"/>
    <mergeCell ref="V134:V135"/>
    <mergeCell ref="W134:W135"/>
    <mergeCell ref="X134:X135"/>
    <mergeCell ref="Y134:Y135"/>
    <mergeCell ref="Z134:Z135"/>
    <mergeCell ref="AA134:AD135"/>
    <mergeCell ref="AE134:AE135"/>
    <mergeCell ref="AQ136:AQ137"/>
    <mergeCell ref="AR136:AR137"/>
    <mergeCell ref="AS136:AS137"/>
    <mergeCell ref="AT136:AT137"/>
    <mergeCell ref="AU136:AU137"/>
    <mergeCell ref="AV136:AV137"/>
    <mergeCell ref="C134:J134"/>
    <mergeCell ref="K134:L135"/>
    <mergeCell ref="M134:M135"/>
    <mergeCell ref="N134:N135"/>
    <mergeCell ref="O134:O135"/>
    <mergeCell ref="P134:P135"/>
    <mergeCell ref="Q134:Q135"/>
    <mergeCell ref="R134:R135"/>
    <mergeCell ref="S134:S135"/>
    <mergeCell ref="AW132:AW133"/>
    <mergeCell ref="AX132:BB133"/>
    <mergeCell ref="AK133:AL133"/>
    <mergeCell ref="AW130:AW131"/>
    <mergeCell ref="AX130:BB131"/>
    <mergeCell ref="AK131:AL131"/>
    <mergeCell ref="C132:J132"/>
    <mergeCell ref="K132:L133"/>
    <mergeCell ref="M132:M133"/>
    <mergeCell ref="N132:N133"/>
    <mergeCell ref="O132:O133"/>
    <mergeCell ref="P132:P133"/>
    <mergeCell ref="Q132:Q133"/>
    <mergeCell ref="R132:R133"/>
    <mergeCell ref="S132:S133"/>
    <mergeCell ref="T132:T133"/>
    <mergeCell ref="U132:U133"/>
    <mergeCell ref="V132:V133"/>
    <mergeCell ref="W132:W133"/>
    <mergeCell ref="X132:X133"/>
    <mergeCell ref="Y132:Y133"/>
    <mergeCell ref="Z132:Z133"/>
    <mergeCell ref="AA132:AD133"/>
    <mergeCell ref="AE132:AE133"/>
    <mergeCell ref="AF132:AJ132"/>
    <mergeCell ref="AK132:AO132"/>
    <mergeCell ref="AP132:AP133"/>
    <mergeCell ref="AF130:AJ130"/>
    <mergeCell ref="AK130:AO130"/>
    <mergeCell ref="AP130:AP131"/>
    <mergeCell ref="AQ130:AQ131"/>
    <mergeCell ref="AR130:AR131"/>
    <mergeCell ref="AS130:AS131"/>
    <mergeCell ref="AT130:AT131"/>
    <mergeCell ref="AU130:AU131"/>
    <mergeCell ref="AV130:AV131"/>
    <mergeCell ref="T130:T131"/>
    <mergeCell ref="U130:U131"/>
    <mergeCell ref="V130:V131"/>
    <mergeCell ref="W130:W131"/>
    <mergeCell ref="X130:X131"/>
    <mergeCell ref="Y130:Y131"/>
    <mergeCell ref="Z130:Z131"/>
    <mergeCell ref="AA130:AD131"/>
    <mergeCell ref="AE130:AE131"/>
    <mergeCell ref="AQ132:AQ133"/>
    <mergeCell ref="AR132:AR133"/>
    <mergeCell ref="AS132:AS133"/>
    <mergeCell ref="AT132:AT133"/>
    <mergeCell ref="AU132:AU133"/>
    <mergeCell ref="AV132:AV133"/>
    <mergeCell ref="C130:J130"/>
    <mergeCell ref="K130:L131"/>
    <mergeCell ref="M130:M131"/>
    <mergeCell ref="N130:N131"/>
    <mergeCell ref="O130:O131"/>
    <mergeCell ref="P130:P131"/>
    <mergeCell ref="Q130:Q131"/>
    <mergeCell ref="R130:R131"/>
    <mergeCell ref="S130:S131"/>
    <mergeCell ref="AQ128:AQ129"/>
    <mergeCell ref="AR128:AR129"/>
    <mergeCell ref="AS128:AS129"/>
    <mergeCell ref="AT128:AT129"/>
    <mergeCell ref="AU128:AU129"/>
    <mergeCell ref="AV128:AV129"/>
    <mergeCell ref="AW128:AW129"/>
    <mergeCell ref="AX128:BB129"/>
    <mergeCell ref="AK129:AL129"/>
    <mergeCell ref="AW126:AW127"/>
    <mergeCell ref="AX126:BB127"/>
    <mergeCell ref="AK127:AL127"/>
    <mergeCell ref="C128:J128"/>
    <mergeCell ref="K128:L129"/>
    <mergeCell ref="M128:M129"/>
    <mergeCell ref="N128:N129"/>
    <mergeCell ref="O128:O129"/>
    <mergeCell ref="P128:P129"/>
    <mergeCell ref="Q128:Q129"/>
    <mergeCell ref="R128:R129"/>
    <mergeCell ref="S128:S129"/>
    <mergeCell ref="T128:T129"/>
    <mergeCell ref="U128:U129"/>
    <mergeCell ref="V128:V129"/>
    <mergeCell ref="W128:W129"/>
    <mergeCell ref="X128:X129"/>
    <mergeCell ref="Y128:Y129"/>
    <mergeCell ref="Z128:Z129"/>
    <mergeCell ref="AA128:AD129"/>
    <mergeCell ref="AE128:AE129"/>
    <mergeCell ref="AF128:AJ128"/>
    <mergeCell ref="AK128:AO128"/>
    <mergeCell ref="AP128:AP129"/>
    <mergeCell ref="AF126:AJ126"/>
    <mergeCell ref="AK126:AO126"/>
    <mergeCell ref="AP126:AP127"/>
    <mergeCell ref="AQ126:AQ127"/>
    <mergeCell ref="AR126:AR127"/>
    <mergeCell ref="AS126:AS127"/>
    <mergeCell ref="AT126:AT127"/>
    <mergeCell ref="AU126:AU127"/>
    <mergeCell ref="AP124:AP125"/>
    <mergeCell ref="AF122:AJ122"/>
    <mergeCell ref="AK122:AO122"/>
    <mergeCell ref="AP122:AP123"/>
    <mergeCell ref="AQ122:AQ123"/>
    <mergeCell ref="AR122:AR123"/>
    <mergeCell ref="AV126:AV127"/>
    <mergeCell ref="T126:T127"/>
    <mergeCell ref="U126:U127"/>
    <mergeCell ref="V126:V127"/>
    <mergeCell ref="W126:W127"/>
    <mergeCell ref="X126:X127"/>
    <mergeCell ref="Y126:Y127"/>
    <mergeCell ref="Z126:Z127"/>
    <mergeCell ref="AA126:AD127"/>
    <mergeCell ref="AE126:AE127"/>
    <mergeCell ref="C126:J126"/>
    <mergeCell ref="K126:L127"/>
    <mergeCell ref="M126:M127"/>
    <mergeCell ref="N126:N127"/>
    <mergeCell ref="O126:O127"/>
    <mergeCell ref="P126:P127"/>
    <mergeCell ref="Q126:Q127"/>
    <mergeCell ref="R126:R127"/>
    <mergeCell ref="S126:S127"/>
    <mergeCell ref="AQ124:AQ125"/>
    <mergeCell ref="AR124:AR125"/>
    <mergeCell ref="AS124:AS125"/>
    <mergeCell ref="AT124:AT125"/>
    <mergeCell ref="AU124:AU125"/>
    <mergeCell ref="AV124:AV125"/>
    <mergeCell ref="Q122:Q123"/>
    <mergeCell ref="AW124:AW125"/>
    <mergeCell ref="AX124:BB125"/>
    <mergeCell ref="AK125:AL125"/>
    <mergeCell ref="AW122:AW123"/>
    <mergeCell ref="AX122:BB123"/>
    <mergeCell ref="AK123:AL123"/>
    <mergeCell ref="C124:J124"/>
    <mergeCell ref="K124:L125"/>
    <mergeCell ref="M124:M125"/>
    <mergeCell ref="N124:N125"/>
    <mergeCell ref="O124:O125"/>
    <mergeCell ref="P124:P125"/>
    <mergeCell ref="Q124:Q125"/>
    <mergeCell ref="R124:R125"/>
    <mergeCell ref="S124:S125"/>
    <mergeCell ref="T124:T125"/>
    <mergeCell ref="U124:U125"/>
    <mergeCell ref="V124:V125"/>
    <mergeCell ref="W124:W125"/>
    <mergeCell ref="X124:X125"/>
    <mergeCell ref="Y124:Y125"/>
    <mergeCell ref="Z124:Z125"/>
    <mergeCell ref="AA124:AD125"/>
    <mergeCell ref="AE124:AE125"/>
    <mergeCell ref="AF124:AJ124"/>
    <mergeCell ref="AK124:AO124"/>
    <mergeCell ref="C122:J122"/>
    <mergeCell ref="K122:L123"/>
    <mergeCell ref="M122:M123"/>
    <mergeCell ref="N122:N123"/>
    <mergeCell ref="O122:O123"/>
    <mergeCell ref="P122:P123"/>
    <mergeCell ref="R122:R123"/>
    <mergeCell ref="S122:S123"/>
    <mergeCell ref="AQ120:AQ121"/>
    <mergeCell ref="AR120:AR121"/>
    <mergeCell ref="AS120:AS121"/>
    <mergeCell ref="AT120:AT121"/>
    <mergeCell ref="AU120:AU121"/>
    <mergeCell ref="AV120:AV121"/>
    <mergeCell ref="AW120:AW121"/>
    <mergeCell ref="AX120:BB121"/>
    <mergeCell ref="AK121:AL121"/>
    <mergeCell ref="AS122:AS123"/>
    <mergeCell ref="AT122:AT123"/>
    <mergeCell ref="AU122:AU123"/>
    <mergeCell ref="AV122:AV123"/>
    <mergeCell ref="T122:T123"/>
    <mergeCell ref="U122:U123"/>
    <mergeCell ref="V122:V123"/>
    <mergeCell ref="W122:W123"/>
    <mergeCell ref="X122:X123"/>
    <mergeCell ref="Y122:Y123"/>
    <mergeCell ref="Z122:Z123"/>
    <mergeCell ref="AA122:AD123"/>
    <mergeCell ref="AE122:AE123"/>
    <mergeCell ref="AW118:AW119"/>
    <mergeCell ref="AX118:BB119"/>
    <mergeCell ref="AK119:AL119"/>
    <mergeCell ref="C120:J120"/>
    <mergeCell ref="K120:L121"/>
    <mergeCell ref="M120:M121"/>
    <mergeCell ref="N120:N121"/>
    <mergeCell ref="O120:O121"/>
    <mergeCell ref="P120:P121"/>
    <mergeCell ref="Q120:Q121"/>
    <mergeCell ref="R120:R121"/>
    <mergeCell ref="S120:S121"/>
    <mergeCell ref="T120:T121"/>
    <mergeCell ref="U120:U121"/>
    <mergeCell ref="V120:V121"/>
    <mergeCell ref="W120:W121"/>
    <mergeCell ref="X120:X121"/>
    <mergeCell ref="Y120:Y121"/>
    <mergeCell ref="Z120:Z121"/>
    <mergeCell ref="AA120:AD121"/>
    <mergeCell ref="AE120:AE121"/>
    <mergeCell ref="AF120:AJ120"/>
    <mergeCell ref="AK120:AO120"/>
    <mergeCell ref="AP120:AP121"/>
    <mergeCell ref="AF118:AJ118"/>
    <mergeCell ref="AK118:AO118"/>
    <mergeCell ref="AP118:AP119"/>
    <mergeCell ref="AQ118:AQ119"/>
    <mergeCell ref="AR118:AR119"/>
    <mergeCell ref="AS118:AS119"/>
    <mergeCell ref="AT118:AT119"/>
    <mergeCell ref="AU118:AU119"/>
    <mergeCell ref="AP116:AP117"/>
    <mergeCell ref="AF114:AJ114"/>
    <mergeCell ref="AK114:AO114"/>
    <mergeCell ref="AP114:AP115"/>
    <mergeCell ref="AQ114:AQ115"/>
    <mergeCell ref="AR114:AR115"/>
    <mergeCell ref="AV118:AV119"/>
    <mergeCell ref="T118:T119"/>
    <mergeCell ref="U118:U119"/>
    <mergeCell ref="V118:V119"/>
    <mergeCell ref="W118:W119"/>
    <mergeCell ref="X118:X119"/>
    <mergeCell ref="Y118:Y119"/>
    <mergeCell ref="Z118:Z119"/>
    <mergeCell ref="AA118:AD119"/>
    <mergeCell ref="AE118:AE119"/>
    <mergeCell ref="C118:J118"/>
    <mergeCell ref="K118:L119"/>
    <mergeCell ref="M118:M119"/>
    <mergeCell ref="N118:N119"/>
    <mergeCell ref="O118:O119"/>
    <mergeCell ref="P118:P119"/>
    <mergeCell ref="Q118:Q119"/>
    <mergeCell ref="R118:R119"/>
    <mergeCell ref="S118:S119"/>
    <mergeCell ref="AQ116:AQ117"/>
    <mergeCell ref="AR116:AR117"/>
    <mergeCell ref="AS116:AS117"/>
    <mergeCell ref="AT116:AT117"/>
    <mergeCell ref="AU116:AU117"/>
    <mergeCell ref="AV116:AV117"/>
    <mergeCell ref="Q114:Q115"/>
    <mergeCell ref="AW116:AW117"/>
    <mergeCell ref="AX116:BB117"/>
    <mergeCell ref="AK117:AL117"/>
    <mergeCell ref="AW114:AW115"/>
    <mergeCell ref="AX114:BB115"/>
    <mergeCell ref="AK115:AL115"/>
    <mergeCell ref="C116:J116"/>
    <mergeCell ref="K116:L117"/>
    <mergeCell ref="M116:M117"/>
    <mergeCell ref="N116:N117"/>
    <mergeCell ref="O116:O117"/>
    <mergeCell ref="P116:P117"/>
    <mergeCell ref="Q116:Q117"/>
    <mergeCell ref="R116:R117"/>
    <mergeCell ref="S116:S117"/>
    <mergeCell ref="T116:T117"/>
    <mergeCell ref="U116:U117"/>
    <mergeCell ref="V116:V117"/>
    <mergeCell ref="W116:W117"/>
    <mergeCell ref="X116:X117"/>
    <mergeCell ref="Y116:Y117"/>
    <mergeCell ref="Z116:Z117"/>
    <mergeCell ref="AA116:AD117"/>
    <mergeCell ref="AE116:AE117"/>
    <mergeCell ref="AF116:AJ116"/>
    <mergeCell ref="AK116:AO116"/>
    <mergeCell ref="C114:J114"/>
    <mergeCell ref="K114:L115"/>
    <mergeCell ref="M114:M115"/>
    <mergeCell ref="N114:N115"/>
    <mergeCell ref="O114:O115"/>
    <mergeCell ref="P114:P115"/>
    <mergeCell ref="R114:R115"/>
    <mergeCell ref="S114:S115"/>
    <mergeCell ref="AQ112:AQ113"/>
    <mergeCell ref="AR112:AR113"/>
    <mergeCell ref="AS112:AS113"/>
    <mergeCell ref="AT112:AT113"/>
    <mergeCell ref="AU112:AU113"/>
    <mergeCell ref="AV112:AV113"/>
    <mergeCell ref="AW112:AW113"/>
    <mergeCell ref="AX112:BB113"/>
    <mergeCell ref="AK113:AL113"/>
    <mergeCell ref="AS114:AS115"/>
    <mergeCell ref="AT114:AT115"/>
    <mergeCell ref="AU114:AU115"/>
    <mergeCell ref="AV114:AV115"/>
    <mergeCell ref="T114:T115"/>
    <mergeCell ref="U114:U115"/>
    <mergeCell ref="V114:V115"/>
    <mergeCell ref="W114:W115"/>
    <mergeCell ref="X114:X115"/>
    <mergeCell ref="Y114:Y115"/>
    <mergeCell ref="Z114:Z115"/>
    <mergeCell ref="AA114:AD115"/>
    <mergeCell ref="AE114:AE115"/>
    <mergeCell ref="AW110:AW111"/>
    <mergeCell ref="AX110:BB111"/>
    <mergeCell ref="AK111:AL111"/>
    <mergeCell ref="C112:J112"/>
    <mergeCell ref="K112:L113"/>
    <mergeCell ref="M112:M113"/>
    <mergeCell ref="N112:N113"/>
    <mergeCell ref="O112:O113"/>
    <mergeCell ref="P112:P113"/>
    <mergeCell ref="Q112:Q113"/>
    <mergeCell ref="R112:R113"/>
    <mergeCell ref="S112:S113"/>
    <mergeCell ref="T112:T113"/>
    <mergeCell ref="U112:U113"/>
    <mergeCell ref="V112:V113"/>
    <mergeCell ref="W112:W113"/>
    <mergeCell ref="X112:X113"/>
    <mergeCell ref="Y112:Y113"/>
    <mergeCell ref="Z112:Z113"/>
    <mergeCell ref="AA112:AD113"/>
    <mergeCell ref="AE112:AE113"/>
    <mergeCell ref="AF112:AJ112"/>
    <mergeCell ref="AK112:AO112"/>
    <mergeCell ref="AP112:AP113"/>
    <mergeCell ref="AF110:AJ110"/>
    <mergeCell ref="AK110:AO110"/>
    <mergeCell ref="AP110:AP111"/>
    <mergeCell ref="AQ110:AQ111"/>
    <mergeCell ref="AR110:AR111"/>
    <mergeCell ref="AS110:AS111"/>
    <mergeCell ref="AT110:AT111"/>
    <mergeCell ref="AU110:AU111"/>
    <mergeCell ref="AP108:AP109"/>
    <mergeCell ref="AF106:AJ106"/>
    <mergeCell ref="AK106:AO106"/>
    <mergeCell ref="AP106:AP107"/>
    <mergeCell ref="AQ106:AQ107"/>
    <mergeCell ref="AR106:AR107"/>
    <mergeCell ref="AV110:AV111"/>
    <mergeCell ref="T110:T111"/>
    <mergeCell ref="U110:U111"/>
    <mergeCell ref="V110:V111"/>
    <mergeCell ref="W110:W111"/>
    <mergeCell ref="X110:X111"/>
    <mergeCell ref="Y110:Y111"/>
    <mergeCell ref="Z110:Z111"/>
    <mergeCell ref="AA110:AD111"/>
    <mergeCell ref="AE110:AE111"/>
    <mergeCell ref="C110:J110"/>
    <mergeCell ref="K110:L111"/>
    <mergeCell ref="M110:M111"/>
    <mergeCell ref="N110:N111"/>
    <mergeCell ref="O110:O111"/>
    <mergeCell ref="P110:P111"/>
    <mergeCell ref="Q110:Q111"/>
    <mergeCell ref="R110:R111"/>
    <mergeCell ref="S110:S111"/>
    <mergeCell ref="AQ108:AQ109"/>
    <mergeCell ref="AR108:AR109"/>
    <mergeCell ref="AS108:AS109"/>
    <mergeCell ref="AT108:AT109"/>
    <mergeCell ref="AU108:AU109"/>
    <mergeCell ref="AV108:AV109"/>
    <mergeCell ref="Q106:Q107"/>
    <mergeCell ref="AW108:AW109"/>
    <mergeCell ref="AX108:BB109"/>
    <mergeCell ref="AK109:AL109"/>
    <mergeCell ref="AW106:AW107"/>
    <mergeCell ref="AX106:BB107"/>
    <mergeCell ref="AK107:AL107"/>
    <mergeCell ref="C108:J108"/>
    <mergeCell ref="K108:L109"/>
    <mergeCell ref="M108:M109"/>
    <mergeCell ref="N108:N109"/>
    <mergeCell ref="O108:O109"/>
    <mergeCell ref="P108:P109"/>
    <mergeCell ref="Q108:Q109"/>
    <mergeCell ref="R108:R109"/>
    <mergeCell ref="S108:S109"/>
    <mergeCell ref="T108:T109"/>
    <mergeCell ref="U108:U109"/>
    <mergeCell ref="V108:V109"/>
    <mergeCell ref="W108:W109"/>
    <mergeCell ref="X108:X109"/>
    <mergeCell ref="Y108:Y109"/>
    <mergeCell ref="Z108:Z109"/>
    <mergeCell ref="AA108:AD109"/>
    <mergeCell ref="AE108:AE109"/>
    <mergeCell ref="AF108:AJ108"/>
    <mergeCell ref="AK108:AO108"/>
    <mergeCell ref="C106:J106"/>
    <mergeCell ref="K106:L107"/>
    <mergeCell ref="M106:M107"/>
    <mergeCell ref="N106:N107"/>
    <mergeCell ref="O106:O107"/>
    <mergeCell ref="P106:P107"/>
    <mergeCell ref="R106:R107"/>
    <mergeCell ref="S106:S107"/>
    <mergeCell ref="AQ104:AQ105"/>
    <mergeCell ref="AR104:AR105"/>
    <mergeCell ref="AS104:AS105"/>
    <mergeCell ref="AT104:AT105"/>
    <mergeCell ref="AU104:AU105"/>
    <mergeCell ref="AV104:AV105"/>
    <mergeCell ref="AW104:AW105"/>
    <mergeCell ref="AX104:BB105"/>
    <mergeCell ref="AK105:AL105"/>
    <mergeCell ref="AS106:AS107"/>
    <mergeCell ref="AT106:AT107"/>
    <mergeCell ref="AU106:AU107"/>
    <mergeCell ref="AV106:AV107"/>
    <mergeCell ref="T106:T107"/>
    <mergeCell ref="U106:U107"/>
    <mergeCell ref="V106:V107"/>
    <mergeCell ref="W106:W107"/>
    <mergeCell ref="X106:X107"/>
    <mergeCell ref="Y106:Y107"/>
    <mergeCell ref="Z106:Z107"/>
    <mergeCell ref="AA106:AD107"/>
    <mergeCell ref="AE106:AE107"/>
    <mergeCell ref="AW102:AW103"/>
    <mergeCell ref="AX102:BB103"/>
    <mergeCell ref="AK103:AL103"/>
    <mergeCell ref="C104:J104"/>
    <mergeCell ref="K104:L105"/>
    <mergeCell ref="M104:M105"/>
    <mergeCell ref="N104:N105"/>
    <mergeCell ref="O104:O105"/>
    <mergeCell ref="P104:P105"/>
    <mergeCell ref="Q104:Q105"/>
    <mergeCell ref="R104:R105"/>
    <mergeCell ref="S104:S105"/>
    <mergeCell ref="T104:T105"/>
    <mergeCell ref="U104:U105"/>
    <mergeCell ref="V104:V105"/>
    <mergeCell ref="W104:W105"/>
    <mergeCell ref="X104:X105"/>
    <mergeCell ref="Y104:Y105"/>
    <mergeCell ref="Z104:Z105"/>
    <mergeCell ref="AA104:AD105"/>
    <mergeCell ref="AE104:AE105"/>
    <mergeCell ref="AF104:AJ104"/>
    <mergeCell ref="AK104:AO104"/>
    <mergeCell ref="AP104:AP105"/>
    <mergeCell ref="AF102:AJ102"/>
    <mergeCell ref="AK102:AO102"/>
    <mergeCell ref="AP102:AP103"/>
    <mergeCell ref="AQ102:AQ103"/>
    <mergeCell ref="AR102:AR103"/>
    <mergeCell ref="AS102:AS103"/>
    <mergeCell ref="AT102:AT103"/>
    <mergeCell ref="AU102:AU103"/>
    <mergeCell ref="AP100:AP101"/>
    <mergeCell ref="AF98:AJ98"/>
    <mergeCell ref="AK98:AO98"/>
    <mergeCell ref="AP98:AP99"/>
    <mergeCell ref="AQ98:AQ99"/>
    <mergeCell ref="AR98:AR99"/>
    <mergeCell ref="AV102:AV103"/>
    <mergeCell ref="T102:T103"/>
    <mergeCell ref="U102:U103"/>
    <mergeCell ref="V102:V103"/>
    <mergeCell ref="W102:W103"/>
    <mergeCell ref="X102:X103"/>
    <mergeCell ref="Y102:Y103"/>
    <mergeCell ref="Z102:Z103"/>
    <mergeCell ref="AA102:AD103"/>
    <mergeCell ref="AE102:AE103"/>
    <mergeCell ref="C102:J102"/>
    <mergeCell ref="K102:L103"/>
    <mergeCell ref="M102:M103"/>
    <mergeCell ref="N102:N103"/>
    <mergeCell ref="O102:O103"/>
    <mergeCell ref="P102:P103"/>
    <mergeCell ref="Q102:Q103"/>
    <mergeCell ref="R102:R103"/>
    <mergeCell ref="S102:S103"/>
    <mergeCell ref="AQ100:AQ101"/>
    <mergeCell ref="AR100:AR101"/>
    <mergeCell ref="AS100:AS101"/>
    <mergeCell ref="AT100:AT101"/>
    <mergeCell ref="AU100:AU101"/>
    <mergeCell ref="AV100:AV101"/>
    <mergeCell ref="Q98:Q99"/>
    <mergeCell ref="AW100:AW101"/>
    <mergeCell ref="AX100:BB101"/>
    <mergeCell ref="AK101:AL101"/>
    <mergeCell ref="AW98:AW99"/>
    <mergeCell ref="AX98:BB99"/>
    <mergeCell ref="AK99:AL99"/>
    <mergeCell ref="C100:J100"/>
    <mergeCell ref="K100:L101"/>
    <mergeCell ref="M100:M101"/>
    <mergeCell ref="N100:N101"/>
    <mergeCell ref="O100:O101"/>
    <mergeCell ref="P100:P101"/>
    <mergeCell ref="Q100:Q101"/>
    <mergeCell ref="R100:R101"/>
    <mergeCell ref="S100:S101"/>
    <mergeCell ref="T100:T101"/>
    <mergeCell ref="U100:U101"/>
    <mergeCell ref="V100:V101"/>
    <mergeCell ref="W100:W101"/>
    <mergeCell ref="X100:X101"/>
    <mergeCell ref="Y100:Y101"/>
    <mergeCell ref="Z100:Z101"/>
    <mergeCell ref="AA100:AD101"/>
    <mergeCell ref="AE100:AE101"/>
    <mergeCell ref="AF100:AJ100"/>
    <mergeCell ref="AK100:AO100"/>
    <mergeCell ref="C98:J98"/>
    <mergeCell ref="K98:L99"/>
    <mergeCell ref="M98:M99"/>
    <mergeCell ref="N98:N99"/>
    <mergeCell ref="O98:O99"/>
    <mergeCell ref="P98:P99"/>
    <mergeCell ref="R98:R99"/>
    <mergeCell ref="S98:S99"/>
    <mergeCell ref="AQ96:AQ97"/>
    <mergeCell ref="AR96:AR97"/>
    <mergeCell ref="AS96:AS97"/>
    <mergeCell ref="AT96:AT97"/>
    <mergeCell ref="AU96:AU97"/>
    <mergeCell ref="AV96:AV97"/>
    <mergeCell ref="AW96:AW97"/>
    <mergeCell ref="AX96:BB97"/>
    <mergeCell ref="AK97:AL97"/>
    <mergeCell ref="AS98:AS99"/>
    <mergeCell ref="AT98:AT99"/>
    <mergeCell ref="AU98:AU99"/>
    <mergeCell ref="AV98:AV99"/>
    <mergeCell ref="T98:T99"/>
    <mergeCell ref="U98:U99"/>
    <mergeCell ref="V98:V99"/>
    <mergeCell ref="W98:W99"/>
    <mergeCell ref="X98:X99"/>
    <mergeCell ref="Y98:Y99"/>
    <mergeCell ref="Z98:Z99"/>
    <mergeCell ref="AA98:AD99"/>
    <mergeCell ref="AE98:AE99"/>
    <mergeCell ref="AW94:AW95"/>
    <mergeCell ref="AX94:BB95"/>
    <mergeCell ref="AK95:AL95"/>
    <mergeCell ref="C96:J96"/>
    <mergeCell ref="K96:L97"/>
    <mergeCell ref="M96:M97"/>
    <mergeCell ref="N96:N97"/>
    <mergeCell ref="O96:O97"/>
    <mergeCell ref="P96:P97"/>
    <mergeCell ref="Q96:Q97"/>
    <mergeCell ref="R96:R97"/>
    <mergeCell ref="S96:S97"/>
    <mergeCell ref="T96:T97"/>
    <mergeCell ref="U96:U97"/>
    <mergeCell ref="V96:V97"/>
    <mergeCell ref="W96:W97"/>
    <mergeCell ref="X96:X97"/>
    <mergeCell ref="Y96:Y97"/>
    <mergeCell ref="Z96:Z97"/>
    <mergeCell ref="AA96:AD97"/>
    <mergeCell ref="AE96:AE97"/>
    <mergeCell ref="AF96:AJ96"/>
    <mergeCell ref="AK96:AO96"/>
    <mergeCell ref="AP96:AP97"/>
    <mergeCell ref="AF94:AJ94"/>
    <mergeCell ref="AK94:AO94"/>
    <mergeCell ref="AP94:AP95"/>
    <mergeCell ref="AQ94:AQ95"/>
    <mergeCell ref="AR94:AR95"/>
    <mergeCell ref="AS94:AS95"/>
    <mergeCell ref="AT94:AT95"/>
    <mergeCell ref="AU94:AU95"/>
    <mergeCell ref="AP92:AP93"/>
    <mergeCell ref="AF90:AJ90"/>
    <mergeCell ref="AK90:AO90"/>
    <mergeCell ref="AP90:AP91"/>
    <mergeCell ref="AQ90:AQ91"/>
    <mergeCell ref="AR90:AR91"/>
    <mergeCell ref="AV94:AV95"/>
    <mergeCell ref="T94:T95"/>
    <mergeCell ref="U94:U95"/>
    <mergeCell ref="V94:V95"/>
    <mergeCell ref="W94:W95"/>
    <mergeCell ref="X94:X95"/>
    <mergeCell ref="Y94:Y95"/>
    <mergeCell ref="Z94:Z95"/>
    <mergeCell ref="AA94:AD95"/>
    <mergeCell ref="AE94:AE95"/>
    <mergeCell ref="C94:J94"/>
    <mergeCell ref="K94:L95"/>
    <mergeCell ref="M94:M95"/>
    <mergeCell ref="N94:N95"/>
    <mergeCell ref="O94:O95"/>
    <mergeCell ref="P94:P95"/>
    <mergeCell ref="Q94:Q95"/>
    <mergeCell ref="R94:R95"/>
    <mergeCell ref="S94:S95"/>
    <mergeCell ref="AQ92:AQ93"/>
    <mergeCell ref="AR92:AR93"/>
    <mergeCell ref="AS92:AS93"/>
    <mergeCell ref="AT92:AT93"/>
    <mergeCell ref="AU92:AU93"/>
    <mergeCell ref="AV92:AV93"/>
    <mergeCell ref="Q90:Q91"/>
    <mergeCell ref="AW92:AW93"/>
    <mergeCell ref="AX92:BB93"/>
    <mergeCell ref="AK93:AL93"/>
    <mergeCell ref="AW90:AW91"/>
    <mergeCell ref="AX90:BB91"/>
    <mergeCell ref="AK91:AL91"/>
    <mergeCell ref="C92:J92"/>
    <mergeCell ref="K92:L93"/>
    <mergeCell ref="M92:M93"/>
    <mergeCell ref="N92:N93"/>
    <mergeCell ref="O92:O93"/>
    <mergeCell ref="P92:P93"/>
    <mergeCell ref="Q92:Q93"/>
    <mergeCell ref="R92:R93"/>
    <mergeCell ref="S92:S93"/>
    <mergeCell ref="T92:T93"/>
    <mergeCell ref="U92:U93"/>
    <mergeCell ref="V92:V93"/>
    <mergeCell ref="W92:W93"/>
    <mergeCell ref="X92:X93"/>
    <mergeCell ref="Y92:Y93"/>
    <mergeCell ref="Z92:Z93"/>
    <mergeCell ref="AA92:AD93"/>
    <mergeCell ref="AE92:AE93"/>
    <mergeCell ref="AF92:AJ92"/>
    <mergeCell ref="AK92:AO92"/>
    <mergeCell ref="C90:J90"/>
    <mergeCell ref="K90:L91"/>
    <mergeCell ref="M90:M91"/>
    <mergeCell ref="N90:N91"/>
    <mergeCell ref="O90:O91"/>
    <mergeCell ref="P90:P91"/>
    <mergeCell ref="R90:R91"/>
    <mergeCell ref="S90:S91"/>
    <mergeCell ref="AQ88:AQ89"/>
    <mergeCell ref="AR88:AR89"/>
    <mergeCell ref="AS88:AS89"/>
    <mergeCell ref="AT88:AT89"/>
    <mergeCell ref="AU88:AU89"/>
    <mergeCell ref="AV88:AV89"/>
    <mergeCell ref="AW88:AW89"/>
    <mergeCell ref="AX88:BB89"/>
    <mergeCell ref="AK89:AL89"/>
    <mergeCell ref="AS90:AS91"/>
    <mergeCell ref="AT90:AT91"/>
    <mergeCell ref="AU90:AU91"/>
    <mergeCell ref="AV90:AV91"/>
    <mergeCell ref="T90:T91"/>
    <mergeCell ref="U90:U91"/>
    <mergeCell ref="V90:V91"/>
    <mergeCell ref="W90:W91"/>
    <mergeCell ref="X90:X91"/>
    <mergeCell ref="Y90:Y91"/>
    <mergeCell ref="Z90:Z91"/>
    <mergeCell ref="AA90:AD91"/>
    <mergeCell ref="AE90:AE91"/>
    <mergeCell ref="AW86:AW87"/>
    <mergeCell ref="AX86:BB87"/>
    <mergeCell ref="AK87:AL87"/>
    <mergeCell ref="C88:J88"/>
    <mergeCell ref="K88:L89"/>
    <mergeCell ref="M88:M89"/>
    <mergeCell ref="N88:N89"/>
    <mergeCell ref="O88:O89"/>
    <mergeCell ref="P88:P89"/>
    <mergeCell ref="Q88:Q89"/>
    <mergeCell ref="R88:R89"/>
    <mergeCell ref="S88:S89"/>
    <mergeCell ref="T88:T89"/>
    <mergeCell ref="U88:U89"/>
    <mergeCell ref="V88:V89"/>
    <mergeCell ref="W88:W89"/>
    <mergeCell ref="X88:X89"/>
    <mergeCell ref="Y88:Y89"/>
    <mergeCell ref="Z88:Z89"/>
    <mergeCell ref="AA88:AD89"/>
    <mergeCell ref="AE88:AE89"/>
    <mergeCell ref="AF88:AJ88"/>
    <mergeCell ref="AK88:AO88"/>
    <mergeCell ref="AP88:AP89"/>
    <mergeCell ref="AF86:AJ86"/>
    <mergeCell ref="AK86:AO86"/>
    <mergeCell ref="AP86:AP87"/>
    <mergeCell ref="AQ86:AQ87"/>
    <mergeCell ref="AR86:AR87"/>
    <mergeCell ref="AS86:AS87"/>
    <mergeCell ref="AT86:AT87"/>
    <mergeCell ref="AU86:AU87"/>
    <mergeCell ref="AP84:AP85"/>
    <mergeCell ref="AF82:AJ82"/>
    <mergeCell ref="AK82:AO82"/>
    <mergeCell ref="AP82:AP83"/>
    <mergeCell ref="AQ82:AQ83"/>
    <mergeCell ref="AR82:AR83"/>
    <mergeCell ref="AV86:AV87"/>
    <mergeCell ref="T86:T87"/>
    <mergeCell ref="U86:U87"/>
    <mergeCell ref="V86:V87"/>
    <mergeCell ref="W86:W87"/>
    <mergeCell ref="X86:X87"/>
    <mergeCell ref="Y86:Y87"/>
    <mergeCell ref="Z86:Z87"/>
    <mergeCell ref="AA86:AD87"/>
    <mergeCell ref="AE86:AE87"/>
    <mergeCell ref="C86:J86"/>
    <mergeCell ref="K86:L87"/>
    <mergeCell ref="M86:M87"/>
    <mergeCell ref="N86:N87"/>
    <mergeCell ref="O86:O87"/>
    <mergeCell ref="P86:P87"/>
    <mergeCell ref="Q86:Q87"/>
    <mergeCell ref="R86:R87"/>
    <mergeCell ref="S86:S87"/>
    <mergeCell ref="AQ84:AQ85"/>
    <mergeCell ref="AR84:AR85"/>
    <mergeCell ref="AS84:AS85"/>
    <mergeCell ref="AT84:AT85"/>
    <mergeCell ref="AU84:AU85"/>
    <mergeCell ref="AV84:AV85"/>
    <mergeCell ref="Q82:Q83"/>
    <mergeCell ref="AW84:AW85"/>
    <mergeCell ref="AX84:BB85"/>
    <mergeCell ref="AK85:AL85"/>
    <mergeCell ref="AW82:AW83"/>
    <mergeCell ref="AX82:BB83"/>
    <mergeCell ref="AK83:AL83"/>
    <mergeCell ref="C84:J84"/>
    <mergeCell ref="K84:L85"/>
    <mergeCell ref="M84:M85"/>
    <mergeCell ref="N84:N85"/>
    <mergeCell ref="O84:O85"/>
    <mergeCell ref="P84:P85"/>
    <mergeCell ref="Q84:Q85"/>
    <mergeCell ref="R84:R85"/>
    <mergeCell ref="S84:S85"/>
    <mergeCell ref="T84:T85"/>
    <mergeCell ref="U84:U85"/>
    <mergeCell ref="V84:V85"/>
    <mergeCell ref="W84:W85"/>
    <mergeCell ref="X84:X85"/>
    <mergeCell ref="Y84:Y85"/>
    <mergeCell ref="Z84:Z85"/>
    <mergeCell ref="AA84:AD85"/>
    <mergeCell ref="AE84:AE85"/>
    <mergeCell ref="AF84:AJ84"/>
    <mergeCell ref="AK84:AO84"/>
    <mergeCell ref="C82:J82"/>
    <mergeCell ref="K82:L83"/>
    <mergeCell ref="M82:M83"/>
    <mergeCell ref="N82:N83"/>
    <mergeCell ref="O82:O83"/>
    <mergeCell ref="P82:P83"/>
    <mergeCell ref="R82:R83"/>
    <mergeCell ref="S82:S83"/>
    <mergeCell ref="AQ80:AQ81"/>
    <mergeCell ref="AR80:AR81"/>
    <mergeCell ref="AS80:AS81"/>
    <mergeCell ref="AT80:AT81"/>
    <mergeCell ref="AU80:AU81"/>
    <mergeCell ref="AV80:AV81"/>
    <mergeCell ref="AW80:AW81"/>
    <mergeCell ref="AX80:BB81"/>
    <mergeCell ref="AK81:AL81"/>
    <mergeCell ref="AS82:AS83"/>
    <mergeCell ref="AT82:AT83"/>
    <mergeCell ref="AU82:AU83"/>
    <mergeCell ref="AV82:AV83"/>
    <mergeCell ref="T82:T83"/>
    <mergeCell ref="U82:U83"/>
    <mergeCell ref="V82:V83"/>
    <mergeCell ref="W82:W83"/>
    <mergeCell ref="X82:X83"/>
    <mergeCell ref="Y82:Y83"/>
    <mergeCell ref="Z82:Z83"/>
    <mergeCell ref="AA82:AD83"/>
    <mergeCell ref="AE82:AE83"/>
    <mergeCell ref="AW78:AW79"/>
    <mergeCell ref="AX78:BB79"/>
    <mergeCell ref="AK79:AL79"/>
    <mergeCell ref="C80:J80"/>
    <mergeCell ref="K80:L81"/>
    <mergeCell ref="M80:M81"/>
    <mergeCell ref="N80:N81"/>
    <mergeCell ref="O80:O81"/>
    <mergeCell ref="P80:P81"/>
    <mergeCell ref="Q80:Q81"/>
    <mergeCell ref="R80:R81"/>
    <mergeCell ref="S80:S81"/>
    <mergeCell ref="T80:T81"/>
    <mergeCell ref="U80:U81"/>
    <mergeCell ref="V80:V81"/>
    <mergeCell ref="W80:W81"/>
    <mergeCell ref="X80:X81"/>
    <mergeCell ref="Y80:Y81"/>
    <mergeCell ref="Z80:Z81"/>
    <mergeCell ref="AA80:AD81"/>
    <mergeCell ref="AE80:AE81"/>
    <mergeCell ref="AF80:AJ80"/>
    <mergeCell ref="AK80:AO80"/>
    <mergeCell ref="AP80:AP81"/>
    <mergeCell ref="AF78:AJ78"/>
    <mergeCell ref="AK78:AO78"/>
    <mergeCell ref="AP78:AP79"/>
    <mergeCell ref="AQ78:AQ79"/>
    <mergeCell ref="AR78:AR79"/>
    <mergeCell ref="AS78:AS79"/>
    <mergeCell ref="AT78:AT79"/>
    <mergeCell ref="AU78:AU79"/>
    <mergeCell ref="AP76:AP77"/>
    <mergeCell ref="AF74:AJ74"/>
    <mergeCell ref="AK74:AO74"/>
    <mergeCell ref="AP74:AP75"/>
    <mergeCell ref="AQ74:AQ75"/>
    <mergeCell ref="AR74:AR75"/>
    <mergeCell ref="AV78:AV79"/>
    <mergeCell ref="T78:T79"/>
    <mergeCell ref="U78:U79"/>
    <mergeCell ref="V78:V79"/>
    <mergeCell ref="W78:W79"/>
    <mergeCell ref="X78:X79"/>
    <mergeCell ref="Y78:Y79"/>
    <mergeCell ref="Z78:Z79"/>
    <mergeCell ref="AA78:AD79"/>
    <mergeCell ref="AE78:AE79"/>
    <mergeCell ref="C78:J78"/>
    <mergeCell ref="K78:L79"/>
    <mergeCell ref="M78:M79"/>
    <mergeCell ref="N78:N79"/>
    <mergeCell ref="O78:O79"/>
    <mergeCell ref="P78:P79"/>
    <mergeCell ref="Q78:Q79"/>
    <mergeCell ref="R78:R79"/>
    <mergeCell ref="S78:S79"/>
    <mergeCell ref="AQ76:AQ77"/>
    <mergeCell ref="AR76:AR77"/>
    <mergeCell ref="AS76:AS77"/>
    <mergeCell ref="AT76:AT77"/>
    <mergeCell ref="AU76:AU77"/>
    <mergeCell ref="AV76:AV77"/>
    <mergeCell ref="Q74:Q75"/>
    <mergeCell ref="AW76:AW77"/>
    <mergeCell ref="AX76:BB77"/>
    <mergeCell ref="AK77:AL77"/>
    <mergeCell ref="AW74:AW75"/>
    <mergeCell ref="AX74:BB75"/>
    <mergeCell ref="AK75:AL75"/>
    <mergeCell ref="C76:J76"/>
    <mergeCell ref="K76:L77"/>
    <mergeCell ref="M76:M77"/>
    <mergeCell ref="N76:N77"/>
    <mergeCell ref="O76:O77"/>
    <mergeCell ref="P76:P77"/>
    <mergeCell ref="Q76:Q77"/>
    <mergeCell ref="R76:R77"/>
    <mergeCell ref="S76:S77"/>
    <mergeCell ref="T76:T77"/>
    <mergeCell ref="U76:U77"/>
    <mergeCell ref="V76:V77"/>
    <mergeCell ref="W76:W77"/>
    <mergeCell ref="X76:X77"/>
    <mergeCell ref="Y76:Y77"/>
    <mergeCell ref="Z76:Z77"/>
    <mergeCell ref="AA76:AD77"/>
    <mergeCell ref="AE76:AE77"/>
    <mergeCell ref="AF76:AJ76"/>
    <mergeCell ref="AK76:AO76"/>
    <mergeCell ref="C74:J74"/>
    <mergeCell ref="K74:L75"/>
    <mergeCell ref="M74:M75"/>
    <mergeCell ref="N74:N75"/>
    <mergeCell ref="O74:O75"/>
    <mergeCell ref="P74:P75"/>
    <mergeCell ref="R74:R75"/>
    <mergeCell ref="S74:S75"/>
    <mergeCell ref="AQ72:AQ73"/>
    <mergeCell ref="AR72:AR73"/>
    <mergeCell ref="AS72:AS73"/>
    <mergeCell ref="AT72:AT73"/>
    <mergeCell ref="AU72:AU73"/>
    <mergeCell ref="AV72:AV73"/>
    <mergeCell ref="AW72:AW73"/>
    <mergeCell ref="AX72:BB73"/>
    <mergeCell ref="AK73:AL73"/>
    <mergeCell ref="AS74:AS75"/>
    <mergeCell ref="AT74:AT75"/>
    <mergeCell ref="AU74:AU75"/>
    <mergeCell ref="AV74:AV75"/>
    <mergeCell ref="T74:T75"/>
    <mergeCell ref="U74:U75"/>
    <mergeCell ref="V74:V75"/>
    <mergeCell ref="W74:W75"/>
    <mergeCell ref="X74:X75"/>
    <mergeCell ref="Y74:Y75"/>
    <mergeCell ref="Z74:Z75"/>
    <mergeCell ref="AA74:AD75"/>
    <mergeCell ref="AE74:AE75"/>
    <mergeCell ref="AW70:AW71"/>
    <mergeCell ref="AX70:BB71"/>
    <mergeCell ref="AK71:AL71"/>
    <mergeCell ref="C72:J72"/>
    <mergeCell ref="K72:L73"/>
    <mergeCell ref="M72:M73"/>
    <mergeCell ref="N72:N73"/>
    <mergeCell ref="O72:O73"/>
    <mergeCell ref="P72:P73"/>
    <mergeCell ref="Q72:Q73"/>
    <mergeCell ref="R72:R73"/>
    <mergeCell ref="S72:S73"/>
    <mergeCell ref="T72:T73"/>
    <mergeCell ref="U72:U73"/>
    <mergeCell ref="V72:V73"/>
    <mergeCell ref="W72:W73"/>
    <mergeCell ref="X72:X73"/>
    <mergeCell ref="Y72:Y73"/>
    <mergeCell ref="Z72:Z73"/>
    <mergeCell ref="AA72:AD73"/>
    <mergeCell ref="AE72:AE73"/>
    <mergeCell ref="AF72:AJ72"/>
    <mergeCell ref="AK72:AO72"/>
    <mergeCell ref="AP72:AP73"/>
    <mergeCell ref="AF70:AJ70"/>
    <mergeCell ref="AK70:AO70"/>
    <mergeCell ref="AP70:AP71"/>
    <mergeCell ref="AQ70:AQ71"/>
    <mergeCell ref="AR70:AR71"/>
    <mergeCell ref="AS70:AS71"/>
    <mergeCell ref="AT70:AT71"/>
    <mergeCell ref="AU70:AU71"/>
    <mergeCell ref="AP68:AP69"/>
    <mergeCell ref="AF66:AJ66"/>
    <mergeCell ref="AK66:AO66"/>
    <mergeCell ref="AP66:AP67"/>
    <mergeCell ref="AQ66:AQ67"/>
    <mergeCell ref="AR66:AR67"/>
    <mergeCell ref="AV70:AV71"/>
    <mergeCell ref="T70:T71"/>
    <mergeCell ref="U70:U71"/>
    <mergeCell ref="V70:V71"/>
    <mergeCell ref="W70:W71"/>
    <mergeCell ref="X70:X71"/>
    <mergeCell ref="Y70:Y71"/>
    <mergeCell ref="Z70:Z71"/>
    <mergeCell ref="AA70:AD71"/>
    <mergeCell ref="AE70:AE71"/>
    <mergeCell ref="C70:J70"/>
    <mergeCell ref="K70:L71"/>
    <mergeCell ref="M70:M71"/>
    <mergeCell ref="N70:N71"/>
    <mergeCell ref="O70:O71"/>
    <mergeCell ref="P70:P71"/>
    <mergeCell ref="Q70:Q71"/>
    <mergeCell ref="R70:R71"/>
    <mergeCell ref="S70:S71"/>
    <mergeCell ref="AQ68:AQ69"/>
    <mergeCell ref="AR68:AR69"/>
    <mergeCell ref="AS68:AS69"/>
    <mergeCell ref="AT68:AT69"/>
    <mergeCell ref="AU68:AU69"/>
    <mergeCell ref="AV68:AV69"/>
    <mergeCell ref="Q66:Q67"/>
    <mergeCell ref="AW68:AW69"/>
    <mergeCell ref="AX68:BB69"/>
    <mergeCell ref="AK69:AL69"/>
    <mergeCell ref="AW66:AW67"/>
    <mergeCell ref="AX66:BB67"/>
    <mergeCell ref="AK67:AL67"/>
    <mergeCell ref="C68:J68"/>
    <mergeCell ref="K68:L69"/>
    <mergeCell ref="M68:M69"/>
    <mergeCell ref="N68:N69"/>
    <mergeCell ref="O68:O69"/>
    <mergeCell ref="P68:P69"/>
    <mergeCell ref="Q68:Q69"/>
    <mergeCell ref="R68:R69"/>
    <mergeCell ref="S68:S69"/>
    <mergeCell ref="T68:T69"/>
    <mergeCell ref="U68:U69"/>
    <mergeCell ref="V68:V69"/>
    <mergeCell ref="W68:W69"/>
    <mergeCell ref="X68:X69"/>
    <mergeCell ref="Y68:Y69"/>
    <mergeCell ref="Z68:Z69"/>
    <mergeCell ref="AA68:AD69"/>
    <mergeCell ref="AE68:AE69"/>
    <mergeCell ref="AF68:AJ68"/>
    <mergeCell ref="AK68:AO68"/>
    <mergeCell ref="C66:J66"/>
    <mergeCell ref="K66:L67"/>
    <mergeCell ref="M66:M67"/>
    <mergeCell ref="N66:N67"/>
    <mergeCell ref="O66:O67"/>
    <mergeCell ref="P66:P67"/>
    <mergeCell ref="R66:R67"/>
    <mergeCell ref="S66:S67"/>
    <mergeCell ref="AP64:AP65"/>
    <mergeCell ref="AQ64:AQ65"/>
    <mergeCell ref="AR64:AR65"/>
    <mergeCell ref="AS64:AS65"/>
    <mergeCell ref="AT64:AT65"/>
    <mergeCell ref="AU64:AU65"/>
    <mergeCell ref="AV64:AV65"/>
    <mergeCell ref="AW64:AW65"/>
    <mergeCell ref="AS66:AS67"/>
    <mergeCell ref="AT66:AT67"/>
    <mergeCell ref="AU66:AU67"/>
    <mergeCell ref="AV66:AV67"/>
    <mergeCell ref="T66:T67"/>
    <mergeCell ref="U66:U67"/>
    <mergeCell ref="V66:V67"/>
    <mergeCell ref="W66:W67"/>
    <mergeCell ref="X66:X67"/>
    <mergeCell ref="Y66:Y67"/>
    <mergeCell ref="Z66:Z67"/>
    <mergeCell ref="AA66:AD67"/>
    <mergeCell ref="AE66:AE67"/>
    <mergeCell ref="AX64:BB65"/>
    <mergeCell ref="AK63:AL63"/>
    <mergeCell ref="C64:J64"/>
    <mergeCell ref="K64:L65"/>
    <mergeCell ref="M64:M65"/>
    <mergeCell ref="N64:N65"/>
    <mergeCell ref="O64:O65"/>
    <mergeCell ref="P64:P65"/>
    <mergeCell ref="Q64:Q65"/>
    <mergeCell ref="R64:R65"/>
    <mergeCell ref="S64:S65"/>
    <mergeCell ref="T64:T65"/>
    <mergeCell ref="U64:U65"/>
    <mergeCell ref="V64:V65"/>
    <mergeCell ref="W64:W65"/>
    <mergeCell ref="X64:X65"/>
    <mergeCell ref="Y64:Y65"/>
    <mergeCell ref="Z64:Z65"/>
    <mergeCell ref="AA64:AD65"/>
    <mergeCell ref="AE64:AE65"/>
    <mergeCell ref="AF64:AJ64"/>
    <mergeCell ref="AK64:AO64"/>
    <mergeCell ref="AK65:AL65"/>
    <mergeCell ref="AP62:AP63"/>
    <mergeCell ref="AQ62:AQ63"/>
    <mergeCell ref="AR62:AR63"/>
    <mergeCell ref="AS62:AS63"/>
    <mergeCell ref="AT62:AT63"/>
    <mergeCell ref="AU62:AU63"/>
    <mergeCell ref="AV62:AV63"/>
    <mergeCell ref="AW62:AW63"/>
    <mergeCell ref="AX62:BB63"/>
    <mergeCell ref="AV60:AV61"/>
    <mergeCell ref="AW60:AW61"/>
    <mergeCell ref="AX60:BB61"/>
    <mergeCell ref="AK61:AL61"/>
    <mergeCell ref="C62:J62"/>
    <mergeCell ref="K62:L63"/>
    <mergeCell ref="M62:M63"/>
    <mergeCell ref="N62:N63"/>
    <mergeCell ref="O62:O63"/>
    <mergeCell ref="P62:P63"/>
    <mergeCell ref="Q62:Q63"/>
    <mergeCell ref="R62:R63"/>
    <mergeCell ref="S62:S63"/>
    <mergeCell ref="T62:T63"/>
    <mergeCell ref="U62:U63"/>
    <mergeCell ref="V62:V63"/>
    <mergeCell ref="W62:W63"/>
    <mergeCell ref="X62:X63"/>
    <mergeCell ref="Y62:Y63"/>
    <mergeCell ref="Z62:Z63"/>
    <mergeCell ref="AA62:AD63"/>
    <mergeCell ref="AE62:AE63"/>
    <mergeCell ref="AF62:AJ62"/>
    <mergeCell ref="AK62:AO62"/>
    <mergeCell ref="AE60:AE61"/>
    <mergeCell ref="AF60:AJ60"/>
    <mergeCell ref="AK60:AO60"/>
    <mergeCell ref="AP60:AP61"/>
    <mergeCell ref="AQ60:AQ61"/>
    <mergeCell ref="AR60:AR61"/>
    <mergeCell ref="AS60:AS61"/>
    <mergeCell ref="AT60:AT61"/>
    <mergeCell ref="AU60:AU61"/>
    <mergeCell ref="AS58:AS59"/>
    <mergeCell ref="AT58:AT59"/>
    <mergeCell ref="AU58:AU59"/>
    <mergeCell ref="AV58:AV59"/>
    <mergeCell ref="AW58:AW59"/>
    <mergeCell ref="AX58:BB59"/>
    <mergeCell ref="AK59:AL59"/>
    <mergeCell ref="C60:J60"/>
    <mergeCell ref="K60:L61"/>
    <mergeCell ref="M60:M61"/>
    <mergeCell ref="N60:N61"/>
    <mergeCell ref="O60:O61"/>
    <mergeCell ref="P60:P61"/>
    <mergeCell ref="Q60:Q61"/>
    <mergeCell ref="R60:R61"/>
    <mergeCell ref="S60:S61"/>
    <mergeCell ref="T60:T61"/>
    <mergeCell ref="U60:U61"/>
    <mergeCell ref="V60:V61"/>
    <mergeCell ref="W60:W61"/>
    <mergeCell ref="X60:X61"/>
    <mergeCell ref="Y60:Y61"/>
    <mergeCell ref="Z60:Z61"/>
    <mergeCell ref="AA60:AD61"/>
    <mergeCell ref="C58:J58"/>
    <mergeCell ref="K58:L59"/>
    <mergeCell ref="M58:M59"/>
    <mergeCell ref="N58:N59"/>
    <mergeCell ref="O58:O59"/>
    <mergeCell ref="P58:P59"/>
    <mergeCell ref="Q58:Q59"/>
    <mergeCell ref="AK58:AO58"/>
    <mergeCell ref="AP58:AP59"/>
    <mergeCell ref="AQ58:AQ59"/>
    <mergeCell ref="AR58:AR59"/>
    <mergeCell ref="AF41:AJ42"/>
    <mergeCell ref="AP41:AP42"/>
    <mergeCell ref="AQ41:AR42"/>
    <mergeCell ref="T44:T45"/>
    <mergeCell ref="U44:U45"/>
    <mergeCell ref="V44:V45"/>
    <mergeCell ref="AK47:AL47"/>
    <mergeCell ref="AF46:AJ46"/>
    <mergeCell ref="AK46:AO46"/>
    <mergeCell ref="AP46:AP47"/>
    <mergeCell ref="AQ46:AQ47"/>
    <mergeCell ref="AR46:AR47"/>
    <mergeCell ref="R48:R49"/>
    <mergeCell ref="S48:S49"/>
    <mergeCell ref="T48:T49"/>
    <mergeCell ref="U48:U49"/>
    <mergeCell ref="R58:R59"/>
    <mergeCell ref="S58:S59"/>
    <mergeCell ref="T58:T59"/>
    <mergeCell ref="U58:U59"/>
    <mergeCell ref="V58:V59"/>
    <mergeCell ref="W58:W59"/>
    <mergeCell ref="X58:X59"/>
    <mergeCell ref="Y58:Y59"/>
    <mergeCell ref="Z58:Z59"/>
    <mergeCell ref="AA58:AD59"/>
    <mergeCell ref="AE58:AE59"/>
    <mergeCell ref="AF58:AJ58"/>
    <mergeCell ref="AE56:AE57"/>
    <mergeCell ref="D17:M18"/>
    <mergeCell ref="C41:J42"/>
    <mergeCell ref="K41:M42"/>
    <mergeCell ref="N41:O42"/>
    <mergeCell ref="P41:Q42"/>
    <mergeCell ref="R41:S42"/>
    <mergeCell ref="T41:T42"/>
    <mergeCell ref="U41:V42"/>
    <mergeCell ref="C39:J40"/>
    <mergeCell ref="K39:S40"/>
    <mergeCell ref="T39:Z40"/>
    <mergeCell ref="AA39:AE42"/>
    <mergeCell ref="W41:X42"/>
    <mergeCell ref="Y41:Z42"/>
    <mergeCell ref="N46:N47"/>
    <mergeCell ref="O46:O47"/>
    <mergeCell ref="P46:P47"/>
    <mergeCell ref="X44:X45"/>
    <mergeCell ref="Y44:Y45"/>
    <mergeCell ref="C48:J48"/>
    <mergeCell ref="K48:L49"/>
    <mergeCell ref="M48:M49"/>
    <mergeCell ref="N48:N49"/>
    <mergeCell ref="O48:O49"/>
    <mergeCell ref="P48:P49"/>
    <mergeCell ref="T22:Y26"/>
    <mergeCell ref="AA22:AD26"/>
    <mergeCell ref="C46:J46"/>
    <mergeCell ref="K46:L47"/>
    <mergeCell ref="M46:M47"/>
    <mergeCell ref="AP24:AW26"/>
    <mergeCell ref="T27:Y28"/>
    <mergeCell ref="AA27:AD28"/>
    <mergeCell ref="T37:BB38"/>
    <mergeCell ref="AE31:AE32"/>
    <mergeCell ref="AF31:AJ32"/>
    <mergeCell ref="AK31:AO32"/>
    <mergeCell ref="AP31:AW32"/>
    <mergeCell ref="T33:Y34"/>
    <mergeCell ref="Z33:Z34"/>
    <mergeCell ref="AA33:AD34"/>
    <mergeCell ref="AE33:AE34"/>
    <mergeCell ref="AF33:AJ34"/>
    <mergeCell ref="C44:J44"/>
    <mergeCell ref="K44:L45"/>
    <mergeCell ref="M44:M45"/>
    <mergeCell ref="N44:N45"/>
    <mergeCell ref="O44:O45"/>
    <mergeCell ref="P44:P45"/>
    <mergeCell ref="AT44:AT45"/>
    <mergeCell ref="AU44:AU45"/>
    <mergeCell ref="AV44:AV45"/>
    <mergeCell ref="AW44:AW45"/>
    <mergeCell ref="AX44:BB45"/>
    <mergeCell ref="AK45:AL45"/>
    <mergeCell ref="AF44:AJ44"/>
    <mergeCell ref="AK44:AO44"/>
    <mergeCell ref="AP44:AP45"/>
    <mergeCell ref="AQ44:AQ45"/>
    <mergeCell ref="AR44:AR45"/>
    <mergeCell ref="AS44:AS45"/>
    <mergeCell ref="W44:W45"/>
    <mergeCell ref="AW48:AW49"/>
    <mergeCell ref="AX48:BB49"/>
    <mergeCell ref="AK49:AL49"/>
    <mergeCell ref="AF48:AJ48"/>
    <mergeCell ref="AK48:AO48"/>
    <mergeCell ref="AP48:AP49"/>
    <mergeCell ref="AQ48:AQ49"/>
    <mergeCell ref="AR48:AR49"/>
    <mergeCell ref="AS48:AS49"/>
    <mergeCell ref="Z44:Z45"/>
    <mergeCell ref="AA44:AD45"/>
    <mergeCell ref="AE44:AE45"/>
    <mergeCell ref="Q44:Q45"/>
    <mergeCell ref="R44:R45"/>
    <mergeCell ref="S44:S45"/>
    <mergeCell ref="AW46:AW47"/>
    <mergeCell ref="AX46:BB47"/>
    <mergeCell ref="AT46:AT47"/>
    <mergeCell ref="AU46:AU47"/>
    <mergeCell ref="AV46:AV47"/>
    <mergeCell ref="W46:W47"/>
    <mergeCell ref="X46:X47"/>
    <mergeCell ref="Y46:Y47"/>
    <mergeCell ref="Z46:Z47"/>
    <mergeCell ref="AA46:AD47"/>
    <mergeCell ref="AE46:AE47"/>
    <mergeCell ref="Q46:Q47"/>
    <mergeCell ref="R46:R47"/>
    <mergeCell ref="S46:S47"/>
    <mergeCell ref="T46:T47"/>
    <mergeCell ref="U46:U47"/>
    <mergeCell ref="V46:V47"/>
    <mergeCell ref="AT50:AT51"/>
    <mergeCell ref="AU50:AU51"/>
    <mergeCell ref="AV50:AV51"/>
    <mergeCell ref="Q50:Q51"/>
    <mergeCell ref="R50:R51"/>
    <mergeCell ref="S50:S51"/>
    <mergeCell ref="T50:T51"/>
    <mergeCell ref="U50:U51"/>
    <mergeCell ref="V50:V51"/>
    <mergeCell ref="AP54:AP55"/>
    <mergeCell ref="W48:W49"/>
    <mergeCell ref="X48:X49"/>
    <mergeCell ref="Y48:Y49"/>
    <mergeCell ref="Z48:Z49"/>
    <mergeCell ref="AA48:AD49"/>
    <mergeCell ref="AE48:AE49"/>
    <mergeCell ref="Q48:Q49"/>
    <mergeCell ref="V48:V49"/>
    <mergeCell ref="AT48:AT49"/>
    <mergeCell ref="AU48:AU49"/>
    <mergeCell ref="AV48:AV49"/>
    <mergeCell ref="W50:W51"/>
    <mergeCell ref="X50:X51"/>
    <mergeCell ref="Y50:Y51"/>
    <mergeCell ref="Z50:Z51"/>
    <mergeCell ref="AA50:AD51"/>
    <mergeCell ref="AE50:AE51"/>
    <mergeCell ref="V54:V55"/>
    <mergeCell ref="X54:X55"/>
    <mergeCell ref="Y54:Y55"/>
    <mergeCell ref="Z54:Z55"/>
    <mergeCell ref="AA54:AD55"/>
    <mergeCell ref="AK50:AO50"/>
    <mergeCell ref="AP50:AP51"/>
    <mergeCell ref="AQ50:AQ51"/>
    <mergeCell ref="AR50:AR51"/>
    <mergeCell ref="AS50:AS51"/>
    <mergeCell ref="T54:T55"/>
    <mergeCell ref="U54:U55"/>
    <mergeCell ref="C50:J50"/>
    <mergeCell ref="K50:L51"/>
    <mergeCell ref="M50:M51"/>
    <mergeCell ref="N50:N51"/>
    <mergeCell ref="O50:O51"/>
    <mergeCell ref="P50:P51"/>
    <mergeCell ref="W52:W53"/>
    <mergeCell ref="X52:X53"/>
    <mergeCell ref="Y52:Y53"/>
    <mergeCell ref="AQ54:AQ55"/>
    <mergeCell ref="AR54:AR55"/>
    <mergeCell ref="AS54:AS55"/>
    <mergeCell ref="AE54:AE55"/>
    <mergeCell ref="AF22:AW23"/>
    <mergeCell ref="AK33:AO34"/>
    <mergeCell ref="AP27:AW28"/>
    <mergeCell ref="Y56:Y57"/>
    <mergeCell ref="Z56:Z57"/>
    <mergeCell ref="AA56:AD57"/>
    <mergeCell ref="AT56:AT57"/>
    <mergeCell ref="AU56:AU57"/>
    <mergeCell ref="AV56:AV57"/>
    <mergeCell ref="AK57:AL57"/>
    <mergeCell ref="AF56:AJ56"/>
    <mergeCell ref="AK56:AO56"/>
    <mergeCell ref="AP56:AP57"/>
    <mergeCell ref="AQ56:AQ57"/>
    <mergeCell ref="Q56:Q57"/>
    <mergeCell ref="R56:R57"/>
    <mergeCell ref="S56:S57"/>
    <mergeCell ref="T56:T57"/>
    <mergeCell ref="U56:U57"/>
    <mergeCell ref="V56:V57"/>
    <mergeCell ref="Z52:Z53"/>
    <mergeCell ref="AA52:AD53"/>
    <mergeCell ref="AE52:AE53"/>
    <mergeCell ref="Q52:Q53"/>
    <mergeCell ref="R52:R53"/>
    <mergeCell ref="S52:S53"/>
    <mergeCell ref="T52:T53"/>
    <mergeCell ref="U52:U53"/>
    <mergeCell ref="V52:V53"/>
    <mergeCell ref="W54:W55"/>
    <mergeCell ref="AK51:AL51"/>
    <mergeCell ref="AF50:AJ50"/>
    <mergeCell ref="BT41:CA42"/>
    <mergeCell ref="BF38:BH39"/>
    <mergeCell ref="BE38:BE41"/>
    <mergeCell ref="C56:J56"/>
    <mergeCell ref="K56:L57"/>
    <mergeCell ref="M56:M57"/>
    <mergeCell ref="N56:N57"/>
    <mergeCell ref="O56:O57"/>
    <mergeCell ref="P56:P57"/>
    <mergeCell ref="W56:W57"/>
    <mergeCell ref="X56:X57"/>
    <mergeCell ref="AP33:AW34"/>
    <mergeCell ref="AP35:AW36"/>
    <mergeCell ref="T31:Y32"/>
    <mergeCell ref="Z31:Z32"/>
    <mergeCell ref="AA31:AD32"/>
    <mergeCell ref="C54:J54"/>
    <mergeCell ref="K54:L55"/>
    <mergeCell ref="M54:M55"/>
    <mergeCell ref="N54:N55"/>
    <mergeCell ref="O54:O55"/>
    <mergeCell ref="P54:P55"/>
    <mergeCell ref="C52:J52"/>
    <mergeCell ref="K52:L53"/>
    <mergeCell ref="M52:M53"/>
    <mergeCell ref="N52:N53"/>
    <mergeCell ref="O52:O53"/>
    <mergeCell ref="P52:P53"/>
    <mergeCell ref="Q54:Q55"/>
    <mergeCell ref="R54:R55"/>
    <mergeCell ref="S54:S55"/>
    <mergeCell ref="AX50:BB51"/>
    <mergeCell ref="BS41:BS42"/>
    <mergeCell ref="BN40:BN41"/>
    <mergeCell ref="BM40:BM41"/>
    <mergeCell ref="BF99:EC100"/>
    <mergeCell ref="Z29:Z30"/>
    <mergeCell ref="AE29:AE30"/>
    <mergeCell ref="AF27:AJ28"/>
    <mergeCell ref="AK27:AO28"/>
    <mergeCell ref="Z27:Z28"/>
    <mergeCell ref="AE27:AE28"/>
    <mergeCell ref="AW54:AW55"/>
    <mergeCell ref="AX54:BB55"/>
    <mergeCell ref="AT52:AT53"/>
    <mergeCell ref="AU52:AU53"/>
    <mergeCell ref="AV52:AV53"/>
    <mergeCell ref="AW52:AW53"/>
    <mergeCell ref="AX52:BB53"/>
    <mergeCell ref="AK53:AL53"/>
    <mergeCell ref="AF52:AJ52"/>
    <mergeCell ref="AK52:AO52"/>
    <mergeCell ref="AP52:AP53"/>
    <mergeCell ref="AQ52:AQ53"/>
    <mergeCell ref="AR52:AR53"/>
    <mergeCell ref="AS52:AS53"/>
    <mergeCell ref="AW50:AW51"/>
    <mergeCell ref="AK29:AO30"/>
    <mergeCell ref="AS46:AS47"/>
    <mergeCell ref="AS41:AT42"/>
    <mergeCell ref="CV41:DB42"/>
    <mergeCell ref="CQ41:CU42"/>
    <mergeCell ref="CI41:CO42"/>
    <mergeCell ref="CB41:CH42"/>
    <mergeCell ref="BE1:BQ20"/>
    <mergeCell ref="AX27:BB36"/>
    <mergeCell ref="T29:Y30"/>
    <mergeCell ref="AA29:AD30"/>
    <mergeCell ref="AF29:AJ30"/>
    <mergeCell ref="AU41:AV42"/>
    <mergeCell ref="AK39:AO42"/>
    <mergeCell ref="BF40:BF41"/>
    <mergeCell ref="BG40:BG41"/>
    <mergeCell ref="BQ38:BQ42"/>
    <mergeCell ref="BI38:BJ39"/>
    <mergeCell ref="BJ40:BJ41"/>
    <mergeCell ref="BI40:BI41"/>
    <mergeCell ref="BH40:BH41"/>
    <mergeCell ref="BK38:BL39"/>
    <mergeCell ref="BL40:BL41"/>
    <mergeCell ref="AW56:AW57"/>
    <mergeCell ref="AX56:BB57"/>
    <mergeCell ref="AW41:AW43"/>
    <mergeCell ref="AP39:AW40"/>
    <mergeCell ref="AX39:BB43"/>
    <mergeCell ref="BK40:BK41"/>
    <mergeCell ref="BM38:BN39"/>
    <mergeCell ref="AR56:AR57"/>
    <mergeCell ref="AS56:AS57"/>
    <mergeCell ref="AK35:AO36"/>
    <mergeCell ref="AT54:AT55"/>
    <mergeCell ref="AU54:AU55"/>
    <mergeCell ref="AV54:AV55"/>
    <mergeCell ref="AK55:AL55"/>
    <mergeCell ref="AF54:AJ54"/>
    <mergeCell ref="AK54:AO54"/>
  </mergeCells>
  <phoneticPr fontId="20"/>
  <conditionalFormatting sqref="BM44:BM93">
    <cfRule type="expression" dxfId="22" priority="7">
      <formula>$DX44&lt;&gt;1</formula>
    </cfRule>
  </conditionalFormatting>
  <conditionalFormatting sqref="BN44:BN93">
    <cfRule type="expression" dxfId="21" priority="8">
      <formula>$DY44&lt;&gt;1</formula>
    </cfRule>
  </conditionalFormatting>
  <conditionalFormatting sqref="BK44:BK93">
    <cfRule type="expression" dxfId="20" priority="9">
      <formula>$DS44&lt;&gt;1</formula>
    </cfRule>
  </conditionalFormatting>
  <dataValidations count="9">
    <dataValidation type="list" allowBlank="1" showInputMessage="1" sqref="AE44:AE143" xr:uid="{20661E57-EE81-45E9-99D2-5632A6710859}">
      <formula1>"1,2,3,4,5"</formula1>
    </dataValidation>
    <dataValidation type="list" allowBlank="1" showInputMessage="1" sqref="M44:M143" xr:uid="{34FC7D61-ADFA-42B1-9D85-AD150ABEBB01}">
      <formula1>"3昭和,4平成"</formula1>
    </dataValidation>
    <dataValidation type="whole" imeMode="off" allowBlank="1" showInputMessage="1" showErrorMessage="1" promptTitle="7桁で日付を入力" prompt="元号_x000a_昭和…３_x000a_平成…４_x000a_令和…５_x000a_例：昭和59年9月13日_x000a_　　　・・・・3590913" sqref="BH44:BH93" xr:uid="{E411B3BB-6439-4064-9623-AE24B4F70DA3}">
      <formula1>3010101</formula1>
      <formula2>4400000</formula2>
    </dataValidation>
    <dataValidation type="textLength" imeMode="off" operator="equal" allowBlank="1" showInputMessage="1" showErrorMessage="1" sqref="BF44:BF93" xr:uid="{3D928A91-0C86-457A-98FC-5E2BCB5AB3B8}">
      <formula1>8</formula1>
    </dataValidation>
    <dataValidation type="whole" imeMode="off" operator="greaterThanOrEqual" allowBlank="1" showInputMessage="1" showErrorMessage="1" sqref="BP44:BP93" xr:uid="{DF88257E-DD28-44B0-A423-AF79B75B0A6D}">
      <formula1>0</formula1>
    </dataValidation>
    <dataValidation type="whole" imeMode="off" allowBlank="1" showInputMessage="1" showErrorMessage="1" promptTitle="7桁で日付を入力" prompt="元号_x000a_昭和…３_x000a_平成…４_x000a_令和…５_x000a_例：令和1年2月3日_x000a_　　　・・・・5010203" sqref="BJ44:BJ93 BO44:BO93" xr:uid="{CB32705A-27A7-4C89-B1CD-9321FC57FA57}">
      <formula1>5010101</formula1>
      <formula2>5999999</formula2>
    </dataValidation>
    <dataValidation imeMode="hiragana" allowBlank="1" showInputMessage="1" showErrorMessage="1" sqref="BG44:BG93 BQ44:BQ93" xr:uid="{BF2AB0CC-DDA2-464E-9C5F-72E30BE831CB}"/>
    <dataValidation imeMode="off" allowBlank="1" showInputMessage="1" showErrorMessage="1" sqref="BK44:BK93" xr:uid="{700302CC-8960-494E-9365-987A724CF2F8}"/>
    <dataValidation type="textLength" operator="equal" allowBlank="1" showInputMessage="1" showErrorMessage="1" sqref="I12:R14" xr:uid="{DB2DC202-E871-47BF-9BA6-A00769C58C74}">
      <formula1>5</formula1>
    </dataValidation>
  </dataValidations>
  <printOptions horizontalCentered="1"/>
  <pageMargins left="0" right="0" top="0.35433070866141736" bottom="0" header="0" footer="0"/>
  <pageSetup paperSize="9" scale="93" fitToHeight="0" orientation="landscape" horizontalDpi="300" verticalDpi="300" r:id="rId1"/>
  <rowBreaks count="9" manualBreakCount="9">
    <brk id="53" min="2" max="53" man="1"/>
    <brk id="63" min="2" max="53" man="1"/>
    <brk id="73" min="2" max="53" man="1"/>
    <brk id="83" min="1" max="53" man="1"/>
    <brk id="93" min="1" max="53" man="1"/>
    <brk id="103" min="1" max="53" man="1"/>
    <brk id="113" min="1" max="53" man="1"/>
    <brk id="123" min="1" max="53" man="1"/>
    <brk id="133" min="1" max="53" man="1"/>
  </rowBreaks>
  <colBreaks count="1" manualBreakCount="1">
    <brk id="2" min="43" max="142" man="1"/>
  </colBreaks>
  <ignoredErrors>
    <ignoredError sqref="C44:L44 K46:AE143 AK45:BB45 AY44:BB44 N44:AJ44 K45:L45 N45:AE45 AL44:AP44 AK47:AO47 AW46:BB46 AK49:AO49 AW48:BB48 AK51:AO51 AW50:BB50 AK53:AO53 AW52:BB52 AK55:AO55 AW54:BB54 AK57:AO57 AW56:BB56 AK59:AO59 AW58:BB58 AK61:AO61 AW60:BB60 AK63:AO63 AW62:BB62 AK65:AO65 AW64:BB64 AK67:AO67 AW66:BB66 AK69:AO69 AW68:BB68 AK71:AO71 AW70:BB70 AK73:AO73 AW72:BB72 AK75:AO75 AW74:BB74 AK77:AO77 AW76:BB76 AK79:AO79 AW78:BB78 AK81:AO81 AW80:BB80 AK83:AO83 AW82:BB82 AK85:AO85 AW84:BB84 AK87:AO87 AW86:BB86 AK89:AO89 AW88:BB88 AK91:AO91 AW90:BB90 AK93:AO93 AW92:BB92 AW95:BB143 AW94:BB94 AW44 AW47:BB47 AW49:BB49 AW51:BB51 AW53:BB53 AW55:BB55 AW57:BB57 AW59:BB59 AW61:BB61 AW63:BB63 AW65:BB65 AW67:BB67 AW69:BB69 AW71:BB71 AW73:BB73 AW75:BB75 AW77:BB77 AW79:BB79 AW81:BB81 AW83:BB83 AW85:BB85 AW87:BB87 AW89:BB89 AW91:BB91 AW93:BB93" unlockedFormula="1"/>
    <ignoredError sqref="AF45:AJ143 C45:J143" formula="1" unlockedFormula="1"/>
  </ignoredError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78F37329-DAD7-43FC-A883-11A2CC4DC5D6}">
          <x14:formula1>
            <xm:f>計算用!$C$2:$C$6</xm:f>
          </x14:formula1>
          <xm:sqref>BI44:BI93</xm:sqref>
        </x14:dataValidation>
        <x14:dataValidation type="list" allowBlank="1" showInputMessage="1" showErrorMessage="1" xr:uid="{E261FD1D-EF5D-4D78-A867-F6AB0AA28DEA}">
          <x14:formula1>
            <xm:f>計算用!$S$2:$S$47</xm:f>
          </x14:formula1>
          <xm:sqref>BN44:BN93</xm:sqref>
        </x14:dataValidation>
        <x14:dataValidation type="list" allowBlank="1" showInputMessage="1" showErrorMessage="1" xr:uid="{C0DADE31-8439-4319-BE1E-83A758808311}">
          <x14:formula1>
            <xm:f>計算用!$M$2:$M$16</xm:f>
          </x14:formula1>
          <xm:sqref>BM44:BM93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B293B3-B1CF-46D0-ADD0-9A1D086EB5AD}">
  <sheetPr>
    <tabColor theme="7" tint="0.79998168889431442"/>
    <pageSetUpPr fitToPage="1"/>
  </sheetPr>
  <dimension ref="B1:ER143"/>
  <sheetViews>
    <sheetView zoomScaleNormal="100" workbookViewId="0"/>
  </sheetViews>
  <sheetFormatPr defaultRowHeight="18"/>
  <cols>
    <col min="1" max="1" width="2" customWidth="1"/>
    <col min="2" max="2" width="2.09765625" style="133" customWidth="1"/>
    <col min="3" max="54" width="2.69921875" style="3" customWidth="1"/>
    <col min="55" max="55" width="2.8984375" customWidth="1"/>
    <col min="56" max="56" width="14.69921875" customWidth="1"/>
    <col min="57" max="57" width="3.5" customWidth="1"/>
    <col min="58" max="58" width="4.09765625" customWidth="1"/>
    <col min="59" max="59" width="9.8984375" customWidth="1"/>
    <col min="60" max="60" width="11.69921875" customWidth="1"/>
    <col min="61" max="61" width="9.8984375" style="65" customWidth="1"/>
    <col min="62" max="62" width="14.59765625" style="99" customWidth="1"/>
    <col min="63" max="63" width="9.8984375" customWidth="1"/>
    <col min="64" max="64" width="10.59765625" customWidth="1"/>
    <col min="65" max="65" width="13" style="94" customWidth="1"/>
    <col min="66" max="66" width="23.19921875" style="94" customWidth="1"/>
    <col min="67" max="67" width="11.59765625" style="65" customWidth="1"/>
    <col min="68" max="68" width="9.8984375" style="65" customWidth="1"/>
    <col min="69" max="69" width="6.19921875" style="65" customWidth="1"/>
    <col min="70" max="70" width="56.09765625" customWidth="1"/>
    <col min="72" max="72" width="15.3984375" hidden="1" customWidth="1"/>
    <col min="73" max="94" width="4.3984375" hidden="1" customWidth="1"/>
    <col min="95" max="95" width="7.09765625" hidden="1" customWidth="1"/>
    <col min="96" max="107" width="4.3984375" hidden="1" customWidth="1"/>
    <col min="108" max="119" width="9" hidden="1" customWidth="1"/>
    <col min="120" max="120" width="11.5" hidden="1" customWidth="1"/>
    <col min="121" max="123" width="11.5" style="65" hidden="1" customWidth="1"/>
    <col min="124" max="127" width="11.09765625" hidden="1" customWidth="1"/>
    <col min="128" max="132" width="19.59765625" hidden="1" customWidth="1"/>
    <col min="133" max="136" width="9" hidden="1" customWidth="1"/>
    <col min="137" max="137" width="9.3984375" hidden="1" customWidth="1"/>
    <col min="138" max="140" width="9.8984375" hidden="1" customWidth="1"/>
    <col min="141" max="141" width="9" hidden="1" customWidth="1"/>
    <col min="142" max="142" width="9.8984375" hidden="1" customWidth="1"/>
    <col min="143" max="143" width="9" hidden="1" customWidth="1"/>
    <col min="144" max="145" width="9.8984375" hidden="1" customWidth="1"/>
    <col min="146" max="148" width="9" hidden="1" customWidth="1"/>
    <col min="149" max="157" width="9" customWidth="1"/>
  </cols>
  <sheetData>
    <row r="1" spans="3:70" ht="7.2" customHeight="1">
      <c r="BF1" s="161" t="s">
        <v>7183</v>
      </c>
      <c r="BG1" s="161"/>
      <c r="BH1" s="161"/>
      <c r="BI1" s="161"/>
      <c r="BJ1" s="161"/>
      <c r="BK1" s="161"/>
      <c r="BL1" s="161"/>
      <c r="BM1" s="161"/>
      <c r="BN1" s="161"/>
      <c r="BO1" s="161"/>
      <c r="BP1" s="161"/>
      <c r="BQ1" s="161"/>
      <c r="BR1" s="161"/>
    </row>
    <row r="2" spans="3:70" ht="7.2" customHeight="1">
      <c r="C2" s="305" t="s">
        <v>7139</v>
      </c>
      <c r="D2" s="305"/>
      <c r="E2" s="305"/>
      <c r="F2" s="305"/>
      <c r="G2" s="305"/>
      <c r="H2" s="305"/>
      <c r="I2" s="305"/>
      <c r="J2" s="305"/>
      <c r="K2" s="305"/>
      <c r="L2" s="305"/>
      <c r="M2" s="305"/>
      <c r="N2" s="305"/>
      <c r="O2" s="305"/>
      <c r="P2" s="305"/>
      <c r="Q2" s="305"/>
      <c r="R2" s="305"/>
      <c r="S2" s="305"/>
      <c r="T2" s="305"/>
      <c r="U2" s="305"/>
      <c r="V2" s="305"/>
      <c r="W2" s="305"/>
      <c r="X2" s="305"/>
      <c r="Y2" s="305"/>
      <c r="Z2" s="305"/>
      <c r="AA2" s="305"/>
      <c r="AB2" s="305"/>
      <c r="AC2" s="305"/>
      <c r="AD2" s="305"/>
      <c r="AE2" s="305"/>
      <c r="AF2" s="305"/>
      <c r="AG2" s="305"/>
      <c r="AH2" s="305"/>
      <c r="AI2" s="305"/>
      <c r="AJ2" s="305"/>
      <c r="AK2" s="305"/>
      <c r="AL2" s="305"/>
      <c r="AM2" s="305"/>
      <c r="AN2" s="305"/>
      <c r="AO2" s="305"/>
      <c r="AP2" s="305"/>
      <c r="AQ2" s="305"/>
      <c r="AR2" s="305"/>
      <c r="AS2" s="305"/>
      <c r="AT2" s="305"/>
      <c r="AU2" s="305"/>
      <c r="AV2" s="305"/>
      <c r="AW2" s="305"/>
      <c r="AX2" s="305"/>
      <c r="AY2" s="305"/>
      <c r="AZ2" s="305"/>
      <c r="BA2" s="305"/>
      <c r="BB2" s="305"/>
      <c r="BF2" s="161"/>
      <c r="BG2" s="161"/>
      <c r="BH2" s="161"/>
      <c r="BI2" s="161"/>
      <c r="BJ2" s="161"/>
      <c r="BK2" s="161"/>
      <c r="BL2" s="161"/>
      <c r="BM2" s="161"/>
      <c r="BN2" s="161"/>
      <c r="BO2" s="161"/>
      <c r="BP2" s="161"/>
      <c r="BQ2" s="161"/>
      <c r="BR2" s="161"/>
    </row>
    <row r="3" spans="3:70" ht="7.2" customHeight="1">
      <c r="C3" s="305"/>
      <c r="D3" s="305"/>
      <c r="E3" s="305"/>
      <c r="F3" s="305"/>
      <c r="G3" s="305"/>
      <c r="H3" s="305"/>
      <c r="I3" s="305"/>
      <c r="J3" s="305"/>
      <c r="K3" s="305"/>
      <c r="L3" s="305"/>
      <c r="M3" s="305"/>
      <c r="N3" s="305"/>
      <c r="O3" s="305"/>
      <c r="P3" s="305"/>
      <c r="Q3" s="305"/>
      <c r="R3" s="305"/>
      <c r="S3" s="305"/>
      <c r="T3" s="305"/>
      <c r="U3" s="305"/>
      <c r="V3" s="305"/>
      <c r="W3" s="305"/>
      <c r="X3" s="305"/>
      <c r="Y3" s="305"/>
      <c r="Z3" s="305"/>
      <c r="AA3" s="305"/>
      <c r="AB3" s="305"/>
      <c r="AC3" s="305"/>
      <c r="AD3" s="305"/>
      <c r="AE3" s="305"/>
      <c r="AF3" s="305"/>
      <c r="AG3" s="305"/>
      <c r="AH3" s="305"/>
      <c r="AI3" s="305"/>
      <c r="AJ3" s="305"/>
      <c r="AK3" s="305"/>
      <c r="AL3" s="305"/>
      <c r="AM3" s="305"/>
      <c r="AN3" s="305"/>
      <c r="AO3" s="305"/>
      <c r="AP3" s="305"/>
      <c r="AQ3" s="305"/>
      <c r="AR3" s="305"/>
      <c r="AS3" s="305"/>
      <c r="AT3" s="305"/>
      <c r="AU3" s="305"/>
      <c r="AV3" s="305"/>
      <c r="AW3" s="305"/>
      <c r="AX3" s="305"/>
      <c r="AY3" s="305"/>
      <c r="AZ3" s="305"/>
      <c r="BA3" s="305"/>
      <c r="BB3" s="305"/>
      <c r="BF3" s="161"/>
      <c r="BG3" s="161"/>
      <c r="BH3" s="161"/>
      <c r="BI3" s="161"/>
      <c r="BJ3" s="161"/>
      <c r="BK3" s="161"/>
      <c r="BL3" s="161"/>
      <c r="BM3" s="161"/>
      <c r="BN3" s="161"/>
      <c r="BO3" s="161"/>
      <c r="BP3" s="161"/>
      <c r="BQ3" s="161"/>
      <c r="BR3" s="161"/>
    </row>
    <row r="4" spans="3:70" ht="7.2" customHeight="1">
      <c r="BF4" s="161"/>
      <c r="BG4" s="161"/>
      <c r="BH4" s="161"/>
      <c r="BI4" s="161"/>
      <c r="BJ4" s="161"/>
      <c r="BK4" s="161"/>
      <c r="BL4" s="161"/>
      <c r="BM4" s="161"/>
      <c r="BN4" s="161"/>
      <c r="BO4" s="161"/>
      <c r="BP4" s="161"/>
      <c r="BQ4" s="161"/>
      <c r="BR4" s="161"/>
    </row>
    <row r="5" spans="3:70" ht="7.2" customHeight="1">
      <c r="C5" s="65"/>
      <c r="D5" s="65"/>
      <c r="E5" s="65"/>
      <c r="F5" s="65"/>
      <c r="G5" s="65"/>
      <c r="H5" s="65"/>
      <c r="I5" s="65"/>
      <c r="J5" s="65"/>
      <c r="K5" s="65"/>
      <c r="L5" s="65"/>
      <c r="M5" s="65"/>
      <c r="N5" s="65"/>
      <c r="O5" s="65"/>
      <c r="P5" s="65"/>
      <c r="Q5" s="65"/>
      <c r="R5" s="65"/>
      <c r="BF5" s="161"/>
      <c r="BG5" s="161"/>
      <c r="BH5" s="161"/>
      <c r="BI5" s="161"/>
      <c r="BJ5" s="161"/>
      <c r="BK5" s="161"/>
      <c r="BL5" s="161"/>
      <c r="BM5" s="161"/>
      <c r="BN5" s="161"/>
      <c r="BO5" s="161"/>
      <c r="BP5" s="161"/>
      <c r="BQ5" s="161"/>
      <c r="BR5" s="161"/>
    </row>
    <row r="6" spans="3:70" ht="7.2" customHeight="1">
      <c r="C6" s="140"/>
      <c r="D6" s="141"/>
      <c r="E6" s="142"/>
      <c r="F6" s="259" t="s">
        <v>104</v>
      </c>
      <c r="G6" s="259"/>
      <c r="H6" s="259"/>
      <c r="I6" s="259"/>
      <c r="J6" s="259"/>
      <c r="K6" s="259"/>
      <c r="L6" s="259"/>
      <c r="M6" s="259"/>
      <c r="N6" s="259"/>
      <c r="O6" s="259"/>
      <c r="P6" s="259"/>
      <c r="Q6" s="259"/>
      <c r="R6" s="260"/>
      <c r="S6" s="65"/>
      <c r="T6" s="257" t="s">
        <v>7182</v>
      </c>
      <c r="U6" s="257"/>
      <c r="V6" s="257"/>
      <c r="W6" s="257"/>
      <c r="X6" s="257"/>
      <c r="Y6" s="257"/>
      <c r="Z6" s="257"/>
      <c r="AA6" s="257"/>
      <c r="AB6" s="257"/>
      <c r="AC6" s="257"/>
      <c r="AD6" s="257"/>
      <c r="AE6" s="257"/>
      <c r="AF6" s="257"/>
      <c r="AG6" s="257"/>
      <c r="AH6" s="257"/>
      <c r="AI6" s="257"/>
      <c r="AJ6" s="257"/>
      <c r="AK6" s="257"/>
      <c r="AL6" s="257"/>
      <c r="AM6" s="257"/>
      <c r="AN6" s="257"/>
      <c r="AO6" s="257"/>
      <c r="AP6" s="257"/>
      <c r="AQ6" s="257"/>
      <c r="AR6" s="257"/>
      <c r="AS6" s="257"/>
      <c r="AT6" s="258"/>
      <c r="AU6" s="265" t="s">
        <v>30</v>
      </c>
      <c r="AV6" s="292"/>
      <c r="AW6" s="292"/>
      <c r="AX6" s="292"/>
      <c r="AY6" s="292"/>
      <c r="AZ6" s="292"/>
      <c r="BA6" s="292"/>
      <c r="BB6" s="266"/>
      <c r="BF6" s="161"/>
      <c r="BG6" s="161"/>
      <c r="BH6" s="161"/>
      <c r="BI6" s="161"/>
      <c r="BJ6" s="161"/>
      <c r="BK6" s="161"/>
      <c r="BL6" s="161"/>
      <c r="BM6" s="161"/>
      <c r="BN6" s="161"/>
      <c r="BO6" s="161"/>
      <c r="BP6" s="161"/>
      <c r="BQ6" s="161"/>
      <c r="BR6" s="161"/>
    </row>
    <row r="7" spans="3:70" ht="7.2" customHeight="1">
      <c r="C7" s="143"/>
      <c r="D7" s="138"/>
      <c r="E7" s="139"/>
      <c r="F7" s="261"/>
      <c r="G7" s="261"/>
      <c r="H7" s="261"/>
      <c r="I7" s="261"/>
      <c r="J7" s="261"/>
      <c r="K7" s="261"/>
      <c r="L7" s="261"/>
      <c r="M7" s="261"/>
      <c r="N7" s="261"/>
      <c r="O7" s="261"/>
      <c r="P7" s="261"/>
      <c r="Q7" s="261"/>
      <c r="R7" s="262"/>
      <c r="S7" s="65"/>
      <c r="T7" s="257"/>
      <c r="U7" s="257"/>
      <c r="V7" s="257"/>
      <c r="W7" s="257"/>
      <c r="X7" s="257"/>
      <c r="Y7" s="257"/>
      <c r="Z7" s="257"/>
      <c r="AA7" s="257"/>
      <c r="AB7" s="257"/>
      <c r="AC7" s="257"/>
      <c r="AD7" s="257"/>
      <c r="AE7" s="257"/>
      <c r="AF7" s="257"/>
      <c r="AG7" s="257"/>
      <c r="AH7" s="257"/>
      <c r="AI7" s="257"/>
      <c r="AJ7" s="257"/>
      <c r="AK7" s="257"/>
      <c r="AL7" s="257"/>
      <c r="AM7" s="257"/>
      <c r="AN7" s="257"/>
      <c r="AO7" s="257"/>
      <c r="AP7" s="257"/>
      <c r="AQ7" s="257"/>
      <c r="AR7" s="257"/>
      <c r="AS7" s="257"/>
      <c r="AT7" s="258"/>
      <c r="AU7" s="269"/>
      <c r="AV7" s="293"/>
      <c r="AW7" s="293"/>
      <c r="AX7" s="293"/>
      <c r="AY7" s="293"/>
      <c r="AZ7" s="293"/>
      <c r="BA7" s="293"/>
      <c r="BB7" s="270"/>
      <c r="BF7" s="161"/>
      <c r="BG7" s="161"/>
      <c r="BH7" s="161"/>
      <c r="BI7" s="161"/>
      <c r="BJ7" s="161"/>
      <c r="BK7" s="161"/>
      <c r="BL7" s="161"/>
      <c r="BM7" s="161"/>
      <c r="BN7" s="161"/>
      <c r="BO7" s="161"/>
      <c r="BP7" s="161"/>
      <c r="BQ7" s="161"/>
      <c r="BR7" s="161"/>
    </row>
    <row r="8" spans="3:70" ht="7.2" customHeight="1">
      <c r="C8" s="144" t="s">
        <v>7138</v>
      </c>
      <c r="D8" s="145"/>
      <c r="E8" s="145"/>
      <c r="F8" s="263"/>
      <c r="G8" s="263"/>
      <c r="H8" s="263"/>
      <c r="I8" s="263"/>
      <c r="J8" s="263"/>
      <c r="K8" s="263"/>
      <c r="L8" s="263"/>
      <c r="M8" s="263"/>
      <c r="N8" s="263"/>
      <c r="O8" s="263"/>
      <c r="P8" s="263"/>
      <c r="Q8" s="263"/>
      <c r="R8" s="264"/>
      <c r="S8" s="65"/>
      <c r="T8" s="257"/>
      <c r="U8" s="257"/>
      <c r="V8" s="257"/>
      <c r="W8" s="257"/>
      <c r="X8" s="257"/>
      <c r="Y8" s="257"/>
      <c r="Z8" s="257"/>
      <c r="AA8" s="257"/>
      <c r="AB8" s="257"/>
      <c r="AC8" s="257"/>
      <c r="AD8" s="257"/>
      <c r="AE8" s="257"/>
      <c r="AF8" s="257"/>
      <c r="AG8" s="257"/>
      <c r="AH8" s="257"/>
      <c r="AI8" s="257"/>
      <c r="AJ8" s="257"/>
      <c r="AK8" s="257"/>
      <c r="AL8" s="257"/>
      <c r="AM8" s="257"/>
      <c r="AN8" s="257"/>
      <c r="AO8" s="257"/>
      <c r="AP8" s="257"/>
      <c r="AQ8" s="257"/>
      <c r="AR8" s="257"/>
      <c r="AS8" s="257"/>
      <c r="AT8" s="258"/>
      <c r="AU8" s="127"/>
      <c r="AV8" s="128"/>
      <c r="AW8" s="128"/>
      <c r="AX8" s="128"/>
      <c r="AY8" s="128"/>
      <c r="AZ8" s="128"/>
      <c r="BA8" s="128"/>
      <c r="BB8" s="129"/>
      <c r="BF8" s="161"/>
      <c r="BG8" s="161"/>
      <c r="BH8" s="161"/>
      <c r="BI8" s="161"/>
      <c r="BJ8" s="161"/>
      <c r="BK8" s="161"/>
      <c r="BL8" s="161"/>
      <c r="BM8" s="161"/>
      <c r="BN8" s="161"/>
      <c r="BO8" s="161"/>
      <c r="BP8" s="161"/>
      <c r="BQ8" s="161"/>
      <c r="BR8" s="161"/>
    </row>
    <row r="9" spans="3:70" ht="7.2" customHeight="1">
      <c r="C9" s="265" t="s">
        <v>15</v>
      </c>
      <c r="D9" s="266"/>
      <c r="E9" s="271" t="s">
        <v>13</v>
      </c>
      <c r="F9" s="272"/>
      <c r="G9" s="272"/>
      <c r="H9" s="273"/>
      <c r="I9" s="342" t="s">
        <v>7157</v>
      </c>
      <c r="J9" s="343"/>
      <c r="K9" s="343"/>
      <c r="L9" s="343"/>
      <c r="M9" s="343"/>
      <c r="N9" s="343"/>
      <c r="O9" s="343"/>
      <c r="P9" s="343"/>
      <c r="Q9" s="343"/>
      <c r="R9" s="344"/>
      <c r="S9" s="65"/>
      <c r="T9" s="257"/>
      <c r="U9" s="257"/>
      <c r="V9" s="257"/>
      <c r="W9" s="257"/>
      <c r="X9" s="257"/>
      <c r="Y9" s="257"/>
      <c r="Z9" s="257"/>
      <c r="AA9" s="257"/>
      <c r="AB9" s="257"/>
      <c r="AC9" s="257"/>
      <c r="AD9" s="257"/>
      <c r="AE9" s="257"/>
      <c r="AF9" s="257"/>
      <c r="AG9" s="257"/>
      <c r="AH9" s="257"/>
      <c r="AI9" s="257"/>
      <c r="AJ9" s="257"/>
      <c r="AK9" s="257"/>
      <c r="AL9" s="257"/>
      <c r="AM9" s="257"/>
      <c r="AN9" s="257"/>
      <c r="AO9" s="257"/>
      <c r="AP9" s="257"/>
      <c r="AQ9" s="257"/>
      <c r="AR9" s="257"/>
      <c r="AS9" s="257"/>
      <c r="AT9" s="258"/>
      <c r="AU9" s="127"/>
      <c r="AV9" s="128"/>
      <c r="AW9" s="128"/>
      <c r="AX9" s="128"/>
      <c r="AY9" s="128"/>
      <c r="AZ9" s="128"/>
      <c r="BA9" s="128"/>
      <c r="BB9" s="129"/>
      <c r="BF9" s="161"/>
      <c r="BG9" s="161"/>
      <c r="BH9" s="161"/>
      <c r="BI9" s="161"/>
      <c r="BJ9" s="161"/>
      <c r="BK9" s="161"/>
      <c r="BL9" s="161"/>
      <c r="BM9" s="161"/>
      <c r="BN9" s="161"/>
      <c r="BO9" s="161"/>
      <c r="BP9" s="161"/>
      <c r="BQ9" s="161"/>
      <c r="BR9" s="161"/>
    </row>
    <row r="10" spans="3:70" ht="7.2" customHeight="1">
      <c r="C10" s="267"/>
      <c r="D10" s="268"/>
      <c r="E10" s="271"/>
      <c r="F10" s="272"/>
      <c r="G10" s="272"/>
      <c r="H10" s="273"/>
      <c r="I10" s="345"/>
      <c r="J10" s="346"/>
      <c r="K10" s="346"/>
      <c r="L10" s="346"/>
      <c r="M10" s="346"/>
      <c r="N10" s="346"/>
      <c r="O10" s="346"/>
      <c r="P10" s="346"/>
      <c r="Q10" s="346"/>
      <c r="R10" s="347"/>
      <c r="S10" s="65"/>
      <c r="T10" s="257"/>
      <c r="U10" s="257"/>
      <c r="V10" s="257"/>
      <c r="W10" s="257"/>
      <c r="X10" s="257"/>
      <c r="Y10" s="257"/>
      <c r="Z10" s="257"/>
      <c r="AA10" s="257"/>
      <c r="AB10" s="257"/>
      <c r="AC10" s="257"/>
      <c r="AD10" s="257"/>
      <c r="AE10" s="257"/>
      <c r="AF10" s="257"/>
      <c r="AG10" s="257"/>
      <c r="AH10" s="257"/>
      <c r="AI10" s="257"/>
      <c r="AJ10" s="257"/>
      <c r="AK10" s="257"/>
      <c r="AL10" s="257"/>
      <c r="AM10" s="257"/>
      <c r="AN10" s="257"/>
      <c r="AO10" s="257"/>
      <c r="AP10" s="257"/>
      <c r="AQ10" s="257"/>
      <c r="AR10" s="257"/>
      <c r="AS10" s="257"/>
      <c r="AT10" s="258"/>
      <c r="AU10" s="127"/>
      <c r="AV10" s="128"/>
      <c r="AW10" s="128"/>
      <c r="AX10" s="128"/>
      <c r="AY10" s="128"/>
      <c r="AZ10" s="128"/>
      <c r="BA10" s="128"/>
      <c r="BB10" s="129"/>
      <c r="BF10" s="161"/>
      <c r="BG10" s="161"/>
      <c r="BH10" s="161"/>
      <c r="BI10" s="161"/>
      <c r="BJ10" s="161"/>
      <c r="BK10" s="161"/>
      <c r="BL10" s="161"/>
      <c r="BM10" s="161"/>
      <c r="BN10" s="161"/>
      <c r="BO10" s="161"/>
      <c r="BP10" s="161"/>
      <c r="BQ10" s="161"/>
      <c r="BR10" s="161"/>
    </row>
    <row r="11" spans="3:70" ht="7.2" customHeight="1">
      <c r="C11" s="269"/>
      <c r="D11" s="270"/>
      <c r="E11" s="271"/>
      <c r="F11" s="272"/>
      <c r="G11" s="272"/>
      <c r="H11" s="273"/>
      <c r="I11" s="348"/>
      <c r="J11" s="349"/>
      <c r="K11" s="349"/>
      <c r="L11" s="349"/>
      <c r="M11" s="349"/>
      <c r="N11" s="349"/>
      <c r="O11" s="349"/>
      <c r="P11" s="349"/>
      <c r="Q11" s="349"/>
      <c r="R11" s="350"/>
      <c r="S11" s="65"/>
      <c r="T11" s="257"/>
      <c r="U11" s="257"/>
      <c r="V11" s="257"/>
      <c r="W11" s="257"/>
      <c r="X11" s="257"/>
      <c r="Y11" s="257"/>
      <c r="Z11" s="257"/>
      <c r="AA11" s="257"/>
      <c r="AB11" s="257"/>
      <c r="AC11" s="257"/>
      <c r="AD11" s="257"/>
      <c r="AE11" s="257"/>
      <c r="AF11" s="257"/>
      <c r="AG11" s="257"/>
      <c r="AH11" s="257"/>
      <c r="AI11" s="257"/>
      <c r="AJ11" s="257"/>
      <c r="AK11" s="257"/>
      <c r="AL11" s="257"/>
      <c r="AM11" s="257"/>
      <c r="AN11" s="257"/>
      <c r="AO11" s="257"/>
      <c r="AP11" s="257"/>
      <c r="AQ11" s="257"/>
      <c r="AR11" s="257"/>
      <c r="AS11" s="257"/>
      <c r="AT11" s="258"/>
      <c r="AU11" s="127"/>
      <c r="AV11" s="128"/>
      <c r="AW11" s="128"/>
      <c r="AX11" s="128"/>
      <c r="AY11" s="128"/>
      <c r="AZ11" s="128"/>
      <c r="BA11" s="128"/>
      <c r="BB11" s="129"/>
      <c r="BF11" s="161"/>
      <c r="BG11" s="161"/>
      <c r="BH11" s="161"/>
      <c r="BI11" s="161"/>
      <c r="BJ11" s="161"/>
      <c r="BK11" s="161"/>
      <c r="BL11" s="161"/>
      <c r="BM11" s="161"/>
      <c r="BN11" s="161"/>
      <c r="BO11" s="161"/>
      <c r="BP11" s="161"/>
      <c r="BQ11" s="161"/>
      <c r="BR11" s="161"/>
    </row>
    <row r="12" spans="3:70" ht="7.2" customHeight="1">
      <c r="C12" s="265" t="s">
        <v>14</v>
      </c>
      <c r="D12" s="266"/>
      <c r="E12" s="283" t="s">
        <v>7135</v>
      </c>
      <c r="F12" s="284"/>
      <c r="G12" s="284"/>
      <c r="H12" s="285"/>
      <c r="I12" s="336" t="s">
        <v>7161</v>
      </c>
      <c r="J12" s="337"/>
      <c r="K12" s="337"/>
      <c r="L12" s="337"/>
      <c r="M12" s="337"/>
      <c r="N12" s="337"/>
      <c r="O12" s="337"/>
      <c r="P12" s="337"/>
      <c r="Q12" s="337"/>
      <c r="R12" s="338"/>
      <c r="S12" s="97"/>
      <c r="T12" s="257"/>
      <c r="U12" s="257"/>
      <c r="V12" s="257"/>
      <c r="W12" s="257"/>
      <c r="X12" s="257"/>
      <c r="Y12" s="257"/>
      <c r="Z12" s="257"/>
      <c r="AA12" s="257"/>
      <c r="AB12" s="257"/>
      <c r="AC12" s="257"/>
      <c r="AD12" s="257"/>
      <c r="AE12" s="257"/>
      <c r="AF12" s="257"/>
      <c r="AG12" s="257"/>
      <c r="AH12" s="257"/>
      <c r="AI12" s="257"/>
      <c r="AJ12" s="257"/>
      <c r="AK12" s="257"/>
      <c r="AL12" s="257"/>
      <c r="AM12" s="257"/>
      <c r="AN12" s="257"/>
      <c r="AO12" s="257"/>
      <c r="AP12" s="257"/>
      <c r="AQ12" s="257"/>
      <c r="AR12" s="257"/>
      <c r="AS12" s="257"/>
      <c r="AT12" s="258"/>
      <c r="AU12" s="127"/>
      <c r="AV12" s="128"/>
      <c r="AW12" s="128"/>
      <c r="AX12" s="128"/>
      <c r="AY12" s="128"/>
      <c r="AZ12" s="128"/>
      <c r="BA12" s="128"/>
      <c r="BB12" s="129"/>
      <c r="BF12" s="161"/>
      <c r="BG12" s="161"/>
      <c r="BH12" s="161"/>
      <c r="BI12" s="161"/>
      <c r="BJ12" s="161"/>
      <c r="BK12" s="161"/>
      <c r="BL12" s="161"/>
      <c r="BM12" s="161"/>
      <c r="BN12" s="161"/>
      <c r="BO12" s="161"/>
      <c r="BP12" s="161"/>
      <c r="BQ12" s="161"/>
      <c r="BR12" s="161"/>
    </row>
    <row r="13" spans="3:70" ht="7.2" customHeight="1">
      <c r="C13" s="267"/>
      <c r="D13" s="268"/>
      <c r="E13" s="283"/>
      <c r="F13" s="284"/>
      <c r="G13" s="284"/>
      <c r="H13" s="285"/>
      <c r="I13" s="339"/>
      <c r="J13" s="340"/>
      <c r="K13" s="340"/>
      <c r="L13" s="340"/>
      <c r="M13" s="340"/>
      <c r="N13" s="340"/>
      <c r="O13" s="340"/>
      <c r="P13" s="340"/>
      <c r="Q13" s="340"/>
      <c r="R13" s="341"/>
      <c r="T13" s="294" t="s">
        <v>7136</v>
      </c>
      <c r="U13" s="294"/>
      <c r="V13" s="294"/>
      <c r="W13" s="294"/>
      <c r="X13" s="294"/>
      <c r="Y13" s="294"/>
      <c r="Z13" s="294"/>
      <c r="AA13" s="294"/>
      <c r="AB13" s="294"/>
      <c r="AC13" s="294"/>
      <c r="AD13" s="294"/>
      <c r="AE13" s="294"/>
      <c r="AF13" s="294"/>
      <c r="AG13" s="294"/>
      <c r="AH13" s="294"/>
      <c r="AI13" s="294"/>
      <c r="AJ13" s="294"/>
      <c r="AK13" s="294"/>
      <c r="AL13" s="294"/>
      <c r="AM13" s="294"/>
      <c r="AN13" s="294"/>
      <c r="AO13" s="294"/>
      <c r="AP13" s="294"/>
      <c r="AQ13" s="294"/>
      <c r="AR13" s="294"/>
      <c r="AS13" s="294"/>
      <c r="AT13" s="295"/>
      <c r="AU13" s="127"/>
      <c r="AV13" s="128"/>
      <c r="AW13" s="128"/>
      <c r="AX13" s="128"/>
      <c r="AY13" s="128"/>
      <c r="AZ13" s="128"/>
      <c r="BA13" s="128"/>
      <c r="BB13" s="129"/>
      <c r="BF13" s="161"/>
      <c r="BG13" s="161"/>
      <c r="BH13" s="161"/>
      <c r="BI13" s="161"/>
      <c r="BJ13" s="161"/>
      <c r="BK13" s="161"/>
      <c r="BL13" s="161"/>
      <c r="BM13" s="161"/>
      <c r="BN13" s="161"/>
      <c r="BO13" s="161"/>
      <c r="BP13" s="161"/>
      <c r="BQ13" s="161"/>
      <c r="BR13" s="161"/>
    </row>
    <row r="14" spans="3:70" ht="7.2" customHeight="1">
      <c r="C14" s="267"/>
      <c r="D14" s="268"/>
      <c r="E14" s="283"/>
      <c r="F14" s="284"/>
      <c r="G14" s="284"/>
      <c r="H14" s="285"/>
      <c r="I14" s="339"/>
      <c r="J14" s="340"/>
      <c r="K14" s="340"/>
      <c r="L14" s="340"/>
      <c r="M14" s="340"/>
      <c r="N14" s="340"/>
      <c r="O14" s="340"/>
      <c r="P14" s="340"/>
      <c r="Q14" s="340"/>
      <c r="R14" s="341"/>
      <c r="T14" s="294"/>
      <c r="U14" s="294"/>
      <c r="V14" s="294"/>
      <c r="W14" s="294"/>
      <c r="X14" s="294"/>
      <c r="Y14" s="294"/>
      <c r="Z14" s="294"/>
      <c r="AA14" s="294"/>
      <c r="AB14" s="294"/>
      <c r="AC14" s="294"/>
      <c r="AD14" s="294"/>
      <c r="AE14" s="294"/>
      <c r="AF14" s="294"/>
      <c r="AG14" s="294"/>
      <c r="AH14" s="294"/>
      <c r="AI14" s="294"/>
      <c r="AJ14" s="294"/>
      <c r="AK14" s="294"/>
      <c r="AL14" s="294"/>
      <c r="AM14" s="294"/>
      <c r="AN14" s="294"/>
      <c r="AO14" s="294"/>
      <c r="AP14" s="294"/>
      <c r="AQ14" s="294"/>
      <c r="AR14" s="294"/>
      <c r="AS14" s="294"/>
      <c r="AT14" s="295"/>
      <c r="AU14" s="127"/>
      <c r="AV14" s="128"/>
      <c r="AW14" s="128"/>
      <c r="AX14" s="128"/>
      <c r="AY14" s="128"/>
      <c r="AZ14" s="128"/>
      <c r="BA14" s="128"/>
      <c r="BB14" s="129"/>
      <c r="BF14" s="161"/>
      <c r="BG14" s="161"/>
      <c r="BH14" s="161"/>
      <c r="BI14" s="161"/>
      <c r="BJ14" s="161"/>
      <c r="BK14" s="161"/>
      <c r="BL14" s="161"/>
      <c r="BM14" s="161"/>
      <c r="BN14" s="161"/>
      <c r="BO14" s="161"/>
      <c r="BP14" s="161"/>
      <c r="BQ14" s="161"/>
      <c r="BR14" s="161"/>
    </row>
    <row r="15" spans="3:70" ht="7.2" customHeight="1">
      <c r="C15" s="286">
        <v>1</v>
      </c>
      <c r="D15" s="287"/>
      <c r="E15" s="283"/>
      <c r="F15" s="284"/>
      <c r="G15" s="284"/>
      <c r="H15" s="285"/>
      <c r="I15" s="352">
        <v>2</v>
      </c>
      <c r="J15" s="332"/>
      <c r="K15" s="332"/>
      <c r="L15" s="332"/>
      <c r="M15" s="332"/>
      <c r="N15" s="332"/>
      <c r="O15" s="332"/>
      <c r="P15" s="332"/>
      <c r="Q15" s="332">
        <v>6</v>
      </c>
      <c r="R15" s="333"/>
      <c r="T15" s="294"/>
      <c r="U15" s="294"/>
      <c r="V15" s="294"/>
      <c r="W15" s="294"/>
      <c r="X15" s="294"/>
      <c r="Y15" s="294"/>
      <c r="Z15" s="294"/>
      <c r="AA15" s="294"/>
      <c r="AB15" s="294"/>
      <c r="AC15" s="294"/>
      <c r="AD15" s="294"/>
      <c r="AE15" s="294"/>
      <c r="AF15" s="294"/>
      <c r="AG15" s="294"/>
      <c r="AH15" s="294"/>
      <c r="AI15" s="294"/>
      <c r="AJ15" s="294"/>
      <c r="AK15" s="294"/>
      <c r="AL15" s="294"/>
      <c r="AM15" s="294"/>
      <c r="AN15" s="294"/>
      <c r="AO15" s="294"/>
      <c r="AP15" s="294"/>
      <c r="AQ15" s="294"/>
      <c r="AR15" s="294"/>
      <c r="AS15" s="294"/>
      <c r="AT15" s="295"/>
      <c r="AU15" s="127"/>
      <c r="AV15" s="128"/>
      <c r="AW15" s="128"/>
      <c r="AX15" s="128"/>
      <c r="AY15" s="128"/>
      <c r="AZ15" s="128"/>
      <c r="BA15" s="128"/>
      <c r="BB15" s="129"/>
      <c r="BF15" s="161"/>
      <c r="BG15" s="161"/>
      <c r="BH15" s="161"/>
      <c r="BI15" s="161"/>
      <c r="BJ15" s="161"/>
      <c r="BK15" s="161"/>
      <c r="BL15" s="161"/>
      <c r="BM15" s="161"/>
      <c r="BN15" s="161"/>
      <c r="BO15" s="161"/>
      <c r="BP15" s="161"/>
      <c r="BQ15" s="161"/>
      <c r="BR15" s="161"/>
    </row>
    <row r="16" spans="3:70" ht="7.2" customHeight="1">
      <c r="C16" s="65"/>
      <c r="D16" s="65"/>
      <c r="E16" s="65"/>
      <c r="F16" s="65"/>
      <c r="G16" s="65"/>
      <c r="H16" s="65"/>
      <c r="I16" s="65"/>
      <c r="J16" s="65"/>
      <c r="K16" s="65"/>
      <c r="L16" s="65"/>
      <c r="M16" s="65"/>
      <c r="N16" s="65"/>
      <c r="O16" s="65"/>
      <c r="P16" s="65"/>
      <c r="Q16" s="65"/>
      <c r="R16" s="65"/>
      <c r="T16" s="294"/>
      <c r="U16" s="294"/>
      <c r="V16" s="294"/>
      <c r="W16" s="294"/>
      <c r="X16" s="294"/>
      <c r="Y16" s="294"/>
      <c r="Z16" s="294"/>
      <c r="AA16" s="294"/>
      <c r="AB16" s="294"/>
      <c r="AC16" s="294"/>
      <c r="AD16" s="294"/>
      <c r="AE16" s="294"/>
      <c r="AF16" s="294"/>
      <c r="AG16" s="294"/>
      <c r="AH16" s="294"/>
      <c r="AI16" s="294"/>
      <c r="AJ16" s="294"/>
      <c r="AK16" s="294"/>
      <c r="AL16" s="294"/>
      <c r="AM16" s="294"/>
      <c r="AN16" s="294"/>
      <c r="AO16" s="294"/>
      <c r="AP16" s="294"/>
      <c r="AQ16" s="294"/>
      <c r="AR16" s="294"/>
      <c r="AS16" s="294"/>
      <c r="AT16" s="295"/>
      <c r="AU16" s="127"/>
      <c r="AV16" s="128"/>
      <c r="AW16" s="128"/>
      <c r="AX16" s="128"/>
      <c r="AY16" s="128"/>
      <c r="AZ16" s="128"/>
      <c r="BA16" s="128"/>
      <c r="BB16" s="129"/>
      <c r="BF16" s="161"/>
      <c r="BG16" s="161"/>
      <c r="BH16" s="161"/>
      <c r="BI16" s="161"/>
      <c r="BJ16" s="161"/>
      <c r="BK16" s="161"/>
      <c r="BL16" s="161"/>
      <c r="BM16" s="161"/>
      <c r="BN16" s="161"/>
      <c r="BO16" s="161"/>
      <c r="BP16" s="161"/>
      <c r="BQ16" s="161"/>
      <c r="BR16" s="161"/>
    </row>
    <row r="17" spans="3:70" ht="7.2" customHeight="1">
      <c r="C17" s="65"/>
      <c r="D17" s="210" t="s">
        <v>20</v>
      </c>
      <c r="E17" s="210"/>
      <c r="F17" s="210"/>
      <c r="G17" s="210"/>
      <c r="H17" s="210"/>
      <c r="I17" s="210"/>
      <c r="J17" s="210"/>
      <c r="K17" s="210"/>
      <c r="L17" s="210"/>
      <c r="M17" s="210"/>
      <c r="T17" s="294"/>
      <c r="U17" s="294"/>
      <c r="V17" s="294"/>
      <c r="W17" s="294"/>
      <c r="X17" s="294"/>
      <c r="Y17" s="294"/>
      <c r="Z17" s="294"/>
      <c r="AA17" s="294"/>
      <c r="AB17" s="294"/>
      <c r="AC17" s="294"/>
      <c r="AD17" s="294"/>
      <c r="AE17" s="294"/>
      <c r="AF17" s="294"/>
      <c r="AG17" s="294"/>
      <c r="AH17" s="294"/>
      <c r="AI17" s="294"/>
      <c r="AJ17" s="294"/>
      <c r="AK17" s="294"/>
      <c r="AL17" s="294"/>
      <c r="AM17" s="294"/>
      <c r="AN17" s="294"/>
      <c r="AO17" s="294"/>
      <c r="AP17" s="294"/>
      <c r="AQ17" s="294"/>
      <c r="AR17" s="294"/>
      <c r="AS17" s="294"/>
      <c r="AT17" s="295"/>
      <c r="AU17" s="127"/>
      <c r="AV17" s="128"/>
      <c r="AW17" s="128"/>
      <c r="AX17" s="128"/>
      <c r="AY17" s="128"/>
      <c r="AZ17" s="128"/>
      <c r="BA17" s="128"/>
      <c r="BB17" s="129"/>
      <c r="BF17" s="161"/>
      <c r="BG17" s="161"/>
      <c r="BH17" s="161"/>
      <c r="BI17" s="161"/>
      <c r="BJ17" s="161"/>
      <c r="BK17" s="161"/>
      <c r="BL17" s="161"/>
      <c r="BM17" s="161"/>
      <c r="BN17" s="161"/>
      <c r="BO17" s="161"/>
      <c r="BP17" s="161"/>
      <c r="BQ17" s="161"/>
      <c r="BR17" s="161"/>
    </row>
    <row r="18" spans="3:70" ht="7.2" customHeight="1">
      <c r="C18" s="65"/>
      <c r="D18" s="210"/>
      <c r="E18" s="210"/>
      <c r="F18" s="210"/>
      <c r="G18" s="210"/>
      <c r="H18" s="210"/>
      <c r="I18" s="210"/>
      <c r="J18" s="210"/>
      <c r="K18" s="210"/>
      <c r="L18" s="210"/>
      <c r="M18" s="210"/>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294"/>
      <c r="AR18" s="294"/>
      <c r="AS18" s="294"/>
      <c r="AT18" s="295"/>
      <c r="AU18" s="127"/>
      <c r="AV18" s="128"/>
      <c r="AW18" s="128"/>
      <c r="AX18" s="128"/>
      <c r="AY18" s="128"/>
      <c r="AZ18" s="128"/>
      <c r="BA18" s="128"/>
      <c r="BB18" s="129"/>
      <c r="BF18" s="161"/>
      <c r="BG18" s="161"/>
      <c r="BH18" s="161"/>
      <c r="BI18" s="161"/>
      <c r="BJ18" s="161"/>
      <c r="BK18" s="161"/>
      <c r="BL18" s="161"/>
      <c r="BM18" s="161"/>
      <c r="BN18" s="161"/>
      <c r="BO18" s="161"/>
      <c r="BP18" s="161"/>
      <c r="BQ18" s="161"/>
      <c r="BR18" s="161"/>
    </row>
    <row r="19" spans="3:70" ht="7.2" customHeight="1">
      <c r="C19" s="65"/>
      <c r="D19" s="210" t="s">
        <v>7066</v>
      </c>
      <c r="E19" s="210"/>
      <c r="F19" s="210"/>
      <c r="G19" s="210"/>
      <c r="H19" s="210"/>
      <c r="I19" s="210"/>
      <c r="J19" s="210"/>
      <c r="K19" s="210"/>
      <c r="L19" s="210"/>
      <c r="M19" s="210"/>
      <c r="N19" s="210"/>
      <c r="O19" s="210"/>
      <c r="P19" s="210"/>
      <c r="Q19" s="210"/>
      <c r="T19" s="294"/>
      <c r="U19" s="294"/>
      <c r="V19" s="294"/>
      <c r="W19" s="294"/>
      <c r="X19" s="294"/>
      <c r="Y19" s="294"/>
      <c r="Z19" s="294"/>
      <c r="AA19" s="294"/>
      <c r="AB19" s="294"/>
      <c r="AC19" s="294"/>
      <c r="AD19" s="294"/>
      <c r="AE19" s="294"/>
      <c r="AF19" s="294"/>
      <c r="AG19" s="294"/>
      <c r="AH19" s="294"/>
      <c r="AI19" s="294"/>
      <c r="AJ19" s="294"/>
      <c r="AK19" s="294"/>
      <c r="AL19" s="294"/>
      <c r="AM19" s="294"/>
      <c r="AN19" s="294"/>
      <c r="AO19" s="294"/>
      <c r="AP19" s="294"/>
      <c r="AQ19" s="294"/>
      <c r="AR19" s="294"/>
      <c r="AS19" s="294"/>
      <c r="AT19" s="295"/>
      <c r="AU19" s="127"/>
      <c r="AV19" s="128"/>
      <c r="AW19" s="128"/>
      <c r="AX19" s="128"/>
      <c r="AY19" s="128"/>
      <c r="AZ19" s="128"/>
      <c r="BA19" s="128"/>
      <c r="BB19" s="129"/>
      <c r="BF19" s="161"/>
      <c r="BG19" s="161"/>
      <c r="BH19" s="161"/>
      <c r="BI19" s="161"/>
      <c r="BJ19" s="161"/>
      <c r="BK19" s="161"/>
      <c r="BL19" s="161"/>
      <c r="BM19" s="161"/>
      <c r="BN19" s="161"/>
      <c r="BO19" s="161"/>
      <c r="BP19" s="161"/>
      <c r="BQ19" s="161"/>
      <c r="BR19" s="161"/>
    </row>
    <row r="20" spans="3:70" ht="7.2" customHeight="1">
      <c r="C20" s="65"/>
      <c r="D20" s="210"/>
      <c r="E20" s="210"/>
      <c r="F20" s="210"/>
      <c r="G20" s="210"/>
      <c r="H20" s="210"/>
      <c r="I20" s="210"/>
      <c r="J20" s="210"/>
      <c r="K20" s="210"/>
      <c r="L20" s="210"/>
      <c r="M20" s="210"/>
      <c r="N20" s="210"/>
      <c r="O20" s="210"/>
      <c r="P20" s="210"/>
      <c r="Q20" s="210"/>
      <c r="T20" s="294"/>
      <c r="U20" s="294"/>
      <c r="V20" s="294"/>
      <c r="W20" s="294"/>
      <c r="X20" s="294"/>
      <c r="Y20" s="294"/>
      <c r="Z20" s="294"/>
      <c r="AA20" s="294"/>
      <c r="AB20" s="294"/>
      <c r="AC20" s="294"/>
      <c r="AD20" s="294"/>
      <c r="AE20" s="294"/>
      <c r="AF20" s="294"/>
      <c r="AG20" s="294"/>
      <c r="AH20" s="294"/>
      <c r="AI20" s="294"/>
      <c r="AJ20" s="294"/>
      <c r="AK20" s="294"/>
      <c r="AL20" s="294"/>
      <c r="AM20" s="294"/>
      <c r="AN20" s="294"/>
      <c r="AO20" s="294"/>
      <c r="AP20" s="294"/>
      <c r="AQ20" s="294"/>
      <c r="AR20" s="294"/>
      <c r="AS20" s="294"/>
      <c r="AT20" s="295"/>
      <c r="AU20" s="130"/>
      <c r="AV20" s="131"/>
      <c r="AW20" s="131"/>
      <c r="AX20" s="131"/>
      <c r="AY20" s="131"/>
      <c r="AZ20" s="131"/>
      <c r="BA20" s="131"/>
      <c r="BB20" s="132"/>
      <c r="BF20" s="161"/>
      <c r="BG20" s="161"/>
      <c r="BH20" s="161"/>
      <c r="BI20" s="161"/>
      <c r="BJ20" s="161"/>
      <c r="BK20" s="161"/>
      <c r="BL20" s="161"/>
      <c r="BM20" s="161"/>
      <c r="BN20" s="161"/>
      <c r="BO20" s="161"/>
      <c r="BP20" s="161"/>
      <c r="BQ20" s="161"/>
      <c r="BR20" s="161"/>
    </row>
    <row r="21" spans="3:70" ht="7.2" customHeight="1" thickBot="1">
      <c r="S21" s="82"/>
      <c r="T21" s="82"/>
      <c r="U21" s="82"/>
      <c r="V21" s="82"/>
      <c r="W21" s="82"/>
      <c r="X21" s="82"/>
      <c r="Y21" s="82"/>
      <c r="Z21" s="82"/>
      <c r="AA21" s="82"/>
      <c r="AB21" s="82"/>
      <c r="AC21" s="82"/>
    </row>
    <row r="22" spans="3:70" ht="7.2" customHeight="1">
      <c r="D22" s="290" t="s">
        <v>21</v>
      </c>
      <c r="E22" s="290"/>
      <c r="F22" s="351" t="s">
        <v>7150</v>
      </c>
      <c r="G22" s="351"/>
      <c r="H22" s="290" t="s">
        <v>1</v>
      </c>
      <c r="I22" s="290"/>
      <c r="J22" s="351" t="s">
        <v>7150</v>
      </c>
      <c r="K22" s="351"/>
      <c r="L22" s="290" t="s">
        <v>22</v>
      </c>
      <c r="M22" s="290"/>
      <c r="N22" s="351" t="s">
        <v>7150</v>
      </c>
      <c r="O22" s="351"/>
      <c r="P22" s="290" t="s">
        <v>23</v>
      </c>
      <c r="Q22" s="290"/>
      <c r="S22" s="77"/>
      <c r="T22" s="194" t="s">
        <v>100</v>
      </c>
      <c r="U22" s="195"/>
      <c r="V22" s="195"/>
      <c r="W22" s="195"/>
      <c r="X22" s="195"/>
      <c r="Y22" s="196"/>
      <c r="Z22" s="49"/>
      <c r="AA22" s="248" t="s">
        <v>29</v>
      </c>
      <c r="AB22" s="249"/>
      <c r="AC22" s="249"/>
      <c r="AD22" s="250"/>
      <c r="AE22" s="50"/>
      <c r="AF22" s="222" t="s">
        <v>101</v>
      </c>
      <c r="AG22" s="223"/>
      <c r="AH22" s="223"/>
      <c r="AI22" s="223"/>
      <c r="AJ22" s="223"/>
      <c r="AK22" s="223"/>
      <c r="AL22" s="223"/>
      <c r="AM22" s="223"/>
      <c r="AN22" s="223"/>
      <c r="AO22" s="223"/>
      <c r="AP22" s="223"/>
      <c r="AQ22" s="223"/>
      <c r="AR22" s="223"/>
      <c r="AS22" s="223"/>
      <c r="AT22" s="223"/>
      <c r="AU22" s="223"/>
      <c r="AV22" s="223"/>
      <c r="AW22" s="224"/>
      <c r="AX22" s="213" t="s">
        <v>117</v>
      </c>
      <c r="AY22" s="213"/>
      <c r="AZ22" s="213"/>
      <c r="BA22" s="213"/>
      <c r="BB22" s="213"/>
    </row>
    <row r="23" spans="3:70" ht="7.2" customHeight="1">
      <c r="D23" s="290"/>
      <c r="E23" s="290"/>
      <c r="F23" s="351"/>
      <c r="G23" s="351"/>
      <c r="H23" s="290"/>
      <c r="I23" s="290"/>
      <c r="J23" s="351"/>
      <c r="K23" s="351"/>
      <c r="L23" s="290"/>
      <c r="M23" s="290"/>
      <c r="N23" s="351"/>
      <c r="O23" s="351"/>
      <c r="P23" s="290"/>
      <c r="Q23" s="290"/>
      <c r="S23" s="78"/>
      <c r="T23" s="197"/>
      <c r="U23" s="198"/>
      <c r="V23" s="198"/>
      <c r="W23" s="198"/>
      <c r="X23" s="198"/>
      <c r="Y23" s="199"/>
      <c r="Z23" s="49"/>
      <c r="AA23" s="251"/>
      <c r="AB23" s="252"/>
      <c r="AC23" s="252"/>
      <c r="AD23" s="253"/>
      <c r="AE23" s="4"/>
      <c r="AF23" s="225"/>
      <c r="AG23" s="226"/>
      <c r="AH23" s="226"/>
      <c r="AI23" s="226"/>
      <c r="AJ23" s="226"/>
      <c r="AK23" s="226"/>
      <c r="AL23" s="226"/>
      <c r="AM23" s="226"/>
      <c r="AN23" s="226"/>
      <c r="AO23" s="226"/>
      <c r="AP23" s="226"/>
      <c r="AQ23" s="226"/>
      <c r="AR23" s="226"/>
      <c r="AS23" s="226"/>
      <c r="AT23" s="226"/>
      <c r="AU23" s="226"/>
      <c r="AV23" s="226"/>
      <c r="AW23" s="227"/>
      <c r="AX23" s="213"/>
      <c r="AY23" s="213"/>
      <c r="AZ23" s="213"/>
      <c r="BA23" s="213"/>
      <c r="BB23" s="213"/>
    </row>
    <row r="24" spans="3:70" ht="7.2" customHeight="1">
      <c r="D24" s="290"/>
      <c r="E24" s="290"/>
      <c r="F24" s="351"/>
      <c r="G24" s="351"/>
      <c r="H24" s="290"/>
      <c r="I24" s="290"/>
      <c r="J24" s="351"/>
      <c r="K24" s="351"/>
      <c r="L24" s="290"/>
      <c r="M24" s="290"/>
      <c r="N24" s="351"/>
      <c r="O24" s="351"/>
      <c r="P24" s="290"/>
      <c r="Q24" s="290"/>
      <c r="S24" s="78"/>
      <c r="T24" s="197"/>
      <c r="U24" s="198"/>
      <c r="V24" s="198"/>
      <c r="W24" s="198"/>
      <c r="X24" s="198"/>
      <c r="Y24" s="199"/>
      <c r="Z24" s="49"/>
      <c r="AA24" s="251"/>
      <c r="AB24" s="252"/>
      <c r="AC24" s="252"/>
      <c r="AD24" s="253"/>
      <c r="AE24" s="4"/>
      <c r="AF24" s="310" t="s">
        <v>103</v>
      </c>
      <c r="AG24" s="233"/>
      <c r="AH24" s="233"/>
      <c r="AI24" s="233"/>
      <c r="AJ24" s="311"/>
      <c r="AK24" s="315" t="s">
        <v>105</v>
      </c>
      <c r="AL24" s="316"/>
      <c r="AM24" s="316"/>
      <c r="AN24" s="316"/>
      <c r="AO24" s="317"/>
      <c r="AP24" s="232" t="s">
        <v>92</v>
      </c>
      <c r="AQ24" s="233"/>
      <c r="AR24" s="233"/>
      <c r="AS24" s="233"/>
      <c r="AT24" s="233"/>
      <c r="AU24" s="233"/>
      <c r="AV24" s="233"/>
      <c r="AW24" s="234"/>
      <c r="AX24" s="213"/>
      <c r="AY24" s="213"/>
      <c r="AZ24" s="213"/>
      <c r="BA24" s="213"/>
      <c r="BB24" s="213"/>
    </row>
    <row r="25" spans="3:70" ht="7.2" customHeight="1">
      <c r="S25" s="78"/>
      <c r="T25" s="197"/>
      <c r="U25" s="198"/>
      <c r="V25" s="198"/>
      <c r="W25" s="198"/>
      <c r="X25" s="198"/>
      <c r="Y25" s="199"/>
      <c r="Z25" s="49"/>
      <c r="AA25" s="251"/>
      <c r="AB25" s="252"/>
      <c r="AC25" s="252"/>
      <c r="AD25" s="253"/>
      <c r="AE25" s="4"/>
      <c r="AF25" s="191"/>
      <c r="AG25" s="192"/>
      <c r="AH25" s="192"/>
      <c r="AI25" s="192"/>
      <c r="AJ25" s="312"/>
      <c r="AK25" s="318"/>
      <c r="AL25" s="319"/>
      <c r="AM25" s="319"/>
      <c r="AN25" s="319"/>
      <c r="AO25" s="320"/>
      <c r="AP25" s="235"/>
      <c r="AQ25" s="192"/>
      <c r="AR25" s="192"/>
      <c r="AS25" s="192"/>
      <c r="AT25" s="192"/>
      <c r="AU25" s="192"/>
      <c r="AV25" s="192"/>
      <c r="AW25" s="193"/>
      <c r="AX25" s="213"/>
      <c r="AY25" s="213"/>
      <c r="AZ25" s="213"/>
      <c r="BA25" s="213"/>
      <c r="BB25" s="213"/>
    </row>
    <row r="26" spans="3:70" ht="7.2" customHeight="1" thickBot="1">
      <c r="D26" s="210" t="s">
        <v>13</v>
      </c>
      <c r="E26" s="210"/>
      <c r="F26" s="210"/>
      <c r="G26" s="210"/>
      <c r="H26" s="334" t="s">
        <v>7157</v>
      </c>
      <c r="I26" s="334"/>
      <c r="J26" s="334"/>
      <c r="K26" s="334"/>
      <c r="L26" s="334"/>
      <c r="M26" s="334"/>
      <c r="N26" s="334"/>
      <c r="O26" s="334"/>
      <c r="P26" s="334"/>
      <c r="Q26" s="334"/>
      <c r="R26" s="334"/>
      <c r="S26" s="78"/>
      <c r="T26" s="200"/>
      <c r="U26" s="201"/>
      <c r="V26" s="201"/>
      <c r="W26" s="201"/>
      <c r="X26" s="201"/>
      <c r="Y26" s="202"/>
      <c r="Z26" s="49"/>
      <c r="AA26" s="254"/>
      <c r="AB26" s="255"/>
      <c r="AC26" s="255"/>
      <c r="AD26" s="256"/>
      <c r="AE26" s="4"/>
      <c r="AF26" s="313"/>
      <c r="AG26" s="236"/>
      <c r="AH26" s="236"/>
      <c r="AI26" s="236"/>
      <c r="AJ26" s="314"/>
      <c r="AK26" s="321"/>
      <c r="AL26" s="322"/>
      <c r="AM26" s="322"/>
      <c r="AN26" s="322"/>
      <c r="AO26" s="323"/>
      <c r="AP26" s="236"/>
      <c r="AQ26" s="236"/>
      <c r="AR26" s="236"/>
      <c r="AS26" s="236"/>
      <c r="AT26" s="236"/>
      <c r="AU26" s="236"/>
      <c r="AV26" s="236"/>
      <c r="AW26" s="237"/>
      <c r="AX26" s="213"/>
      <c r="AY26" s="213"/>
      <c r="AZ26" s="213"/>
      <c r="BA26" s="213"/>
      <c r="BB26" s="213"/>
    </row>
    <row r="27" spans="3:70" ht="7.2" customHeight="1">
      <c r="D27" s="210"/>
      <c r="E27" s="210"/>
      <c r="F27" s="210"/>
      <c r="G27" s="210"/>
      <c r="H27" s="334"/>
      <c r="I27" s="334"/>
      <c r="J27" s="334"/>
      <c r="K27" s="334"/>
      <c r="L27" s="334"/>
      <c r="M27" s="334"/>
      <c r="N27" s="334"/>
      <c r="O27" s="334"/>
      <c r="P27" s="334"/>
      <c r="Q27" s="334"/>
      <c r="R27" s="334"/>
      <c r="S27" s="78"/>
      <c r="T27" s="163" t="s">
        <v>18</v>
      </c>
      <c r="U27" s="163"/>
      <c r="V27" s="163"/>
      <c r="W27" s="163"/>
      <c r="X27" s="163"/>
      <c r="Y27" s="163"/>
      <c r="Z27" s="211" t="s">
        <v>26</v>
      </c>
      <c r="AA27" s="238" t="s">
        <v>86</v>
      </c>
      <c r="AB27" s="239"/>
      <c r="AC27" s="239"/>
      <c r="AD27" s="240"/>
      <c r="AE27" s="212" t="s">
        <v>27</v>
      </c>
      <c r="AF27" s="166" t="s">
        <v>16</v>
      </c>
      <c r="AG27" s="166"/>
      <c r="AH27" s="166"/>
      <c r="AI27" s="166"/>
      <c r="AJ27" s="167"/>
      <c r="AK27" s="204" t="s">
        <v>17</v>
      </c>
      <c r="AL27" s="166"/>
      <c r="AM27" s="166"/>
      <c r="AN27" s="166"/>
      <c r="AO27" s="167"/>
      <c r="AP27" s="221" t="s">
        <v>17</v>
      </c>
      <c r="AQ27" s="166"/>
      <c r="AR27" s="166"/>
      <c r="AS27" s="166"/>
      <c r="AT27" s="166"/>
      <c r="AU27" s="166"/>
      <c r="AV27" s="166"/>
      <c r="AW27" s="166"/>
      <c r="AX27" s="162" t="s">
        <v>7134</v>
      </c>
      <c r="AY27" s="162"/>
      <c r="AZ27" s="162"/>
      <c r="BA27" s="162"/>
      <c r="BB27" s="162"/>
    </row>
    <row r="28" spans="3:70" ht="7.2" customHeight="1">
      <c r="D28" s="210"/>
      <c r="E28" s="210"/>
      <c r="F28" s="210"/>
      <c r="G28" s="210"/>
      <c r="H28" s="334"/>
      <c r="I28" s="334"/>
      <c r="J28" s="334"/>
      <c r="K28" s="334"/>
      <c r="L28" s="334"/>
      <c r="M28" s="334"/>
      <c r="N28" s="334"/>
      <c r="O28" s="334"/>
      <c r="P28" s="334"/>
      <c r="Q28" s="334"/>
      <c r="R28" s="334"/>
      <c r="S28" s="78"/>
      <c r="T28" s="163"/>
      <c r="U28" s="163"/>
      <c r="V28" s="163"/>
      <c r="W28" s="163"/>
      <c r="X28" s="163"/>
      <c r="Y28" s="163"/>
      <c r="Z28" s="211"/>
      <c r="AA28" s="164"/>
      <c r="AB28" s="163"/>
      <c r="AC28" s="163"/>
      <c r="AD28" s="165"/>
      <c r="AE28" s="212"/>
      <c r="AF28" s="166"/>
      <c r="AG28" s="166"/>
      <c r="AH28" s="166"/>
      <c r="AI28" s="166"/>
      <c r="AJ28" s="167"/>
      <c r="AK28" s="204"/>
      <c r="AL28" s="166"/>
      <c r="AM28" s="166"/>
      <c r="AN28" s="166"/>
      <c r="AO28" s="167"/>
      <c r="AP28" s="221"/>
      <c r="AQ28" s="166"/>
      <c r="AR28" s="166"/>
      <c r="AS28" s="166"/>
      <c r="AT28" s="166"/>
      <c r="AU28" s="166"/>
      <c r="AV28" s="166"/>
      <c r="AW28" s="166"/>
      <c r="AX28" s="162"/>
      <c r="AY28" s="162"/>
      <c r="AZ28" s="162"/>
      <c r="BA28" s="162"/>
      <c r="BB28" s="162"/>
    </row>
    <row r="29" spans="3:70" ht="7.2" customHeight="1">
      <c r="S29" s="78"/>
      <c r="T29" s="163" t="s">
        <v>80</v>
      </c>
      <c r="U29" s="163"/>
      <c r="V29" s="163"/>
      <c r="W29" s="163"/>
      <c r="X29" s="163"/>
      <c r="Y29" s="163"/>
      <c r="Z29" s="211" t="s">
        <v>26</v>
      </c>
      <c r="AA29" s="164" t="s">
        <v>87</v>
      </c>
      <c r="AB29" s="163"/>
      <c r="AC29" s="163"/>
      <c r="AD29" s="165"/>
      <c r="AE29" s="212" t="s">
        <v>27</v>
      </c>
      <c r="AF29" s="166" t="s">
        <v>17</v>
      </c>
      <c r="AG29" s="166"/>
      <c r="AH29" s="166"/>
      <c r="AI29" s="166"/>
      <c r="AJ29" s="167"/>
      <c r="AK29" s="204" t="s">
        <v>17</v>
      </c>
      <c r="AL29" s="166"/>
      <c r="AM29" s="166"/>
      <c r="AN29" s="166"/>
      <c r="AO29" s="167"/>
      <c r="AP29" s="221" t="s">
        <v>16</v>
      </c>
      <c r="AQ29" s="166"/>
      <c r="AR29" s="166"/>
      <c r="AS29" s="166"/>
      <c r="AT29" s="166"/>
      <c r="AU29" s="166"/>
      <c r="AV29" s="166"/>
      <c r="AW29" s="166"/>
      <c r="AX29" s="162"/>
      <c r="AY29" s="162"/>
      <c r="AZ29" s="162"/>
      <c r="BA29" s="162"/>
      <c r="BB29" s="162"/>
    </row>
    <row r="30" spans="3:70" ht="7.2" customHeight="1">
      <c r="D30" s="210" t="s">
        <v>24</v>
      </c>
      <c r="E30" s="210"/>
      <c r="F30" s="210"/>
      <c r="G30" s="210"/>
      <c r="H30" s="334" t="s">
        <v>7158</v>
      </c>
      <c r="I30" s="334"/>
      <c r="J30" s="334"/>
      <c r="K30" s="334"/>
      <c r="L30" s="334"/>
      <c r="M30" s="334"/>
      <c r="N30" s="334"/>
      <c r="O30" s="334"/>
      <c r="P30" s="334"/>
      <c r="Q30" s="334"/>
      <c r="R30" s="334"/>
      <c r="S30" s="78"/>
      <c r="T30" s="163"/>
      <c r="U30" s="163"/>
      <c r="V30" s="163"/>
      <c r="W30" s="163"/>
      <c r="X30" s="163"/>
      <c r="Y30" s="163"/>
      <c r="Z30" s="211"/>
      <c r="AA30" s="164"/>
      <c r="AB30" s="163"/>
      <c r="AC30" s="163"/>
      <c r="AD30" s="165"/>
      <c r="AE30" s="212"/>
      <c r="AF30" s="166"/>
      <c r="AG30" s="166"/>
      <c r="AH30" s="166"/>
      <c r="AI30" s="166"/>
      <c r="AJ30" s="167"/>
      <c r="AK30" s="204"/>
      <c r="AL30" s="166"/>
      <c r="AM30" s="166"/>
      <c r="AN30" s="166"/>
      <c r="AO30" s="167"/>
      <c r="AP30" s="221"/>
      <c r="AQ30" s="166"/>
      <c r="AR30" s="166"/>
      <c r="AS30" s="166"/>
      <c r="AT30" s="166"/>
      <c r="AU30" s="166"/>
      <c r="AV30" s="166"/>
      <c r="AW30" s="166"/>
      <c r="AX30" s="162"/>
      <c r="AY30" s="162"/>
      <c r="AZ30" s="162"/>
      <c r="BA30" s="162"/>
      <c r="BB30" s="162"/>
    </row>
    <row r="31" spans="3:70" ht="7.2" customHeight="1">
      <c r="D31" s="210"/>
      <c r="E31" s="210"/>
      <c r="F31" s="210"/>
      <c r="G31" s="210"/>
      <c r="H31" s="334"/>
      <c r="I31" s="334"/>
      <c r="J31" s="334"/>
      <c r="K31" s="334"/>
      <c r="L31" s="334"/>
      <c r="M31" s="334"/>
      <c r="N31" s="334"/>
      <c r="O31" s="334"/>
      <c r="P31" s="334"/>
      <c r="Q31" s="334"/>
      <c r="R31" s="334"/>
      <c r="T31" s="163" t="s">
        <v>28</v>
      </c>
      <c r="U31" s="163"/>
      <c r="V31" s="163"/>
      <c r="W31" s="163"/>
      <c r="X31" s="163"/>
      <c r="Y31" s="163"/>
      <c r="Z31" s="211" t="s">
        <v>26</v>
      </c>
      <c r="AA31" s="164" t="s">
        <v>88</v>
      </c>
      <c r="AB31" s="163"/>
      <c r="AC31" s="163"/>
      <c r="AD31" s="165"/>
      <c r="AE31" s="212" t="s">
        <v>27</v>
      </c>
      <c r="AF31" s="166" t="s">
        <v>17</v>
      </c>
      <c r="AG31" s="166"/>
      <c r="AH31" s="166"/>
      <c r="AI31" s="166"/>
      <c r="AJ31" s="167"/>
      <c r="AK31" s="204" t="s">
        <v>16</v>
      </c>
      <c r="AL31" s="166"/>
      <c r="AM31" s="166"/>
      <c r="AN31" s="166"/>
      <c r="AO31" s="167"/>
      <c r="AP31" s="241" t="s">
        <v>102</v>
      </c>
      <c r="AQ31" s="242"/>
      <c r="AR31" s="242"/>
      <c r="AS31" s="242"/>
      <c r="AT31" s="242"/>
      <c r="AU31" s="242"/>
      <c r="AV31" s="242"/>
      <c r="AW31" s="242"/>
      <c r="AX31" s="162"/>
      <c r="AY31" s="162"/>
      <c r="AZ31" s="162"/>
      <c r="BA31" s="162"/>
      <c r="BB31" s="162"/>
    </row>
    <row r="32" spans="3:70" ht="7.2" customHeight="1">
      <c r="D32" s="210"/>
      <c r="E32" s="210"/>
      <c r="F32" s="210"/>
      <c r="G32" s="210"/>
      <c r="H32" s="334"/>
      <c r="I32" s="334"/>
      <c r="J32" s="334"/>
      <c r="K32" s="334"/>
      <c r="L32" s="334"/>
      <c r="M32" s="334"/>
      <c r="N32" s="334"/>
      <c r="O32" s="334"/>
      <c r="P32" s="334"/>
      <c r="Q32" s="334"/>
      <c r="R32" s="334"/>
      <c r="T32" s="163"/>
      <c r="U32" s="163"/>
      <c r="V32" s="163"/>
      <c r="W32" s="163"/>
      <c r="X32" s="163"/>
      <c r="Y32" s="163"/>
      <c r="Z32" s="211"/>
      <c r="AA32" s="164"/>
      <c r="AB32" s="163"/>
      <c r="AC32" s="163"/>
      <c r="AD32" s="165"/>
      <c r="AE32" s="212"/>
      <c r="AF32" s="166"/>
      <c r="AG32" s="166"/>
      <c r="AH32" s="166"/>
      <c r="AI32" s="166"/>
      <c r="AJ32" s="167"/>
      <c r="AK32" s="204"/>
      <c r="AL32" s="166"/>
      <c r="AM32" s="166"/>
      <c r="AN32" s="166"/>
      <c r="AO32" s="167"/>
      <c r="AP32" s="241"/>
      <c r="AQ32" s="242"/>
      <c r="AR32" s="242"/>
      <c r="AS32" s="242"/>
      <c r="AT32" s="242"/>
      <c r="AU32" s="242"/>
      <c r="AV32" s="242"/>
      <c r="AW32" s="242"/>
      <c r="AX32" s="162"/>
      <c r="AY32" s="162"/>
      <c r="AZ32" s="162"/>
      <c r="BA32" s="162"/>
      <c r="BB32" s="162"/>
    </row>
    <row r="33" spans="2:148" ht="7.2" customHeight="1">
      <c r="T33" s="163" t="s">
        <v>28</v>
      </c>
      <c r="U33" s="163"/>
      <c r="V33" s="163"/>
      <c r="W33" s="163"/>
      <c r="X33" s="163"/>
      <c r="Y33" s="163"/>
      <c r="Z33" s="211" t="s">
        <v>26</v>
      </c>
      <c r="AA33" s="164" t="s">
        <v>89</v>
      </c>
      <c r="AB33" s="163"/>
      <c r="AC33" s="163"/>
      <c r="AD33" s="165"/>
      <c r="AE33" s="212" t="s">
        <v>27</v>
      </c>
      <c r="AF33" s="166" t="s">
        <v>17</v>
      </c>
      <c r="AG33" s="166"/>
      <c r="AH33" s="166"/>
      <c r="AI33" s="166"/>
      <c r="AJ33" s="167"/>
      <c r="AK33" s="204" t="s">
        <v>16</v>
      </c>
      <c r="AL33" s="166"/>
      <c r="AM33" s="166"/>
      <c r="AN33" s="166"/>
      <c r="AO33" s="167"/>
      <c r="AP33" s="221" t="s">
        <v>16</v>
      </c>
      <c r="AQ33" s="166"/>
      <c r="AR33" s="166"/>
      <c r="AS33" s="166"/>
      <c r="AT33" s="166"/>
      <c r="AU33" s="166"/>
      <c r="AV33" s="166"/>
      <c r="AW33" s="166"/>
      <c r="AX33" s="162"/>
      <c r="AY33" s="162"/>
      <c r="AZ33" s="162"/>
      <c r="BA33" s="162"/>
      <c r="BB33" s="162"/>
    </row>
    <row r="34" spans="2:148" ht="7.2" customHeight="1">
      <c r="D34" s="290" t="s">
        <v>25</v>
      </c>
      <c r="E34" s="290"/>
      <c r="F34" s="331" t="s">
        <v>7159</v>
      </c>
      <c r="G34" s="331"/>
      <c r="H34" s="290" t="s">
        <v>17</v>
      </c>
      <c r="I34" s="331" t="s">
        <v>7159</v>
      </c>
      <c r="J34" s="331"/>
      <c r="K34" s="290" t="s">
        <v>17</v>
      </c>
      <c r="L34" s="331" t="s">
        <v>7160</v>
      </c>
      <c r="M34" s="331"/>
      <c r="N34" s="331"/>
      <c r="T34" s="163"/>
      <c r="U34" s="163"/>
      <c r="V34" s="163"/>
      <c r="W34" s="163"/>
      <c r="X34" s="163"/>
      <c r="Y34" s="163"/>
      <c r="Z34" s="211"/>
      <c r="AA34" s="164"/>
      <c r="AB34" s="163"/>
      <c r="AC34" s="163"/>
      <c r="AD34" s="165"/>
      <c r="AE34" s="212"/>
      <c r="AF34" s="166"/>
      <c r="AG34" s="166"/>
      <c r="AH34" s="166"/>
      <c r="AI34" s="166"/>
      <c r="AJ34" s="167"/>
      <c r="AK34" s="204"/>
      <c r="AL34" s="166"/>
      <c r="AM34" s="166"/>
      <c r="AN34" s="166"/>
      <c r="AO34" s="167"/>
      <c r="AP34" s="221"/>
      <c r="AQ34" s="166"/>
      <c r="AR34" s="166"/>
      <c r="AS34" s="166"/>
      <c r="AT34" s="166"/>
      <c r="AU34" s="166"/>
      <c r="AV34" s="166"/>
      <c r="AW34" s="166"/>
      <c r="AX34" s="162"/>
      <c r="AY34" s="162"/>
      <c r="AZ34" s="162"/>
      <c r="BA34" s="162"/>
      <c r="BB34" s="162"/>
    </row>
    <row r="35" spans="2:148" ht="7.2" customHeight="1">
      <c r="D35" s="290"/>
      <c r="E35" s="290"/>
      <c r="F35" s="331"/>
      <c r="G35" s="331"/>
      <c r="H35" s="290"/>
      <c r="I35" s="331"/>
      <c r="J35" s="331"/>
      <c r="K35" s="290"/>
      <c r="L35" s="331"/>
      <c r="M35" s="331"/>
      <c r="N35" s="331"/>
      <c r="T35" s="163" t="s">
        <v>19</v>
      </c>
      <c r="U35" s="163"/>
      <c r="V35" s="163"/>
      <c r="W35" s="163"/>
      <c r="X35" s="163"/>
      <c r="Y35" s="163"/>
      <c r="Z35" s="211" t="s">
        <v>26</v>
      </c>
      <c r="AA35" s="164" t="s">
        <v>90</v>
      </c>
      <c r="AB35" s="163"/>
      <c r="AC35" s="163"/>
      <c r="AD35" s="165"/>
      <c r="AE35" s="212" t="s">
        <v>27</v>
      </c>
      <c r="AF35" s="166" t="s">
        <v>17</v>
      </c>
      <c r="AG35" s="166"/>
      <c r="AH35" s="166"/>
      <c r="AI35" s="166"/>
      <c r="AJ35" s="167"/>
      <c r="AK35" s="204" t="s">
        <v>17</v>
      </c>
      <c r="AL35" s="166"/>
      <c r="AM35" s="166"/>
      <c r="AN35" s="166"/>
      <c r="AO35" s="167"/>
      <c r="AP35" s="221" t="s">
        <v>16</v>
      </c>
      <c r="AQ35" s="166"/>
      <c r="AR35" s="166"/>
      <c r="AS35" s="166"/>
      <c r="AT35" s="166"/>
      <c r="AU35" s="166"/>
      <c r="AV35" s="166"/>
      <c r="AW35" s="166"/>
      <c r="AX35" s="162"/>
      <c r="AY35" s="162"/>
      <c r="AZ35" s="162"/>
      <c r="BA35" s="162"/>
      <c r="BB35" s="162"/>
      <c r="BF35" s="302"/>
      <c r="BG35" s="296" t="s">
        <v>7132</v>
      </c>
      <c r="BH35" s="296"/>
      <c r="BI35" s="296"/>
      <c r="BJ35" s="296"/>
      <c r="BK35" s="296"/>
      <c r="BL35" s="296"/>
      <c r="BM35" s="296"/>
      <c r="BN35" s="296"/>
      <c r="BO35" s="296"/>
      <c r="BP35" s="296"/>
      <c r="BQ35" s="296"/>
      <c r="BR35" s="297"/>
    </row>
    <row r="36" spans="2:148" ht="7.2" customHeight="1" thickBot="1">
      <c r="D36" s="290"/>
      <c r="E36" s="290"/>
      <c r="F36" s="331"/>
      <c r="G36" s="331"/>
      <c r="H36" s="290"/>
      <c r="I36" s="331"/>
      <c r="J36" s="331"/>
      <c r="K36" s="290"/>
      <c r="L36" s="331"/>
      <c r="M36" s="331"/>
      <c r="N36" s="331"/>
      <c r="T36" s="163"/>
      <c r="U36" s="163"/>
      <c r="V36" s="163"/>
      <c r="W36" s="163"/>
      <c r="X36" s="163"/>
      <c r="Y36" s="163"/>
      <c r="Z36" s="211"/>
      <c r="AA36" s="307"/>
      <c r="AB36" s="308"/>
      <c r="AC36" s="308"/>
      <c r="AD36" s="309"/>
      <c r="AE36" s="212"/>
      <c r="AF36" s="166"/>
      <c r="AG36" s="166"/>
      <c r="AH36" s="166"/>
      <c r="AI36" s="166"/>
      <c r="AJ36" s="167"/>
      <c r="AK36" s="204"/>
      <c r="AL36" s="166"/>
      <c r="AM36" s="166"/>
      <c r="AN36" s="166"/>
      <c r="AO36" s="167"/>
      <c r="AP36" s="221"/>
      <c r="AQ36" s="166"/>
      <c r="AR36" s="166"/>
      <c r="AS36" s="166"/>
      <c r="AT36" s="166"/>
      <c r="AU36" s="166"/>
      <c r="AV36" s="166"/>
      <c r="AW36" s="166"/>
      <c r="AX36" s="162"/>
      <c r="AY36" s="162"/>
      <c r="AZ36" s="162"/>
      <c r="BA36" s="162"/>
      <c r="BB36" s="162"/>
      <c r="BF36" s="303"/>
      <c r="BG36" s="298"/>
      <c r="BH36" s="298"/>
      <c r="BI36" s="298"/>
      <c r="BJ36" s="298"/>
      <c r="BK36" s="298"/>
      <c r="BL36" s="298"/>
      <c r="BM36" s="298"/>
      <c r="BN36" s="298"/>
      <c r="BO36" s="298"/>
      <c r="BP36" s="298"/>
      <c r="BQ36" s="298"/>
      <c r="BR36" s="299"/>
    </row>
    <row r="37" spans="2:148" ht="7.2" customHeight="1">
      <c r="T37" s="210" t="s">
        <v>81</v>
      </c>
      <c r="U37" s="210"/>
      <c r="V37" s="210"/>
      <c r="W37" s="210"/>
      <c r="X37" s="210"/>
      <c r="Y37" s="210"/>
      <c r="Z37" s="210"/>
      <c r="AA37" s="210"/>
      <c r="AB37" s="210"/>
      <c r="AC37" s="210"/>
      <c r="AD37" s="210"/>
      <c r="AE37" s="210"/>
      <c r="AF37" s="210"/>
      <c r="AG37" s="210"/>
      <c r="AH37" s="210"/>
      <c r="AI37" s="210"/>
      <c r="AJ37" s="210"/>
      <c r="AK37" s="210"/>
      <c r="AL37" s="210"/>
      <c r="AM37" s="210"/>
      <c r="AN37" s="210"/>
      <c r="AO37" s="210"/>
      <c r="AP37" s="210"/>
      <c r="AQ37" s="210"/>
      <c r="AR37" s="210"/>
      <c r="AS37" s="210"/>
      <c r="AT37" s="210"/>
      <c r="AU37" s="210"/>
      <c r="AV37" s="210"/>
      <c r="AW37" s="210"/>
      <c r="AX37" s="210"/>
      <c r="AY37" s="210"/>
      <c r="AZ37" s="210"/>
      <c r="BA37" s="210"/>
      <c r="BB37" s="210"/>
      <c r="BF37" s="304"/>
      <c r="BG37" s="300"/>
      <c r="BH37" s="300"/>
      <c r="BI37" s="300"/>
      <c r="BJ37" s="300"/>
      <c r="BK37" s="300"/>
      <c r="BL37" s="300"/>
      <c r="BM37" s="300"/>
      <c r="BN37" s="300"/>
      <c r="BO37" s="300"/>
      <c r="BP37" s="300"/>
      <c r="BQ37" s="300"/>
      <c r="BR37" s="301"/>
    </row>
    <row r="38" spans="2:148" ht="7.2" customHeight="1">
      <c r="T38" s="210"/>
      <c r="U38" s="210"/>
      <c r="V38" s="210"/>
      <c r="W38" s="210"/>
      <c r="X38" s="210"/>
      <c r="Y38" s="210"/>
      <c r="Z38" s="210"/>
      <c r="AA38" s="210"/>
      <c r="AB38" s="210"/>
      <c r="AC38" s="210"/>
      <c r="AD38" s="210"/>
      <c r="AE38" s="210"/>
      <c r="AF38" s="210"/>
      <c r="AG38" s="210"/>
      <c r="AH38" s="210"/>
      <c r="AI38" s="210"/>
      <c r="AJ38" s="210"/>
      <c r="AK38" s="210"/>
      <c r="AL38" s="210"/>
      <c r="AM38" s="210"/>
      <c r="AN38" s="210"/>
      <c r="AO38" s="210"/>
      <c r="AP38" s="210"/>
      <c r="AQ38" s="210"/>
      <c r="AR38" s="210"/>
      <c r="AS38" s="210"/>
      <c r="AT38" s="210"/>
      <c r="AU38" s="210"/>
      <c r="AV38" s="210"/>
      <c r="AW38" s="210"/>
      <c r="AX38" s="210"/>
      <c r="AY38" s="210"/>
      <c r="AZ38" s="210"/>
      <c r="BA38" s="210"/>
      <c r="BB38" s="210"/>
      <c r="BD38" s="209"/>
      <c r="BF38" s="216" t="s">
        <v>125</v>
      </c>
      <c r="BG38" s="178" t="s">
        <v>119</v>
      </c>
      <c r="BH38" s="178"/>
      <c r="BI38" s="178"/>
      <c r="BJ38" s="176" t="s">
        <v>7131</v>
      </c>
      <c r="BK38" s="178"/>
      <c r="BL38" s="178" t="s">
        <v>121</v>
      </c>
      <c r="BM38" s="178"/>
      <c r="BN38" s="178" t="s">
        <v>165</v>
      </c>
      <c r="BO38" s="178"/>
      <c r="BP38" s="178" t="s">
        <v>123</v>
      </c>
      <c r="BQ38" s="178"/>
      <c r="BR38" s="176" t="s">
        <v>7067</v>
      </c>
    </row>
    <row r="39" spans="2:148" ht="7.2" customHeight="1">
      <c r="B39" s="306" t="s">
        <v>7127</v>
      </c>
      <c r="C39" s="168" t="s">
        <v>5</v>
      </c>
      <c r="D39" s="168"/>
      <c r="E39" s="168"/>
      <c r="F39" s="168"/>
      <c r="G39" s="168"/>
      <c r="H39" s="168"/>
      <c r="I39" s="168"/>
      <c r="J39" s="168"/>
      <c r="K39" s="168" t="s">
        <v>7</v>
      </c>
      <c r="L39" s="168"/>
      <c r="M39" s="168"/>
      <c r="N39" s="168"/>
      <c r="O39" s="168"/>
      <c r="P39" s="168"/>
      <c r="Q39" s="168"/>
      <c r="R39" s="168"/>
      <c r="S39" s="168"/>
      <c r="T39" s="222" t="s">
        <v>12</v>
      </c>
      <c r="U39" s="223"/>
      <c r="V39" s="223"/>
      <c r="W39" s="223"/>
      <c r="X39" s="223"/>
      <c r="Y39" s="223"/>
      <c r="Z39" s="224"/>
      <c r="AA39" s="213" t="s">
        <v>7130</v>
      </c>
      <c r="AB39" s="168"/>
      <c r="AC39" s="168"/>
      <c r="AD39" s="168"/>
      <c r="AE39" s="168"/>
      <c r="AF39" s="168" t="s">
        <v>8</v>
      </c>
      <c r="AG39" s="168"/>
      <c r="AH39" s="168"/>
      <c r="AI39" s="168"/>
      <c r="AJ39" s="168"/>
      <c r="AK39" s="170" t="s">
        <v>106</v>
      </c>
      <c r="AL39" s="170"/>
      <c r="AM39" s="170"/>
      <c r="AN39" s="170"/>
      <c r="AO39" s="170"/>
      <c r="AP39" s="188" t="s">
        <v>78</v>
      </c>
      <c r="AQ39" s="189"/>
      <c r="AR39" s="189"/>
      <c r="AS39" s="189"/>
      <c r="AT39" s="189"/>
      <c r="AU39" s="189"/>
      <c r="AV39" s="189"/>
      <c r="AW39" s="190"/>
      <c r="AX39" s="194" t="s">
        <v>116</v>
      </c>
      <c r="AY39" s="195"/>
      <c r="AZ39" s="195"/>
      <c r="BA39" s="195"/>
      <c r="BB39" s="196"/>
      <c r="BD39" s="209"/>
      <c r="BF39" s="217"/>
      <c r="BG39" s="180"/>
      <c r="BH39" s="180"/>
      <c r="BI39" s="180"/>
      <c r="BJ39" s="179"/>
      <c r="BK39" s="180"/>
      <c r="BL39" s="180"/>
      <c r="BM39" s="180"/>
      <c r="BN39" s="180"/>
      <c r="BO39" s="180"/>
      <c r="BP39" s="180"/>
      <c r="BQ39" s="180"/>
      <c r="BR39" s="177"/>
    </row>
    <row r="40" spans="2:148" ht="7.2" customHeight="1">
      <c r="B40" s="306"/>
      <c r="C40" s="168"/>
      <c r="D40" s="168"/>
      <c r="E40" s="168"/>
      <c r="F40" s="168"/>
      <c r="G40" s="168"/>
      <c r="H40" s="168"/>
      <c r="I40" s="168"/>
      <c r="J40" s="168"/>
      <c r="K40" s="168"/>
      <c r="L40" s="168"/>
      <c r="M40" s="168"/>
      <c r="N40" s="168"/>
      <c r="O40" s="168"/>
      <c r="P40" s="168"/>
      <c r="Q40" s="168"/>
      <c r="R40" s="168"/>
      <c r="S40" s="168"/>
      <c r="T40" s="245"/>
      <c r="U40" s="246"/>
      <c r="V40" s="246"/>
      <c r="W40" s="246"/>
      <c r="X40" s="246"/>
      <c r="Y40" s="246"/>
      <c r="Z40" s="247"/>
      <c r="AA40" s="168"/>
      <c r="AB40" s="168"/>
      <c r="AC40" s="168"/>
      <c r="AD40" s="168"/>
      <c r="AE40" s="168"/>
      <c r="AF40" s="168"/>
      <c r="AG40" s="168"/>
      <c r="AH40" s="168"/>
      <c r="AI40" s="168"/>
      <c r="AJ40" s="168"/>
      <c r="AK40" s="170"/>
      <c r="AL40" s="170"/>
      <c r="AM40" s="170"/>
      <c r="AN40" s="170"/>
      <c r="AO40" s="170"/>
      <c r="AP40" s="191"/>
      <c r="AQ40" s="192"/>
      <c r="AR40" s="192"/>
      <c r="AS40" s="192"/>
      <c r="AT40" s="192"/>
      <c r="AU40" s="192"/>
      <c r="AV40" s="192"/>
      <c r="AW40" s="193"/>
      <c r="AX40" s="197"/>
      <c r="AY40" s="198"/>
      <c r="AZ40" s="198"/>
      <c r="BA40" s="198"/>
      <c r="BB40" s="199"/>
      <c r="BD40" s="209"/>
      <c r="BF40" s="217"/>
      <c r="BG40" s="172" t="s">
        <v>6</v>
      </c>
      <c r="BH40" s="174" t="s">
        <v>120</v>
      </c>
      <c r="BI40" s="181" t="s">
        <v>7</v>
      </c>
      <c r="BJ40" s="172" t="s">
        <v>155</v>
      </c>
      <c r="BK40" s="181" t="s">
        <v>163</v>
      </c>
      <c r="BL40" s="172" t="s">
        <v>122</v>
      </c>
      <c r="BM40" s="181" t="s">
        <v>126</v>
      </c>
      <c r="BN40" s="172" t="s">
        <v>154</v>
      </c>
      <c r="BO40" s="181" t="s">
        <v>153</v>
      </c>
      <c r="BP40" s="172" t="s">
        <v>124</v>
      </c>
      <c r="BQ40" s="181" t="s">
        <v>91</v>
      </c>
      <c r="BR40" s="177"/>
    </row>
    <row r="41" spans="2:148" ht="7.2" customHeight="1">
      <c r="B41" s="306"/>
      <c r="C41" s="168" t="s">
        <v>6</v>
      </c>
      <c r="D41" s="168"/>
      <c r="E41" s="168"/>
      <c r="F41" s="168"/>
      <c r="G41" s="168"/>
      <c r="H41" s="168"/>
      <c r="I41" s="168"/>
      <c r="J41" s="168"/>
      <c r="K41" s="168" t="s">
        <v>0</v>
      </c>
      <c r="L41" s="168"/>
      <c r="M41" s="168"/>
      <c r="N41" s="168" t="s">
        <v>1</v>
      </c>
      <c r="O41" s="168"/>
      <c r="P41" s="168" t="s">
        <v>2</v>
      </c>
      <c r="Q41" s="168"/>
      <c r="R41" s="168" t="s">
        <v>3</v>
      </c>
      <c r="S41" s="168"/>
      <c r="T41" s="243" t="s">
        <v>0</v>
      </c>
      <c r="U41" s="168" t="s">
        <v>1</v>
      </c>
      <c r="V41" s="168"/>
      <c r="W41" s="168" t="s">
        <v>2</v>
      </c>
      <c r="X41" s="168"/>
      <c r="Y41" s="168" t="s">
        <v>3</v>
      </c>
      <c r="Z41" s="168"/>
      <c r="AA41" s="168"/>
      <c r="AB41" s="168"/>
      <c r="AC41" s="168"/>
      <c r="AD41" s="168"/>
      <c r="AE41" s="168"/>
      <c r="AF41" s="168" t="s">
        <v>9</v>
      </c>
      <c r="AG41" s="168"/>
      <c r="AH41" s="168"/>
      <c r="AI41" s="168"/>
      <c r="AJ41" s="168"/>
      <c r="AK41" s="170"/>
      <c r="AL41" s="170"/>
      <c r="AM41" s="170"/>
      <c r="AN41" s="170"/>
      <c r="AO41" s="170"/>
      <c r="AP41" s="243" t="s">
        <v>0</v>
      </c>
      <c r="AQ41" s="168" t="s">
        <v>1</v>
      </c>
      <c r="AR41" s="168"/>
      <c r="AS41" s="168" t="s">
        <v>2</v>
      </c>
      <c r="AT41" s="168"/>
      <c r="AU41" s="168" t="s">
        <v>3</v>
      </c>
      <c r="AV41" s="168"/>
      <c r="AW41" s="185" t="s">
        <v>91</v>
      </c>
      <c r="AX41" s="197"/>
      <c r="AY41" s="198"/>
      <c r="AZ41" s="198"/>
      <c r="BA41" s="198"/>
      <c r="BB41" s="199"/>
      <c r="BD41" s="209"/>
      <c r="BF41" s="217"/>
      <c r="BG41" s="173"/>
      <c r="BH41" s="175"/>
      <c r="BI41" s="182"/>
      <c r="BJ41" s="173"/>
      <c r="BK41" s="182"/>
      <c r="BL41" s="173"/>
      <c r="BM41" s="182"/>
      <c r="BN41" s="173"/>
      <c r="BO41" s="182"/>
      <c r="BP41" s="173"/>
      <c r="BQ41" s="182"/>
      <c r="BR41" s="177"/>
      <c r="BT41" s="209" t="s">
        <v>7128</v>
      </c>
      <c r="BU41" s="214" t="s">
        <v>7073</v>
      </c>
      <c r="BV41" s="214"/>
      <c r="BW41" s="214"/>
      <c r="BX41" s="214"/>
      <c r="BY41" s="214"/>
      <c r="BZ41" s="214"/>
      <c r="CA41" s="214"/>
      <c r="CB41" s="214"/>
      <c r="CC41" s="214" t="s">
        <v>7074</v>
      </c>
      <c r="CD41" s="214"/>
      <c r="CE41" s="214"/>
      <c r="CF41" s="214"/>
      <c r="CG41" s="214"/>
      <c r="CH41" s="214"/>
      <c r="CI41" s="214"/>
      <c r="CJ41" s="214" t="s">
        <v>163</v>
      </c>
      <c r="CK41" s="214"/>
      <c r="CL41" s="214"/>
      <c r="CM41" s="214"/>
      <c r="CN41" s="214"/>
      <c r="CO41" s="214"/>
      <c r="CP41" s="214"/>
      <c r="CQ41" s="93"/>
      <c r="CR41" s="214" t="s">
        <v>7077</v>
      </c>
      <c r="CS41" s="214"/>
      <c r="CT41" s="214"/>
      <c r="CU41" s="214"/>
      <c r="CV41" s="214"/>
      <c r="CW41" s="214" t="s">
        <v>124</v>
      </c>
      <c r="CX41" s="214"/>
      <c r="CY41" s="214"/>
      <c r="CZ41" s="214"/>
      <c r="DA41" s="214"/>
      <c r="DB41" s="214"/>
      <c r="DC41" s="214"/>
      <c r="DD41" t="s">
        <v>7129</v>
      </c>
      <c r="EJ41" s="53"/>
      <c r="EK41" s="53"/>
      <c r="EL41" s="53"/>
      <c r="EM41" s="53"/>
      <c r="EN41" s="53"/>
      <c r="EO41" s="53"/>
      <c r="EP41" s="53"/>
      <c r="EQ41" s="53"/>
      <c r="ER41" s="53"/>
    </row>
    <row r="42" spans="2:148" ht="7.2" customHeight="1">
      <c r="B42" s="306"/>
      <c r="C42" s="169"/>
      <c r="D42" s="169"/>
      <c r="E42" s="169"/>
      <c r="F42" s="169"/>
      <c r="G42" s="169"/>
      <c r="H42" s="169"/>
      <c r="I42" s="169"/>
      <c r="J42" s="169"/>
      <c r="K42" s="169"/>
      <c r="L42" s="169"/>
      <c r="M42" s="169"/>
      <c r="N42" s="169"/>
      <c r="O42" s="169"/>
      <c r="P42" s="169"/>
      <c r="Q42" s="169"/>
      <c r="R42" s="169"/>
      <c r="S42" s="169"/>
      <c r="T42" s="244"/>
      <c r="U42" s="169"/>
      <c r="V42" s="169"/>
      <c r="W42" s="169"/>
      <c r="X42" s="169"/>
      <c r="Y42" s="169"/>
      <c r="Z42" s="169"/>
      <c r="AA42" s="169"/>
      <c r="AB42" s="169"/>
      <c r="AC42" s="169"/>
      <c r="AD42" s="169"/>
      <c r="AE42" s="169"/>
      <c r="AF42" s="169"/>
      <c r="AG42" s="169"/>
      <c r="AH42" s="169"/>
      <c r="AI42" s="169"/>
      <c r="AJ42" s="169"/>
      <c r="AK42" s="171"/>
      <c r="AL42" s="171"/>
      <c r="AM42" s="171"/>
      <c r="AN42" s="171"/>
      <c r="AO42" s="171"/>
      <c r="AP42" s="244"/>
      <c r="AQ42" s="169"/>
      <c r="AR42" s="169"/>
      <c r="AS42" s="169"/>
      <c r="AT42" s="169"/>
      <c r="AU42" s="169"/>
      <c r="AV42" s="169"/>
      <c r="AW42" s="186"/>
      <c r="AX42" s="197"/>
      <c r="AY42" s="198"/>
      <c r="AZ42" s="198"/>
      <c r="BA42" s="198"/>
      <c r="BB42" s="199"/>
      <c r="BD42" s="209"/>
      <c r="BF42" s="95"/>
      <c r="BG42" s="112"/>
      <c r="BH42" s="113"/>
      <c r="BI42" s="114"/>
      <c r="BJ42" s="112"/>
      <c r="BK42" s="114"/>
      <c r="BL42" s="112"/>
      <c r="BM42" s="114"/>
      <c r="BN42" s="112"/>
      <c r="BO42" s="114"/>
      <c r="BP42" s="173"/>
      <c r="BQ42" s="182"/>
      <c r="BR42" s="177"/>
      <c r="BT42" s="209"/>
      <c r="BU42" s="215"/>
      <c r="BV42" s="215"/>
      <c r="BW42" s="215"/>
      <c r="BX42" s="215"/>
      <c r="BY42" s="215"/>
      <c r="BZ42" s="215"/>
      <c r="CA42" s="215"/>
      <c r="CB42" s="215"/>
      <c r="CC42" s="215"/>
      <c r="CD42" s="215"/>
      <c r="CE42" s="215"/>
      <c r="CF42" s="215"/>
      <c r="CG42" s="215"/>
      <c r="CH42" s="215"/>
      <c r="CI42" s="215"/>
      <c r="CJ42" s="215"/>
      <c r="CK42" s="215"/>
      <c r="CL42" s="215"/>
      <c r="CM42" s="215"/>
      <c r="CN42" s="215"/>
      <c r="CO42" s="215"/>
      <c r="CP42" s="215"/>
      <c r="CQ42" s="91"/>
      <c r="CR42" s="215"/>
      <c r="CS42" s="215"/>
      <c r="CT42" s="215"/>
      <c r="CU42" s="215"/>
      <c r="CV42" s="215"/>
      <c r="CW42" s="215"/>
      <c r="CX42" s="215"/>
      <c r="CY42" s="215"/>
      <c r="CZ42" s="215"/>
      <c r="DA42" s="215"/>
      <c r="DB42" s="215"/>
      <c r="DC42" s="215"/>
      <c r="DD42" s="83"/>
      <c r="DE42" s="83"/>
      <c r="DF42" s="83"/>
      <c r="DG42" s="83"/>
      <c r="DH42" s="83"/>
      <c r="DI42" s="83"/>
      <c r="DJ42" s="84"/>
      <c r="DO42" s="59"/>
      <c r="DP42" s="60"/>
      <c r="DQ42" s="84" t="s">
        <v>7125</v>
      </c>
      <c r="DR42" s="84"/>
      <c r="DS42" s="84"/>
      <c r="ED42" t="s">
        <v>7067</v>
      </c>
      <c r="EJ42" s="53"/>
      <c r="EK42" s="53"/>
      <c r="EL42" s="53"/>
      <c r="EM42" s="53"/>
      <c r="EN42" s="53"/>
      <c r="EO42" s="53"/>
      <c r="EP42" s="53"/>
      <c r="EQ42" s="53"/>
      <c r="ER42" s="53"/>
    </row>
    <row r="43" spans="2:148" ht="7.2" customHeight="1">
      <c r="B43" s="306"/>
      <c r="C43" s="5">
        <v>7</v>
      </c>
      <c r="D43" s="1"/>
      <c r="E43" s="1"/>
      <c r="F43" s="1"/>
      <c r="G43" s="1"/>
      <c r="H43" s="1"/>
      <c r="I43" s="1"/>
      <c r="J43" s="2">
        <v>14</v>
      </c>
      <c r="K43" s="5"/>
      <c r="L43" s="1"/>
      <c r="M43" s="2">
        <v>15</v>
      </c>
      <c r="N43" s="5">
        <v>16</v>
      </c>
      <c r="O43" s="2"/>
      <c r="P43" s="5"/>
      <c r="Q43" s="2"/>
      <c r="R43" s="5"/>
      <c r="S43" s="2">
        <v>21</v>
      </c>
      <c r="T43" s="6">
        <v>22</v>
      </c>
      <c r="U43" s="5">
        <v>23</v>
      </c>
      <c r="V43" s="2"/>
      <c r="W43" s="5"/>
      <c r="X43" s="2"/>
      <c r="Y43" s="5"/>
      <c r="Z43" s="2">
        <v>28</v>
      </c>
      <c r="AA43" s="5"/>
      <c r="AB43" s="1"/>
      <c r="AC43" s="1"/>
      <c r="AD43" s="1"/>
      <c r="AE43" s="2">
        <v>29</v>
      </c>
      <c r="AF43" s="5">
        <v>30</v>
      </c>
      <c r="AG43" s="1"/>
      <c r="AH43" s="1"/>
      <c r="AI43" s="1"/>
      <c r="AJ43" s="2">
        <v>34</v>
      </c>
      <c r="AK43" s="5"/>
      <c r="AL43" s="1"/>
      <c r="AM43" s="1">
        <v>35</v>
      </c>
      <c r="AN43" s="1"/>
      <c r="AO43" s="2">
        <v>37</v>
      </c>
      <c r="AP43" s="6">
        <v>38</v>
      </c>
      <c r="AQ43" s="5">
        <v>39</v>
      </c>
      <c r="AR43" s="2"/>
      <c r="AS43" s="5"/>
      <c r="AT43" s="2"/>
      <c r="AU43" s="5"/>
      <c r="AV43" s="2">
        <v>44</v>
      </c>
      <c r="AW43" s="187"/>
      <c r="AX43" s="200"/>
      <c r="AY43" s="201"/>
      <c r="AZ43" s="201"/>
      <c r="BA43" s="201"/>
      <c r="BB43" s="202"/>
      <c r="BD43" s="209"/>
      <c r="BF43" s="96"/>
      <c r="BG43" s="105"/>
      <c r="BH43" s="106"/>
      <c r="BI43" s="107"/>
      <c r="BJ43" s="108"/>
      <c r="BK43" s="107"/>
      <c r="BL43" s="108"/>
      <c r="BM43" s="109"/>
      <c r="BN43" s="110"/>
      <c r="BO43" s="111"/>
      <c r="BP43" s="105"/>
      <c r="BQ43" s="107"/>
      <c r="BR43" s="103"/>
      <c r="BU43" s="90"/>
      <c r="BV43" s="91"/>
      <c r="BW43" s="91"/>
      <c r="BX43" s="91"/>
      <c r="BY43" s="91"/>
      <c r="BZ43" s="91"/>
      <c r="CA43" s="91"/>
      <c r="CB43" s="92"/>
      <c r="CC43" s="90"/>
      <c r="CD43" s="91"/>
      <c r="CE43" s="91"/>
      <c r="CF43" s="91"/>
      <c r="CG43" s="91"/>
      <c r="CH43" s="91"/>
      <c r="CI43" s="92"/>
      <c r="CJ43" s="90"/>
      <c r="CK43" s="91"/>
      <c r="CL43" s="91"/>
      <c r="CM43" s="91"/>
      <c r="CN43" s="91"/>
      <c r="CO43" s="91"/>
      <c r="CP43" s="92"/>
      <c r="CQ43" s="91"/>
      <c r="CR43" s="90"/>
      <c r="CS43" s="91"/>
      <c r="CT43" s="91"/>
      <c r="CU43" s="91"/>
      <c r="CV43" s="92"/>
      <c r="CW43" s="90"/>
      <c r="CX43" s="91"/>
      <c r="CY43" s="91"/>
      <c r="CZ43" s="91"/>
      <c r="DA43" s="91"/>
      <c r="DB43" s="91"/>
      <c r="DC43" s="92"/>
      <c r="DD43" s="83"/>
      <c r="DE43" s="83"/>
      <c r="DF43" s="83"/>
      <c r="DG43" s="83"/>
      <c r="DH43" s="83"/>
      <c r="DI43" s="83"/>
      <c r="DJ43" s="83"/>
      <c r="DM43" s="63" t="s">
        <v>7075</v>
      </c>
      <c r="DN43" s="63"/>
      <c r="DO43" s="63" t="s">
        <v>128</v>
      </c>
      <c r="DP43" s="61" t="s">
        <v>127</v>
      </c>
      <c r="DQ43" s="85"/>
      <c r="DR43" s="85"/>
      <c r="DS43" s="85"/>
      <c r="DT43" s="58" t="s">
        <v>7126</v>
      </c>
      <c r="DU43" s="58" t="s">
        <v>167</v>
      </c>
      <c r="DV43" s="58" t="s">
        <v>168</v>
      </c>
      <c r="DW43" s="58" t="s">
        <v>166</v>
      </c>
      <c r="DX43" s="58" t="s">
        <v>169</v>
      </c>
      <c r="DY43" s="58" t="s">
        <v>159</v>
      </c>
      <c r="DZ43" s="58" t="s">
        <v>158</v>
      </c>
      <c r="EA43" s="62" t="s">
        <v>160</v>
      </c>
      <c r="EB43" s="62" t="s">
        <v>161</v>
      </c>
      <c r="EC43" s="62" t="s">
        <v>162</v>
      </c>
      <c r="EJ43" s="53"/>
      <c r="EK43" s="53"/>
      <c r="EL43" s="53"/>
      <c r="EM43" s="53"/>
      <c r="EN43" s="53"/>
      <c r="EO43" s="53"/>
      <c r="EP43" s="53"/>
      <c r="EQ43" s="53"/>
      <c r="ER43" s="53"/>
    </row>
    <row r="44" spans="2:148" ht="24.9" customHeight="1">
      <c r="B44" s="133">
        <v>1</v>
      </c>
      <c r="C44" s="218" t="str">
        <f ca="1">OFFSET(BH$43,$B44,0)</f>
        <v>所属所異動 一郎</v>
      </c>
      <c r="D44" s="218"/>
      <c r="E44" s="218"/>
      <c r="F44" s="218"/>
      <c r="G44" s="218"/>
      <c r="H44" s="218"/>
      <c r="I44" s="218"/>
      <c r="J44" s="218"/>
      <c r="K44" s="213" t="s">
        <v>4</v>
      </c>
      <c r="L44" s="219"/>
      <c r="M44" s="220" t="str">
        <f t="shared" ref="M44:S44" ca="1" si="0">OFFSET(CC$43,$B44,0)</f>
        <v>X</v>
      </c>
      <c r="N44" s="203" t="str">
        <f t="shared" ca="1" si="0"/>
        <v>X</v>
      </c>
      <c r="O44" s="183" t="str">
        <f t="shared" ca="1" si="0"/>
        <v>X</v>
      </c>
      <c r="P44" s="203" t="str">
        <f t="shared" ca="1" si="0"/>
        <v>X</v>
      </c>
      <c r="Q44" s="183" t="str">
        <f t="shared" ca="1" si="0"/>
        <v>X</v>
      </c>
      <c r="R44" s="203" t="str">
        <f t="shared" ca="1" si="0"/>
        <v>X</v>
      </c>
      <c r="S44" s="183" t="str">
        <f t="shared" ca="1" si="0"/>
        <v>X</v>
      </c>
      <c r="T44" s="213" t="s">
        <v>11</v>
      </c>
      <c r="U44" s="203" t="str">
        <f t="shared" ref="U44:Z44" ca="1" si="1">OFFSET(CK$43,$B44,0)</f>
        <v>X</v>
      </c>
      <c r="V44" s="183" t="str">
        <f t="shared" ca="1" si="1"/>
        <v>X</v>
      </c>
      <c r="W44" s="203" t="str">
        <f t="shared" ca="1" si="1"/>
        <v>0</v>
      </c>
      <c r="X44" s="183" t="str">
        <f t="shared" ca="1" si="1"/>
        <v>4</v>
      </c>
      <c r="Y44" s="203" t="str">
        <f t="shared" ca="1" si="1"/>
        <v>0</v>
      </c>
      <c r="Z44" s="183" t="str">
        <f t="shared" ca="1" si="1"/>
        <v>1</v>
      </c>
      <c r="AA44" s="228" t="s">
        <v>7076</v>
      </c>
      <c r="AB44" s="229"/>
      <c r="AC44" s="228"/>
      <c r="AD44" s="230"/>
      <c r="AE44" s="231">
        <f ca="1">OFFSET(DO$43,$B44,0)</f>
        <v>1</v>
      </c>
      <c r="AF44" s="207" t="str">
        <f ca="1">OFFSET(BM$43,$B44,0)</f>
        <v>○○〇学校</v>
      </c>
      <c r="AG44" s="207">
        <f ca="1">OFFSET(DT43,$B44,0)</f>
        <v>1</v>
      </c>
      <c r="AH44" s="207">
        <f ca="1">OFFSET(DU43,$B44,0)</f>
        <v>9</v>
      </c>
      <c r="AI44" s="207">
        <f ca="1">OFFSET(DV43,$B44,0)</f>
        <v>9</v>
      </c>
      <c r="AJ44" s="207">
        <f ca="1">OFFSET(DW43,$B44,0)</f>
        <v>9</v>
      </c>
      <c r="AK44" s="208" t="str">
        <f ca="1">OFFSET(BO$43,$B44,0)&amp;CHAR(10)&amp;OFFSET(BN$43,$B44,0)</f>
        <v xml:space="preserve">
</v>
      </c>
      <c r="AL44" s="208"/>
      <c r="AM44" s="208"/>
      <c r="AN44" s="208"/>
      <c r="AO44" s="208"/>
      <c r="AP44" s="213" t="s">
        <v>11</v>
      </c>
      <c r="AQ44" s="203" t="str">
        <f t="shared" ref="AQ44:AV44" ca="1" si="2">OFFSET(CW$43,$B44,0)</f>
        <v/>
      </c>
      <c r="AR44" s="183" t="str">
        <f t="shared" ca="1" si="2"/>
        <v/>
      </c>
      <c r="AS44" s="203" t="str">
        <f t="shared" ca="1" si="2"/>
        <v/>
      </c>
      <c r="AT44" s="183" t="str">
        <f t="shared" ca="1" si="2"/>
        <v/>
      </c>
      <c r="AU44" s="203" t="str">
        <f t="shared" ca="1" si="2"/>
        <v/>
      </c>
      <c r="AV44" s="183" t="str">
        <f t="shared" ca="1" si="2"/>
        <v/>
      </c>
      <c r="AW44" s="183" t="str">
        <f ca="1">OFFSET(DD$43,$B44,0)</f>
        <v/>
      </c>
      <c r="AX44" s="184" t="str">
        <f ca="1">OFFSET(ED$43,$B44,0)</f>
        <v/>
      </c>
      <c r="AY44" s="184">
        <f ca="1">OFFSET(BR43,$B44,0)</f>
        <v>0</v>
      </c>
      <c r="AZ44" s="184">
        <f ca="1">OFFSET(BS43,$B44,0)</f>
        <v>0</v>
      </c>
      <c r="BA44" s="184" t="str">
        <f ca="1">OFFSET(BU43,$B44,0)</f>
        <v>X</v>
      </c>
      <c r="BB44" s="184" t="str">
        <f ca="1">OFFSET(BV43,$B44,0)</f>
        <v>X</v>
      </c>
      <c r="BD44" s="159"/>
      <c r="BF44" s="104">
        <v>1</v>
      </c>
      <c r="BG44" s="147" t="s">
        <v>7141</v>
      </c>
      <c r="BH44" s="148" t="s">
        <v>7146</v>
      </c>
      <c r="BI44" s="149" t="s">
        <v>7147</v>
      </c>
      <c r="BJ44" s="150" t="s">
        <v>7072</v>
      </c>
      <c r="BK44" s="151" t="s">
        <v>7148</v>
      </c>
      <c r="BL44" s="152" t="s">
        <v>7149</v>
      </c>
      <c r="BM44" s="153" t="s">
        <v>7151</v>
      </c>
      <c r="BN44" s="154"/>
      <c r="BO44" s="155"/>
      <c r="BP44" s="156"/>
      <c r="BQ44" s="155"/>
      <c r="BR44" s="157"/>
      <c r="BT44" t="str">
        <f>UPPER($BG44)</f>
        <v>XXXXXXXX</v>
      </c>
      <c r="BU44" s="87" t="str">
        <f>MID($BT44,1,1)</f>
        <v>X</v>
      </c>
      <c r="BV44" s="88" t="str">
        <f>MID($BT44,2,1)</f>
        <v>X</v>
      </c>
      <c r="BW44" s="88" t="str">
        <f>MID($BT44,3,1)</f>
        <v>X</v>
      </c>
      <c r="BX44" s="88" t="str">
        <f>MID($BT44,4,1)</f>
        <v>X</v>
      </c>
      <c r="BY44" s="88" t="str">
        <f>MID($BT44,5,1)</f>
        <v>X</v>
      </c>
      <c r="BZ44" s="88" t="str">
        <f>MID($BT44,6,1)</f>
        <v>X</v>
      </c>
      <c r="CA44" s="88" t="str">
        <f>MID($BT44,7,1)</f>
        <v>X</v>
      </c>
      <c r="CB44" s="89" t="str">
        <f>MID($BT44,8,1)</f>
        <v>X</v>
      </c>
      <c r="CC44" s="87" t="str">
        <f>MID($BI44,1,1)</f>
        <v>X</v>
      </c>
      <c r="CD44" s="88" t="str">
        <f>MID($BI44,2,1)</f>
        <v>X</v>
      </c>
      <c r="CE44" s="88" t="str">
        <f>MID($BI44,3,1)</f>
        <v>X</v>
      </c>
      <c r="CF44" s="88" t="str">
        <f>MID($BI44,4,1)</f>
        <v>X</v>
      </c>
      <c r="CG44" s="88" t="str">
        <f>MID($BI44,5,1)</f>
        <v>X</v>
      </c>
      <c r="CH44" s="88" t="str">
        <f>MID($BI44,6,1)</f>
        <v>X</v>
      </c>
      <c r="CI44" s="89" t="str">
        <f>MID($BI44,7,1)</f>
        <v>X</v>
      </c>
      <c r="CJ44" s="87" t="str">
        <f>MID($BK44,1,1)</f>
        <v>X</v>
      </c>
      <c r="CK44" s="88" t="str">
        <f>MID($BK44,2,1)</f>
        <v>X</v>
      </c>
      <c r="CL44" s="88" t="str">
        <f>MID($BK44,3,1)</f>
        <v>X</v>
      </c>
      <c r="CM44" s="88" t="str">
        <f>MID($BK44,4,1)</f>
        <v>0</v>
      </c>
      <c r="CN44" s="88" t="str">
        <f>MID($BK44,5,1)</f>
        <v>4</v>
      </c>
      <c r="CO44" s="88" t="str">
        <f>MID($BK44,6,1)</f>
        <v>0</v>
      </c>
      <c r="CP44" s="89" t="str">
        <f>MID($BK44,7,1)</f>
        <v>1</v>
      </c>
      <c r="CQ44" s="88" t="str">
        <f t="shared" ref="CQ44:CQ75" si="3">UPPER(BL44)</f>
        <v>54321</v>
      </c>
      <c r="CR44" s="87" t="str">
        <f>IF(DT44=1,MID($CQ44,1,1),"")</f>
        <v>5</v>
      </c>
      <c r="CS44" s="88" t="str">
        <f>IF(DT44=1,MID($CQ44,2,1),"")</f>
        <v>4</v>
      </c>
      <c r="CT44" s="88" t="str">
        <f>IF(DT44=1,MID($CQ44,3,1),"")</f>
        <v>3</v>
      </c>
      <c r="CU44" s="88" t="str">
        <f>IF(DT44=1,MID($CQ44,4,1),"")</f>
        <v>2</v>
      </c>
      <c r="CV44" s="89" t="str">
        <f>IF(DT44=1,MID($CQ44,5,1),"")</f>
        <v>1</v>
      </c>
      <c r="CW44" s="87" t="str">
        <f>MID($BP44,1,1)</f>
        <v/>
      </c>
      <c r="CX44" s="88" t="str">
        <f>MID($BP44,2,1)</f>
        <v/>
      </c>
      <c r="CY44" s="88" t="str">
        <f>MID($BP44,3,1)</f>
        <v/>
      </c>
      <c r="CZ44" s="88" t="str">
        <f>MID($BP44,4,1)</f>
        <v/>
      </c>
      <c r="DA44" s="88" t="str">
        <f>MID($BP44,5,1)</f>
        <v/>
      </c>
      <c r="DB44" s="88" t="str">
        <f>MID($BP44,6,1)</f>
        <v/>
      </c>
      <c r="DC44" s="89" t="str">
        <f>MID($BP44,7,1)</f>
        <v/>
      </c>
      <c r="DD44" t="str">
        <f t="shared" ref="DD44:DD75" si="4">IF(BQ44&lt;&gt;"",BQ44,"")</f>
        <v/>
      </c>
      <c r="DO44" s="51">
        <f>IF(BJ44&lt;&gt;"",VLOOKUP(BJ44,テーブル[[#All],[列1]:[異動コード2]],2,FALSE)*1,"")</f>
        <v>1</v>
      </c>
      <c r="DP44" s="51" t="str">
        <f t="shared" ref="DP44:DP93" si="5">IFERROR(IF(EC44&lt;&gt;0,EC44,""),"")</f>
        <v/>
      </c>
      <c r="DQ44" s="86" t="str">
        <f>MID(DP44,1,1)</f>
        <v/>
      </c>
      <c r="DR44" s="86" t="str">
        <f>MID(DP44,2,1)</f>
        <v/>
      </c>
      <c r="DS44" s="86" t="str">
        <f>MID(DP44,3,1)</f>
        <v/>
      </c>
      <c r="DT44">
        <f t="shared" ref="DT44:DT93" si="6">IF(DO44=1,1,9)</f>
        <v>1</v>
      </c>
      <c r="DU44">
        <f t="shared" ref="DU44:DU93" si="7">IF(DO44=2,1,9)</f>
        <v>9</v>
      </c>
      <c r="DV44">
        <f t="shared" ref="DV44:DV93" si="8">IF(DO44=3,1,9)</f>
        <v>9</v>
      </c>
      <c r="DW44">
        <f t="shared" ref="DW44:DW93" si="9">IF(DO44=4,1,9)</f>
        <v>9</v>
      </c>
      <c r="DX44">
        <f t="shared" ref="DX44:DX93" si="10">IF(DO44=5,1,9)</f>
        <v>9</v>
      </c>
      <c r="DY44">
        <f>IF(DW44=1,1,9)</f>
        <v>9</v>
      </c>
      <c r="DZ44">
        <f>IFERROR(IF(DV44=1,1,VLOOKUP(BN44,過去共済[#All],4,FALSE)),9)</f>
        <v>9</v>
      </c>
      <c r="EA44">
        <f>IF(DV44=1,100,
IF(DY44=1,VLOOKUP(BN44,過去共済[#All],2,FALSE),0)
)</f>
        <v>0</v>
      </c>
      <c r="EB44">
        <f>IF(DZ44=1,VLOOKUP(BO44,県あり都道府県コード[#All],2,FALSE),0)</f>
        <v>0</v>
      </c>
      <c r="EC44" t="str">
        <f>IF(OR(DV44=1,DW44=1),EA44+EB44,"")</f>
        <v/>
      </c>
      <c r="ED44" t="str">
        <f>IF(BR44&lt;&gt;"",BR44,"")</f>
        <v/>
      </c>
      <c r="EJ44" s="54"/>
      <c r="EK44" s="54"/>
      <c r="EL44" s="55"/>
      <c r="EM44" s="55"/>
      <c r="EN44" s="55"/>
      <c r="EO44" s="55"/>
      <c r="EP44" s="55"/>
      <c r="EQ44" s="55"/>
      <c r="ER44" s="55"/>
    </row>
    <row r="45" spans="2:148" ht="24.9" customHeight="1">
      <c r="C45" s="134" t="str">
        <f t="shared" ref="C45:J45" ca="1" si="11">OFFSET(BU$43,$B44,0)</f>
        <v>X</v>
      </c>
      <c r="D45" s="135" t="str">
        <f t="shared" ca="1" si="11"/>
        <v>X</v>
      </c>
      <c r="E45" s="136" t="str">
        <f t="shared" ca="1" si="11"/>
        <v>X</v>
      </c>
      <c r="F45" s="136" t="str">
        <f t="shared" ca="1" si="11"/>
        <v>X</v>
      </c>
      <c r="G45" s="135" t="str">
        <f t="shared" ca="1" si="11"/>
        <v>X</v>
      </c>
      <c r="H45" s="100" t="str">
        <f t="shared" ca="1" si="11"/>
        <v>X</v>
      </c>
      <c r="I45" s="100" t="str">
        <f t="shared" ca="1" si="11"/>
        <v>X</v>
      </c>
      <c r="J45" s="101" t="str">
        <f t="shared" ca="1" si="11"/>
        <v>X</v>
      </c>
      <c r="K45" s="213"/>
      <c r="L45" s="219"/>
      <c r="M45" s="220" t="str">
        <f t="shared" ref="M45:S45" ca="1" si="12">OFFSET(CE43,$B44,0)</f>
        <v>X</v>
      </c>
      <c r="N45" s="203" t="str">
        <f t="shared" ca="1" si="12"/>
        <v>X</v>
      </c>
      <c r="O45" s="183" t="str">
        <f t="shared" ca="1" si="12"/>
        <v>X</v>
      </c>
      <c r="P45" s="203" t="str">
        <f t="shared" ca="1" si="12"/>
        <v>X</v>
      </c>
      <c r="Q45" s="183" t="str">
        <f t="shared" ca="1" si="12"/>
        <v>X</v>
      </c>
      <c r="R45" s="203" t="str">
        <f t="shared" ca="1" si="12"/>
        <v>X</v>
      </c>
      <c r="S45" s="183" t="str">
        <f t="shared" ca="1" si="12"/>
        <v>X</v>
      </c>
      <c r="T45" s="168"/>
      <c r="U45" s="203" t="str">
        <f ca="1">OFFSET(CM43,$B44,0)</f>
        <v>0</v>
      </c>
      <c r="V45" s="183" t="str">
        <f ca="1">OFFSET(CN43,$B44,0)</f>
        <v>4</v>
      </c>
      <c r="W45" s="203" t="str">
        <f ca="1">OFFSET(CO43,$B44,0)</f>
        <v>0</v>
      </c>
      <c r="X45" s="183" t="str">
        <f ca="1">OFFSET(CP43,$B44,0)</f>
        <v>1</v>
      </c>
      <c r="Y45" s="203" t="str">
        <f ca="1">OFFSET(CW43,$B44,0)</f>
        <v/>
      </c>
      <c r="Z45" s="183" t="str">
        <f ca="1">OFFSET(CX43,$B44,0)</f>
        <v/>
      </c>
      <c r="AA45" s="228"/>
      <c r="AB45" s="229"/>
      <c r="AC45" s="228"/>
      <c r="AD45" s="230"/>
      <c r="AE45" s="231"/>
      <c r="AF45" s="102" t="str">
        <f ca="1">OFFSET(CR$43,$B44,0)</f>
        <v>5</v>
      </c>
      <c r="AG45" s="100" t="str">
        <f ca="1">OFFSET(CS$43,$B44,0)</f>
        <v>4</v>
      </c>
      <c r="AH45" s="100" t="str">
        <f ca="1">OFFSET(CT$43,$B44,0)</f>
        <v>3</v>
      </c>
      <c r="AI45" s="100" t="str">
        <f ca="1">OFFSET(CU$43,$B44,0)</f>
        <v>2</v>
      </c>
      <c r="AJ45" s="101" t="str">
        <f ca="1">OFFSET(CV$43,$B44,0)</f>
        <v>1</v>
      </c>
      <c r="AK45" s="205" t="s">
        <v>10</v>
      </c>
      <c r="AL45" s="206"/>
      <c r="AM45" s="74" t="str">
        <f ca="1">OFFSET(DQ$43,$B44,0)</f>
        <v/>
      </c>
      <c r="AN45" s="74" t="str">
        <f ca="1">OFFSET(DR$43,$B44,0)</f>
        <v/>
      </c>
      <c r="AO45" s="75" t="str">
        <f ca="1">OFFSET(DS$43,$B44,0)</f>
        <v/>
      </c>
      <c r="AP45" s="168"/>
      <c r="AQ45" s="203">
        <f t="shared" ref="AQ45:BB45" ca="1" si="13">OFFSET(DJ43,$B44,0)</f>
        <v>0</v>
      </c>
      <c r="AR45" s="183">
        <f t="shared" ca="1" si="13"/>
        <v>0</v>
      </c>
      <c r="AS45" s="203">
        <f t="shared" ca="1" si="13"/>
        <v>0</v>
      </c>
      <c r="AT45" s="183">
        <f t="shared" ca="1" si="13"/>
        <v>0</v>
      </c>
      <c r="AU45" s="203">
        <f t="shared" ca="1" si="13"/>
        <v>0</v>
      </c>
      <c r="AV45" s="183">
        <f t="shared" ca="1" si="13"/>
        <v>1</v>
      </c>
      <c r="AW45" s="183" t="str">
        <f t="shared" ca="1" si="13"/>
        <v/>
      </c>
      <c r="AX45" s="184" t="str">
        <f t="shared" ca="1" si="13"/>
        <v/>
      </c>
      <c r="AY45" s="184" t="str">
        <f t="shared" ca="1" si="13"/>
        <v/>
      </c>
      <c r="AZ45" s="184" t="str">
        <f t="shared" ca="1" si="13"/>
        <v/>
      </c>
      <c r="BA45" s="184">
        <f t="shared" ca="1" si="13"/>
        <v>1</v>
      </c>
      <c r="BB45" s="184">
        <f t="shared" ca="1" si="13"/>
        <v>9</v>
      </c>
      <c r="BD45" s="160"/>
      <c r="BF45" s="104">
        <v>2</v>
      </c>
      <c r="BG45" s="147" t="s">
        <v>7141</v>
      </c>
      <c r="BH45" s="148" t="s">
        <v>7142</v>
      </c>
      <c r="BI45" s="149" t="s">
        <v>7147</v>
      </c>
      <c r="BJ45" s="150" t="s">
        <v>7071</v>
      </c>
      <c r="BK45" s="151" t="s">
        <v>7152</v>
      </c>
      <c r="BL45" s="152"/>
      <c r="BM45" s="153" t="str">
        <f>IFERROR(IF(DT45=1,VLOOKUP(BL45,所属所DB[#All],2,FALSE),""),"")</f>
        <v/>
      </c>
      <c r="BN45" s="154"/>
      <c r="BO45" s="155"/>
      <c r="BP45" s="156" t="s">
        <v>7152</v>
      </c>
      <c r="BQ45" s="155">
        <v>4</v>
      </c>
      <c r="BR45" s="157"/>
      <c r="BT45" t="str">
        <f t="shared" ref="BT45:BT93" si="14">UPPER($BG45)</f>
        <v>XXXXXXXX</v>
      </c>
      <c r="BU45" s="87" t="str">
        <f t="shared" ref="BU45:BU93" si="15">MID($BT45,1,1)</f>
        <v>X</v>
      </c>
      <c r="BV45" s="88" t="str">
        <f t="shared" ref="BV45:BV93" si="16">MID($BT45,2,1)</f>
        <v>X</v>
      </c>
      <c r="BW45" s="88" t="str">
        <f t="shared" ref="BW45:BW93" si="17">MID($BT45,3,1)</f>
        <v>X</v>
      </c>
      <c r="BX45" s="88" t="str">
        <f t="shared" ref="BX45:BX93" si="18">MID($BT45,4,1)</f>
        <v>X</v>
      </c>
      <c r="BY45" s="88" t="str">
        <f t="shared" ref="BY45:BY93" si="19">MID($BT45,5,1)</f>
        <v>X</v>
      </c>
      <c r="BZ45" s="88" t="str">
        <f t="shared" ref="BZ45:BZ93" si="20">MID($BT45,6,1)</f>
        <v>X</v>
      </c>
      <c r="CA45" s="88" t="str">
        <f t="shared" ref="CA45:CA93" si="21">MID($BT45,7,1)</f>
        <v>X</v>
      </c>
      <c r="CB45" s="89" t="str">
        <f t="shared" ref="CB45:CB93" si="22">MID($BT45,8,1)</f>
        <v>X</v>
      </c>
      <c r="CC45" s="87" t="str">
        <f t="shared" ref="CC45:CC93" si="23">MID($BI45,1,1)</f>
        <v>X</v>
      </c>
      <c r="CD45" s="88" t="str">
        <f t="shared" ref="CD45:CD93" si="24">MID($BI45,2,1)</f>
        <v>X</v>
      </c>
      <c r="CE45" s="88" t="str">
        <f t="shared" ref="CE45:CE93" si="25">MID($BI45,3,1)</f>
        <v>X</v>
      </c>
      <c r="CF45" s="88" t="str">
        <f t="shared" ref="CF45:CF93" si="26">MID($BI45,4,1)</f>
        <v>X</v>
      </c>
      <c r="CG45" s="88" t="str">
        <f t="shared" ref="CG45:CG93" si="27">MID($BI45,5,1)</f>
        <v>X</v>
      </c>
      <c r="CH45" s="88" t="str">
        <f t="shared" ref="CH45:CH93" si="28">MID($BI45,6,1)</f>
        <v>X</v>
      </c>
      <c r="CI45" s="89" t="str">
        <f t="shared" ref="CI45:CI93" si="29">MID($BI45,7,1)</f>
        <v>X</v>
      </c>
      <c r="CJ45" s="87" t="str">
        <f t="shared" ref="CJ45:CJ93" si="30">MID($BK45,1,1)</f>
        <v>X</v>
      </c>
      <c r="CK45" s="88" t="str">
        <f t="shared" ref="CK45:CK93" si="31">MID($BK45,2,1)</f>
        <v>X</v>
      </c>
      <c r="CL45" s="88" t="str">
        <f t="shared" ref="CL45:CL93" si="32">MID($BK45,3,1)</f>
        <v>X</v>
      </c>
      <c r="CM45" s="88" t="str">
        <f t="shared" ref="CM45:CM93" si="33">MID($BK45,4,1)</f>
        <v>0</v>
      </c>
      <c r="CN45" s="88" t="str">
        <f t="shared" ref="CN45:CN93" si="34">MID($BK45,5,1)</f>
        <v>3</v>
      </c>
      <c r="CO45" s="88" t="str">
        <f t="shared" ref="CO45:CO93" si="35">MID($BK45,6,1)</f>
        <v>3</v>
      </c>
      <c r="CP45" s="89" t="str">
        <f t="shared" ref="CP45:CP93" si="36">MID($BK45,7,1)</f>
        <v>1</v>
      </c>
      <c r="CQ45" s="88" t="str">
        <f t="shared" si="3"/>
        <v/>
      </c>
      <c r="CR45" s="87" t="str">
        <f t="shared" ref="CR45:CR93" si="37">IF(DT45=1,MID($CQ45,1,1),"")</f>
        <v/>
      </c>
      <c r="CS45" s="88" t="str">
        <f t="shared" ref="CS45:CS93" si="38">IF(DT45=1,MID($CQ45,2,1),"")</f>
        <v/>
      </c>
      <c r="CT45" s="88" t="str">
        <f t="shared" ref="CT45:CT93" si="39">IF(DT45=1,MID($CQ45,3,1),"")</f>
        <v/>
      </c>
      <c r="CU45" s="88" t="str">
        <f t="shared" ref="CU45:CU93" si="40">IF(DT45=1,MID($CQ45,4,1),"")</f>
        <v/>
      </c>
      <c r="CV45" s="89" t="str">
        <f t="shared" ref="CV45:CV93" si="41">IF(DT45=1,MID($CQ45,5,1),"")</f>
        <v/>
      </c>
      <c r="CW45" s="87" t="str">
        <f t="shared" ref="CW45:CW93" si="42">MID($BP45,1,1)</f>
        <v>X</v>
      </c>
      <c r="CX45" s="88" t="str">
        <f t="shared" ref="CX45:CX93" si="43">MID($BP45,2,1)</f>
        <v>X</v>
      </c>
      <c r="CY45" s="88" t="str">
        <f t="shared" ref="CY45:CY93" si="44">MID($BP45,3,1)</f>
        <v>X</v>
      </c>
      <c r="CZ45" s="88" t="str">
        <f t="shared" ref="CZ45:CZ93" si="45">MID($BP45,4,1)</f>
        <v>0</v>
      </c>
      <c r="DA45" s="88" t="str">
        <f t="shared" ref="DA45:DA93" si="46">MID($BP45,5,1)</f>
        <v>3</v>
      </c>
      <c r="DB45" s="88" t="str">
        <f t="shared" ref="DB45:DB93" si="47">MID($BP45,6,1)</f>
        <v>3</v>
      </c>
      <c r="DC45" s="89" t="str">
        <f t="shared" ref="DC45:DC93" si="48">MID($BP45,7,1)</f>
        <v>1</v>
      </c>
      <c r="DD45">
        <f t="shared" si="4"/>
        <v>4</v>
      </c>
      <c r="DO45" s="51">
        <f>IF(BJ45&lt;&gt;"",VLOOKUP(BJ45,テーブル[[#All],[列1]:[異動コード2]],2,FALSE)*1,"")</f>
        <v>2</v>
      </c>
      <c r="DP45" s="51" t="str">
        <f t="shared" si="5"/>
        <v/>
      </c>
      <c r="DQ45" s="86" t="str">
        <f t="shared" ref="DQ45:DQ93" si="49">MID(DP45,1,1)</f>
        <v/>
      </c>
      <c r="DR45" s="86" t="str">
        <f t="shared" ref="DR45:DR93" si="50">MID(DP45,2,1)</f>
        <v/>
      </c>
      <c r="DS45" s="86" t="str">
        <f t="shared" ref="DS45:DS93" si="51">MID(DP45,3,1)</f>
        <v/>
      </c>
      <c r="DT45">
        <f t="shared" si="6"/>
        <v>9</v>
      </c>
      <c r="DU45">
        <f t="shared" si="7"/>
        <v>1</v>
      </c>
      <c r="DV45">
        <f t="shared" si="8"/>
        <v>9</v>
      </c>
      <c r="DW45">
        <f t="shared" si="9"/>
        <v>9</v>
      </c>
      <c r="DX45">
        <f t="shared" si="10"/>
        <v>9</v>
      </c>
      <c r="DY45">
        <f t="shared" ref="DY45:DY93" si="52">IF(DW45=1,1,9)</f>
        <v>9</v>
      </c>
      <c r="DZ45">
        <f>IFERROR(IF(DV45=1,1,VLOOKUP(BN45,過去共済[#All],4,FALSE)),9)</f>
        <v>9</v>
      </c>
      <c r="EA45">
        <f>IF(DV45=1,100,
IF(DY45=1,VLOOKUP(BN45,過去共済[#All],2,FALSE),0)
)</f>
        <v>0</v>
      </c>
      <c r="EB45">
        <f>IF(DZ45=1,VLOOKUP(BO45,県あり都道府県コード[#All],2,FALSE),0)</f>
        <v>0</v>
      </c>
      <c r="EC45" t="str">
        <f t="shared" ref="EC45:EC93" si="53">IF(OR(DV45=1,DW45=1),EA45+EB45,"")</f>
        <v/>
      </c>
      <c r="ED45" t="str">
        <f t="shared" ref="ED45:ED93" si="54">IF(BR45&lt;&gt;"",BR45,"")</f>
        <v/>
      </c>
      <c r="EJ45" s="56"/>
      <c r="EK45" s="56"/>
      <c r="EL45" s="56"/>
      <c r="EM45" s="56"/>
      <c r="EN45" s="56"/>
      <c r="EO45" s="56"/>
      <c r="EP45" s="56"/>
      <c r="EQ45" s="56"/>
      <c r="ER45" s="56"/>
    </row>
    <row r="46" spans="2:148" ht="24.9" customHeight="1">
      <c r="B46" s="133">
        <v>2</v>
      </c>
      <c r="C46" s="218" t="str">
        <f ca="1">OFFSET(BH$43,$B46,0)</f>
        <v>退職 二郎</v>
      </c>
      <c r="D46" s="218"/>
      <c r="E46" s="218"/>
      <c r="F46" s="218"/>
      <c r="G46" s="218"/>
      <c r="H46" s="218"/>
      <c r="I46" s="218"/>
      <c r="J46" s="218"/>
      <c r="K46" s="213" t="s">
        <v>4</v>
      </c>
      <c r="L46" s="219"/>
      <c r="M46" s="220" t="str">
        <f t="shared" ref="M46:S46" ca="1" si="55">OFFSET(CC$43,$B46,0)</f>
        <v>X</v>
      </c>
      <c r="N46" s="203" t="str">
        <f t="shared" ca="1" si="55"/>
        <v>X</v>
      </c>
      <c r="O46" s="183" t="str">
        <f t="shared" ca="1" si="55"/>
        <v>X</v>
      </c>
      <c r="P46" s="203" t="str">
        <f t="shared" ca="1" si="55"/>
        <v>X</v>
      </c>
      <c r="Q46" s="183" t="str">
        <f t="shared" ca="1" si="55"/>
        <v>X</v>
      </c>
      <c r="R46" s="203" t="str">
        <f t="shared" ca="1" si="55"/>
        <v>X</v>
      </c>
      <c r="S46" s="183" t="str">
        <f t="shared" ca="1" si="55"/>
        <v>X</v>
      </c>
      <c r="T46" s="213" t="s">
        <v>11</v>
      </c>
      <c r="U46" s="203" t="str">
        <f t="shared" ref="U46:Z46" ca="1" si="56">OFFSET(CK$43,$B46,0)</f>
        <v>X</v>
      </c>
      <c r="V46" s="183" t="str">
        <f t="shared" ca="1" si="56"/>
        <v>X</v>
      </c>
      <c r="W46" s="203" t="str">
        <f t="shared" ca="1" si="56"/>
        <v>0</v>
      </c>
      <c r="X46" s="183" t="str">
        <f t="shared" ca="1" si="56"/>
        <v>3</v>
      </c>
      <c r="Y46" s="203" t="str">
        <f t="shared" ca="1" si="56"/>
        <v>3</v>
      </c>
      <c r="Z46" s="183" t="str">
        <f t="shared" ca="1" si="56"/>
        <v>1</v>
      </c>
      <c r="AA46" s="228" t="s">
        <v>7076</v>
      </c>
      <c r="AB46" s="229"/>
      <c r="AC46" s="228"/>
      <c r="AD46" s="230"/>
      <c r="AE46" s="231">
        <f ca="1">OFFSET(DO$43,$B46,0)</f>
        <v>2</v>
      </c>
      <c r="AF46" s="207" t="str">
        <f ca="1">OFFSET(BM$43,$B46,0)</f>
        <v/>
      </c>
      <c r="AG46" s="207">
        <f ca="1">OFFSET(DT45,$B46,0)</f>
        <v>9</v>
      </c>
      <c r="AH46" s="207">
        <f ca="1">OFFSET(DU45,$B46,0)</f>
        <v>9</v>
      </c>
      <c r="AI46" s="207">
        <f ca="1">OFFSET(DV45,$B46,0)</f>
        <v>9</v>
      </c>
      <c r="AJ46" s="207">
        <f ca="1">OFFSET(DW45,$B46,0)</f>
        <v>1</v>
      </c>
      <c r="AK46" s="208" t="str">
        <f ca="1">OFFSET(BO$43,$B46,0)&amp;CHAR(10)&amp;OFFSET(BN$43,$B46,0)</f>
        <v xml:space="preserve">
</v>
      </c>
      <c r="AL46" s="208"/>
      <c r="AM46" s="208"/>
      <c r="AN46" s="208"/>
      <c r="AO46" s="208"/>
      <c r="AP46" s="213" t="s">
        <v>11</v>
      </c>
      <c r="AQ46" s="203" t="str">
        <f t="shared" ref="AQ46:AR46" ca="1" si="57">OFFSET(CW$43,$B46,0)</f>
        <v>X</v>
      </c>
      <c r="AR46" s="183" t="str">
        <f t="shared" ca="1" si="57"/>
        <v>X</v>
      </c>
      <c r="AS46" s="203">
        <v>0</v>
      </c>
      <c r="AT46" s="183">
        <v>3</v>
      </c>
      <c r="AU46" s="203">
        <v>3</v>
      </c>
      <c r="AV46" s="183">
        <v>1</v>
      </c>
      <c r="AW46" s="183">
        <f ca="1">OFFSET(DD$43,$B46,0)</f>
        <v>4</v>
      </c>
      <c r="AX46" s="184" t="str">
        <f ca="1">OFFSET(ED$43,$B46,0)</f>
        <v/>
      </c>
      <c r="AY46" s="184">
        <f ca="1">OFFSET(BR45,$B46,0)</f>
        <v>0</v>
      </c>
      <c r="AZ46" s="184">
        <f ca="1">OFFSET(BS45,$B46,0)</f>
        <v>0</v>
      </c>
      <c r="BA46" s="184" t="str">
        <f ca="1">OFFSET(BU45,$B46,0)</f>
        <v>X</v>
      </c>
      <c r="BB46" s="184" t="str">
        <f ca="1">OFFSET(BV45,$B46,0)</f>
        <v>X</v>
      </c>
      <c r="BD46" s="160"/>
      <c r="BF46" s="104">
        <v>3</v>
      </c>
      <c r="BG46" s="147" t="s">
        <v>7141</v>
      </c>
      <c r="BH46" s="148" t="s">
        <v>7143</v>
      </c>
      <c r="BI46" s="149" t="s">
        <v>7147</v>
      </c>
      <c r="BJ46" s="150" t="s">
        <v>7070</v>
      </c>
      <c r="BK46" s="151" t="s">
        <v>7152</v>
      </c>
      <c r="BL46" s="152"/>
      <c r="BM46" s="153" t="str">
        <f>IFERROR(IF(DT46=1,VLOOKUP(BL46,所属所DB[#All],2,FALSE),""),"")</f>
        <v/>
      </c>
      <c r="BN46" s="154"/>
      <c r="BO46" s="155" t="s">
        <v>7154</v>
      </c>
      <c r="BP46" s="156"/>
      <c r="BQ46" s="155"/>
      <c r="BR46" s="157" t="s">
        <v>7155</v>
      </c>
      <c r="BT46" t="str">
        <f t="shared" si="14"/>
        <v>XXXXXXXX</v>
      </c>
      <c r="BU46" s="87" t="str">
        <f t="shared" si="15"/>
        <v>X</v>
      </c>
      <c r="BV46" s="88" t="str">
        <f t="shared" si="16"/>
        <v>X</v>
      </c>
      <c r="BW46" s="88" t="str">
        <f t="shared" si="17"/>
        <v>X</v>
      </c>
      <c r="BX46" s="88" t="str">
        <f t="shared" si="18"/>
        <v>X</v>
      </c>
      <c r="BY46" s="88" t="str">
        <f t="shared" si="19"/>
        <v>X</v>
      </c>
      <c r="BZ46" s="88" t="str">
        <f t="shared" si="20"/>
        <v>X</v>
      </c>
      <c r="CA46" s="88" t="str">
        <f t="shared" si="21"/>
        <v>X</v>
      </c>
      <c r="CB46" s="89" t="str">
        <f t="shared" si="22"/>
        <v>X</v>
      </c>
      <c r="CC46" s="87" t="str">
        <f t="shared" si="23"/>
        <v>X</v>
      </c>
      <c r="CD46" s="88" t="str">
        <f t="shared" si="24"/>
        <v>X</v>
      </c>
      <c r="CE46" s="88" t="str">
        <f t="shared" si="25"/>
        <v>X</v>
      </c>
      <c r="CF46" s="88" t="str">
        <f t="shared" si="26"/>
        <v>X</v>
      </c>
      <c r="CG46" s="88" t="str">
        <f t="shared" si="27"/>
        <v>X</v>
      </c>
      <c r="CH46" s="88" t="str">
        <f t="shared" si="28"/>
        <v>X</v>
      </c>
      <c r="CI46" s="89" t="str">
        <f t="shared" si="29"/>
        <v>X</v>
      </c>
      <c r="CJ46" s="87" t="str">
        <f t="shared" si="30"/>
        <v>X</v>
      </c>
      <c r="CK46" s="88" t="str">
        <f t="shared" si="31"/>
        <v>X</v>
      </c>
      <c r="CL46" s="88" t="str">
        <f t="shared" si="32"/>
        <v>X</v>
      </c>
      <c r="CM46" s="88" t="str">
        <f t="shared" si="33"/>
        <v>0</v>
      </c>
      <c r="CN46" s="88" t="str">
        <f t="shared" si="34"/>
        <v>3</v>
      </c>
      <c r="CO46" s="88" t="str">
        <f t="shared" si="35"/>
        <v>3</v>
      </c>
      <c r="CP46" s="89" t="str">
        <f t="shared" si="36"/>
        <v>1</v>
      </c>
      <c r="CQ46" s="88" t="str">
        <f t="shared" si="3"/>
        <v/>
      </c>
      <c r="CR46" s="87" t="str">
        <f t="shared" si="37"/>
        <v/>
      </c>
      <c r="CS46" s="88" t="str">
        <f t="shared" si="38"/>
        <v/>
      </c>
      <c r="CT46" s="88" t="str">
        <f t="shared" si="39"/>
        <v/>
      </c>
      <c r="CU46" s="88" t="str">
        <f t="shared" si="40"/>
        <v/>
      </c>
      <c r="CV46" s="89" t="str">
        <f t="shared" si="41"/>
        <v/>
      </c>
      <c r="CW46" s="87" t="str">
        <f t="shared" si="42"/>
        <v/>
      </c>
      <c r="CX46" s="88" t="str">
        <f t="shared" si="43"/>
        <v/>
      </c>
      <c r="CY46" s="88" t="str">
        <f t="shared" si="44"/>
        <v/>
      </c>
      <c r="CZ46" s="88" t="str">
        <f t="shared" si="45"/>
        <v/>
      </c>
      <c r="DA46" s="88" t="str">
        <f t="shared" si="46"/>
        <v/>
      </c>
      <c r="DB46" s="88" t="str">
        <f t="shared" si="47"/>
        <v/>
      </c>
      <c r="DC46" s="89" t="str">
        <f t="shared" si="48"/>
        <v/>
      </c>
      <c r="DD46" t="str">
        <f t="shared" si="4"/>
        <v/>
      </c>
      <c r="DO46" s="51">
        <f>IF(BJ46&lt;&gt;"",VLOOKUP(BJ46,テーブル[[#All],[列1]:[異動コード2]],2,FALSE)*1,"")</f>
        <v>3</v>
      </c>
      <c r="DP46" s="51" t="str">
        <f t="shared" si="5"/>
        <v/>
      </c>
      <c r="DQ46" s="86" t="str">
        <f t="shared" si="49"/>
        <v/>
      </c>
      <c r="DR46" s="86" t="str">
        <f t="shared" si="50"/>
        <v/>
      </c>
      <c r="DS46" s="86" t="str">
        <f t="shared" si="51"/>
        <v/>
      </c>
      <c r="DT46">
        <f t="shared" si="6"/>
        <v>9</v>
      </c>
      <c r="DU46">
        <f t="shared" si="7"/>
        <v>9</v>
      </c>
      <c r="DV46">
        <f t="shared" si="8"/>
        <v>1</v>
      </c>
      <c r="DW46">
        <f t="shared" si="9"/>
        <v>9</v>
      </c>
      <c r="DX46">
        <f t="shared" si="10"/>
        <v>9</v>
      </c>
      <c r="DY46">
        <f t="shared" si="52"/>
        <v>9</v>
      </c>
      <c r="DZ46">
        <f>IFERROR(IF(DV46=1,1,VLOOKUP(BN46,過去共済[#All],4,FALSE)),9)</f>
        <v>1</v>
      </c>
      <c r="EA46">
        <f>IF(DV46=1,100,
IF(DY46=1,VLOOKUP(BN46,過去共済[#All],2,FALSE),0)
)</f>
        <v>100</v>
      </c>
      <c r="EB46" t="e">
        <f>IF(DZ46=1,VLOOKUP(BO46,県あり都道府県コード[#All],2,FALSE),0)</f>
        <v>#N/A</v>
      </c>
      <c r="EC46" t="e">
        <f t="shared" si="53"/>
        <v>#N/A</v>
      </c>
      <c r="ED46" t="str">
        <f t="shared" si="54"/>
        <v>○○支部へ返却</v>
      </c>
    </row>
    <row r="47" spans="2:148" ht="24.9" customHeight="1">
      <c r="C47" s="134" t="str">
        <f t="shared" ref="C47:J47" ca="1" si="58">OFFSET(BU$43,$B46,0)</f>
        <v>X</v>
      </c>
      <c r="D47" s="135" t="str">
        <f t="shared" ca="1" si="58"/>
        <v>X</v>
      </c>
      <c r="E47" s="136" t="str">
        <f t="shared" ca="1" si="58"/>
        <v>X</v>
      </c>
      <c r="F47" s="136" t="str">
        <f t="shared" ca="1" si="58"/>
        <v>X</v>
      </c>
      <c r="G47" s="135" t="str">
        <f t="shared" ca="1" si="58"/>
        <v>X</v>
      </c>
      <c r="H47" s="100" t="str">
        <f t="shared" ca="1" si="58"/>
        <v>X</v>
      </c>
      <c r="I47" s="100" t="str">
        <f t="shared" ca="1" si="58"/>
        <v>X</v>
      </c>
      <c r="J47" s="101" t="str">
        <f t="shared" ca="1" si="58"/>
        <v>X</v>
      </c>
      <c r="K47" s="213"/>
      <c r="L47" s="219"/>
      <c r="M47" s="220" t="str">
        <f t="shared" ref="M47:S47" ca="1" si="59">OFFSET(CE45,$B46,0)</f>
        <v>X</v>
      </c>
      <c r="N47" s="203" t="str">
        <f t="shared" ca="1" si="59"/>
        <v>X</v>
      </c>
      <c r="O47" s="183" t="str">
        <f t="shared" ca="1" si="59"/>
        <v>X</v>
      </c>
      <c r="P47" s="203" t="str">
        <f t="shared" ca="1" si="59"/>
        <v>X</v>
      </c>
      <c r="Q47" s="183" t="str">
        <f t="shared" ca="1" si="59"/>
        <v>X</v>
      </c>
      <c r="R47" s="203" t="str">
        <f t="shared" ca="1" si="59"/>
        <v>X</v>
      </c>
      <c r="S47" s="183" t="str">
        <f t="shared" ca="1" si="59"/>
        <v>X</v>
      </c>
      <c r="T47" s="168"/>
      <c r="U47" s="203" t="str">
        <f ca="1">OFFSET(CM45,$B46,0)</f>
        <v>0</v>
      </c>
      <c r="V47" s="183" t="str">
        <f ca="1">OFFSET(CN45,$B46,0)</f>
        <v>3</v>
      </c>
      <c r="W47" s="203" t="str">
        <f ca="1">OFFSET(CO45,$B46,0)</f>
        <v>3</v>
      </c>
      <c r="X47" s="183" t="str">
        <f ca="1">OFFSET(CP45,$B46,0)</f>
        <v>1</v>
      </c>
      <c r="Y47" s="203" t="str">
        <f ca="1">OFFSET(CW45,$B46,0)</f>
        <v>X</v>
      </c>
      <c r="Z47" s="183" t="str">
        <f ca="1">OFFSET(CX45,$B46,0)</f>
        <v>X</v>
      </c>
      <c r="AA47" s="228"/>
      <c r="AB47" s="229"/>
      <c r="AC47" s="228"/>
      <c r="AD47" s="230"/>
      <c r="AE47" s="231"/>
      <c r="AF47" s="102" t="str">
        <f ca="1">OFFSET(CR$43,$B46,0)</f>
        <v/>
      </c>
      <c r="AG47" s="100" t="str">
        <f ca="1">OFFSET(CS$43,$B46,0)</f>
        <v/>
      </c>
      <c r="AH47" s="100" t="str">
        <f ca="1">OFFSET(CT$43,$B46,0)</f>
        <v/>
      </c>
      <c r="AI47" s="100" t="str">
        <f ca="1">OFFSET(CU$43,$B46,0)</f>
        <v/>
      </c>
      <c r="AJ47" s="101" t="str">
        <f ca="1">OFFSET(CV$43,$B46,0)</f>
        <v/>
      </c>
      <c r="AK47" s="205" t="s">
        <v>10</v>
      </c>
      <c r="AL47" s="206"/>
      <c r="AM47" s="74" t="str">
        <f ca="1">OFFSET(DQ$43,$B46,0)</f>
        <v/>
      </c>
      <c r="AN47" s="74" t="str">
        <f ca="1">OFFSET(DR$43,$B46,0)</f>
        <v/>
      </c>
      <c r="AO47" s="75" t="str">
        <f ca="1">OFFSET(DS$43,$B46,0)</f>
        <v/>
      </c>
      <c r="AP47" s="168"/>
      <c r="AQ47" s="203">
        <f t="shared" ref="AQ47:BB47" ca="1" si="60">OFFSET(DJ45,$B46,0)</f>
        <v>0</v>
      </c>
      <c r="AR47" s="183">
        <f t="shared" ca="1" si="60"/>
        <v>0</v>
      </c>
      <c r="AS47" s="203">
        <f t="shared" ca="1" si="60"/>
        <v>0</v>
      </c>
      <c r="AT47" s="183">
        <f t="shared" ca="1" si="60"/>
        <v>0</v>
      </c>
      <c r="AU47" s="203">
        <f t="shared" ca="1" si="60"/>
        <v>0</v>
      </c>
      <c r="AV47" s="183">
        <f t="shared" ca="1" si="60"/>
        <v>4</v>
      </c>
      <c r="AW47" s="183" t="str">
        <f t="shared" ca="1" si="60"/>
        <v/>
      </c>
      <c r="AX47" s="184" t="str">
        <f t="shared" ca="1" si="60"/>
        <v/>
      </c>
      <c r="AY47" s="184" t="str">
        <f t="shared" ca="1" si="60"/>
        <v/>
      </c>
      <c r="AZ47" s="184" t="str">
        <f t="shared" ca="1" si="60"/>
        <v/>
      </c>
      <c r="BA47" s="184">
        <f t="shared" ca="1" si="60"/>
        <v>9</v>
      </c>
      <c r="BB47" s="184">
        <f t="shared" ca="1" si="60"/>
        <v>9</v>
      </c>
      <c r="BD47" s="160"/>
      <c r="BF47" s="104">
        <v>4</v>
      </c>
      <c r="BG47" s="147" t="s">
        <v>7141</v>
      </c>
      <c r="BH47" s="148" t="s">
        <v>7144</v>
      </c>
      <c r="BI47" s="149" t="s">
        <v>7147</v>
      </c>
      <c r="BJ47" s="150" t="s">
        <v>7069</v>
      </c>
      <c r="BK47" s="151" t="s">
        <v>7152</v>
      </c>
      <c r="BL47" s="152"/>
      <c r="BM47" s="153" t="str">
        <f>IFERROR(IF(DT47=1,VLOOKUP(BL47,所属所DB[#All],2,FALSE),""),"")</f>
        <v/>
      </c>
      <c r="BN47" s="154" t="s">
        <v>7156</v>
      </c>
      <c r="BO47" s="155"/>
      <c r="BP47" s="156" t="s">
        <v>7152</v>
      </c>
      <c r="BQ47" s="155">
        <v>1</v>
      </c>
      <c r="BR47" s="157"/>
      <c r="BT47" t="str">
        <f t="shared" si="14"/>
        <v>XXXXXXXX</v>
      </c>
      <c r="BU47" s="87" t="str">
        <f t="shared" si="15"/>
        <v>X</v>
      </c>
      <c r="BV47" s="88" t="str">
        <f t="shared" si="16"/>
        <v>X</v>
      </c>
      <c r="BW47" s="88" t="str">
        <f t="shared" si="17"/>
        <v>X</v>
      </c>
      <c r="BX47" s="88" t="str">
        <f t="shared" si="18"/>
        <v>X</v>
      </c>
      <c r="BY47" s="88" t="str">
        <f t="shared" si="19"/>
        <v>X</v>
      </c>
      <c r="BZ47" s="88" t="str">
        <f t="shared" si="20"/>
        <v>X</v>
      </c>
      <c r="CA47" s="88" t="str">
        <f t="shared" si="21"/>
        <v>X</v>
      </c>
      <c r="CB47" s="89" t="str">
        <f t="shared" si="22"/>
        <v>X</v>
      </c>
      <c r="CC47" s="87" t="str">
        <f t="shared" si="23"/>
        <v>X</v>
      </c>
      <c r="CD47" s="88" t="str">
        <f t="shared" si="24"/>
        <v>X</v>
      </c>
      <c r="CE47" s="88" t="str">
        <f t="shared" si="25"/>
        <v>X</v>
      </c>
      <c r="CF47" s="88" t="str">
        <f t="shared" si="26"/>
        <v>X</v>
      </c>
      <c r="CG47" s="88" t="str">
        <f t="shared" si="27"/>
        <v>X</v>
      </c>
      <c r="CH47" s="88" t="str">
        <f t="shared" si="28"/>
        <v>X</v>
      </c>
      <c r="CI47" s="89" t="str">
        <f t="shared" si="29"/>
        <v>X</v>
      </c>
      <c r="CJ47" s="87" t="str">
        <f t="shared" si="30"/>
        <v>X</v>
      </c>
      <c r="CK47" s="88" t="str">
        <f t="shared" si="31"/>
        <v>X</v>
      </c>
      <c r="CL47" s="88" t="str">
        <f t="shared" si="32"/>
        <v>X</v>
      </c>
      <c r="CM47" s="88" t="str">
        <f t="shared" si="33"/>
        <v>0</v>
      </c>
      <c r="CN47" s="88" t="str">
        <f t="shared" si="34"/>
        <v>3</v>
      </c>
      <c r="CO47" s="88" t="str">
        <f t="shared" si="35"/>
        <v>3</v>
      </c>
      <c r="CP47" s="89" t="str">
        <f t="shared" si="36"/>
        <v>1</v>
      </c>
      <c r="CQ47" s="88" t="str">
        <f t="shared" si="3"/>
        <v/>
      </c>
      <c r="CR47" s="87" t="str">
        <f t="shared" si="37"/>
        <v/>
      </c>
      <c r="CS47" s="88" t="str">
        <f t="shared" si="38"/>
        <v/>
      </c>
      <c r="CT47" s="88" t="str">
        <f t="shared" si="39"/>
        <v/>
      </c>
      <c r="CU47" s="88" t="str">
        <f t="shared" si="40"/>
        <v/>
      </c>
      <c r="CV47" s="89" t="str">
        <f t="shared" si="41"/>
        <v/>
      </c>
      <c r="CW47" s="87" t="str">
        <f t="shared" si="42"/>
        <v>X</v>
      </c>
      <c r="CX47" s="88" t="str">
        <f t="shared" si="43"/>
        <v>X</v>
      </c>
      <c r="CY47" s="88" t="str">
        <f t="shared" si="44"/>
        <v>X</v>
      </c>
      <c r="CZ47" s="88" t="str">
        <f t="shared" si="45"/>
        <v>0</v>
      </c>
      <c r="DA47" s="88" t="str">
        <f t="shared" si="46"/>
        <v>3</v>
      </c>
      <c r="DB47" s="88" t="str">
        <f t="shared" si="47"/>
        <v>3</v>
      </c>
      <c r="DC47" s="89" t="str">
        <f t="shared" si="48"/>
        <v>1</v>
      </c>
      <c r="DD47">
        <f t="shared" si="4"/>
        <v>1</v>
      </c>
      <c r="DO47" s="51">
        <f>IF(BJ47&lt;&gt;"",VLOOKUP(BJ47,テーブル[[#All],[列1]:[異動コード2]],2,FALSE)*1,"")</f>
        <v>4</v>
      </c>
      <c r="DP47" s="51" t="str">
        <f t="shared" si="5"/>
        <v/>
      </c>
      <c r="DQ47" s="86" t="str">
        <f t="shared" si="49"/>
        <v/>
      </c>
      <c r="DR47" s="86" t="str">
        <f t="shared" si="50"/>
        <v/>
      </c>
      <c r="DS47" s="86" t="str">
        <f t="shared" si="51"/>
        <v/>
      </c>
      <c r="DT47">
        <f t="shared" si="6"/>
        <v>9</v>
      </c>
      <c r="DU47">
        <f t="shared" si="7"/>
        <v>9</v>
      </c>
      <c r="DV47">
        <f t="shared" si="8"/>
        <v>9</v>
      </c>
      <c r="DW47">
        <f t="shared" si="9"/>
        <v>1</v>
      </c>
      <c r="DX47">
        <f t="shared" si="10"/>
        <v>9</v>
      </c>
      <c r="DY47">
        <f t="shared" si="52"/>
        <v>1</v>
      </c>
      <c r="DZ47">
        <f>IFERROR(IF(DV47=1,1,VLOOKUP(BN47,過去共済[#All],4,FALSE)),9)</f>
        <v>9</v>
      </c>
      <c r="EA47" t="e">
        <f>IF(DV47=1,100,
IF(DY47=1,VLOOKUP(BN47,過去共済[#All],2,FALSE),0)
)</f>
        <v>#N/A</v>
      </c>
      <c r="EB47">
        <f>IF(DZ47=1,VLOOKUP(BO47,県あり都道府県コード[#All],2,FALSE),0)</f>
        <v>0</v>
      </c>
      <c r="EC47" t="e">
        <f t="shared" si="53"/>
        <v>#N/A</v>
      </c>
      <c r="ED47" t="str">
        <f t="shared" si="54"/>
        <v/>
      </c>
    </row>
    <row r="48" spans="2:148" ht="24.9" customHeight="1">
      <c r="B48" s="133">
        <v>3</v>
      </c>
      <c r="C48" s="218" t="str">
        <f ca="1">OFFSET(BH$43,$B48,0)</f>
        <v>他支部 三郎</v>
      </c>
      <c r="D48" s="218"/>
      <c r="E48" s="218"/>
      <c r="F48" s="218"/>
      <c r="G48" s="218"/>
      <c r="H48" s="218"/>
      <c r="I48" s="218"/>
      <c r="J48" s="218"/>
      <c r="K48" s="213" t="s">
        <v>4</v>
      </c>
      <c r="L48" s="219"/>
      <c r="M48" s="220" t="str">
        <f t="shared" ref="M48:S48" ca="1" si="61">OFFSET(CC$43,$B48,0)</f>
        <v>X</v>
      </c>
      <c r="N48" s="203" t="str">
        <f t="shared" ca="1" si="61"/>
        <v>X</v>
      </c>
      <c r="O48" s="183" t="str">
        <f t="shared" ca="1" si="61"/>
        <v>X</v>
      </c>
      <c r="P48" s="203" t="str">
        <f t="shared" ca="1" si="61"/>
        <v>X</v>
      </c>
      <c r="Q48" s="183" t="str">
        <f t="shared" ca="1" si="61"/>
        <v>X</v>
      </c>
      <c r="R48" s="203" t="str">
        <f t="shared" ca="1" si="61"/>
        <v>X</v>
      </c>
      <c r="S48" s="183" t="str">
        <f t="shared" ca="1" si="61"/>
        <v>X</v>
      </c>
      <c r="T48" s="213" t="s">
        <v>11</v>
      </c>
      <c r="U48" s="203" t="str">
        <f t="shared" ref="U48:Z48" ca="1" si="62">OFFSET(CK$43,$B48,0)</f>
        <v>X</v>
      </c>
      <c r="V48" s="183" t="str">
        <f t="shared" ca="1" si="62"/>
        <v>X</v>
      </c>
      <c r="W48" s="203" t="str">
        <f t="shared" ca="1" si="62"/>
        <v>0</v>
      </c>
      <c r="X48" s="183" t="str">
        <f t="shared" ca="1" si="62"/>
        <v>3</v>
      </c>
      <c r="Y48" s="203" t="str">
        <f t="shared" ca="1" si="62"/>
        <v>3</v>
      </c>
      <c r="Z48" s="183" t="str">
        <f t="shared" ca="1" si="62"/>
        <v>1</v>
      </c>
      <c r="AA48" s="228" t="s">
        <v>7076</v>
      </c>
      <c r="AB48" s="229"/>
      <c r="AC48" s="228"/>
      <c r="AD48" s="230"/>
      <c r="AE48" s="231">
        <f ca="1">OFFSET(DO$43,$B48,0)</f>
        <v>3</v>
      </c>
      <c r="AF48" s="207" t="str">
        <f ca="1">OFFSET(BM$43,$B48,0)</f>
        <v/>
      </c>
      <c r="AG48" s="207">
        <f ca="1">OFFSET(DT47,$B48,0)</f>
        <v>9</v>
      </c>
      <c r="AH48" s="207">
        <f ca="1">OFFSET(DU47,$B48,0)</f>
        <v>9</v>
      </c>
      <c r="AI48" s="207">
        <f ca="1">OFFSET(DV47,$B48,0)</f>
        <v>9</v>
      </c>
      <c r="AJ48" s="207">
        <f ca="1">OFFSET(DW47,$B48,0)</f>
        <v>9</v>
      </c>
      <c r="AK48" s="208" t="str">
        <f ca="1">OFFSET(BN$43,$B48,0)&amp;CHAR(10)&amp;OFFSET(BO$43,$B48,0)</f>
        <v xml:space="preserve">
○○支部</v>
      </c>
      <c r="AL48" s="208"/>
      <c r="AM48" s="208"/>
      <c r="AN48" s="208"/>
      <c r="AO48" s="208"/>
      <c r="AP48" s="213" t="s">
        <v>11</v>
      </c>
      <c r="AQ48" s="203" t="str">
        <f t="shared" ref="AQ48:AV48" ca="1" si="63">OFFSET(CW$43,$B48,0)</f>
        <v/>
      </c>
      <c r="AR48" s="183" t="str">
        <f t="shared" ca="1" si="63"/>
        <v/>
      </c>
      <c r="AS48" s="203" t="str">
        <f t="shared" ca="1" si="63"/>
        <v/>
      </c>
      <c r="AT48" s="183" t="str">
        <f t="shared" ca="1" si="63"/>
        <v/>
      </c>
      <c r="AU48" s="203" t="str">
        <f t="shared" ca="1" si="63"/>
        <v/>
      </c>
      <c r="AV48" s="183" t="str">
        <f t="shared" ca="1" si="63"/>
        <v/>
      </c>
      <c r="AW48" s="183" t="str">
        <f ca="1">OFFSET(DD$43,$B48,0)</f>
        <v/>
      </c>
      <c r="AX48" s="184" t="str">
        <f ca="1">OFFSET(ED$43,$B48,0)</f>
        <v>○○支部へ返却</v>
      </c>
      <c r="AY48" s="184">
        <f ca="1">OFFSET(BR47,$B48,0)</f>
        <v>0</v>
      </c>
      <c r="AZ48" s="184">
        <f ca="1">OFFSET(BS47,$B48,0)</f>
        <v>0</v>
      </c>
      <c r="BA48" s="184" t="str">
        <f ca="1">OFFSET(BU47,$B48,0)</f>
        <v/>
      </c>
      <c r="BB48" s="184" t="str">
        <f ca="1">OFFSET(BV47,$B48,0)</f>
        <v/>
      </c>
      <c r="BD48" s="335"/>
      <c r="BF48" s="104">
        <v>5</v>
      </c>
      <c r="BG48" s="147" t="s">
        <v>7141</v>
      </c>
      <c r="BH48" s="148" t="s">
        <v>7145</v>
      </c>
      <c r="BI48" s="149" t="s">
        <v>7147</v>
      </c>
      <c r="BJ48" s="150" t="s">
        <v>7071</v>
      </c>
      <c r="BK48" s="151" t="s">
        <v>7153</v>
      </c>
      <c r="BL48" s="152"/>
      <c r="BM48" s="153" t="str">
        <f>IFERROR(IF(DT48=1,VLOOKUP(BL48,所属所DB[#All],2,FALSE),""),"")</f>
        <v/>
      </c>
      <c r="BN48" s="154"/>
      <c r="BO48" s="155"/>
      <c r="BP48" s="156"/>
      <c r="BQ48" s="155"/>
      <c r="BR48" s="158" t="s">
        <v>7162</v>
      </c>
      <c r="BT48" t="str">
        <f t="shared" si="14"/>
        <v>XXXXXXXX</v>
      </c>
      <c r="BU48" s="87" t="str">
        <f t="shared" si="15"/>
        <v>X</v>
      </c>
      <c r="BV48" s="88" t="str">
        <f t="shared" si="16"/>
        <v>X</v>
      </c>
      <c r="BW48" s="88" t="str">
        <f t="shared" si="17"/>
        <v>X</v>
      </c>
      <c r="BX48" s="88" t="str">
        <f t="shared" si="18"/>
        <v>X</v>
      </c>
      <c r="BY48" s="88" t="str">
        <f t="shared" si="19"/>
        <v>X</v>
      </c>
      <c r="BZ48" s="88" t="str">
        <f t="shared" si="20"/>
        <v>X</v>
      </c>
      <c r="CA48" s="88" t="str">
        <f t="shared" si="21"/>
        <v>X</v>
      </c>
      <c r="CB48" s="89" t="str">
        <f t="shared" si="22"/>
        <v>X</v>
      </c>
      <c r="CC48" s="87" t="str">
        <f t="shared" si="23"/>
        <v>X</v>
      </c>
      <c r="CD48" s="88" t="str">
        <f t="shared" si="24"/>
        <v>X</v>
      </c>
      <c r="CE48" s="88" t="str">
        <f t="shared" si="25"/>
        <v>X</v>
      </c>
      <c r="CF48" s="88" t="str">
        <f t="shared" si="26"/>
        <v>X</v>
      </c>
      <c r="CG48" s="88" t="str">
        <f t="shared" si="27"/>
        <v>X</v>
      </c>
      <c r="CH48" s="88" t="str">
        <f t="shared" si="28"/>
        <v>X</v>
      </c>
      <c r="CI48" s="89" t="str">
        <f t="shared" si="29"/>
        <v>X</v>
      </c>
      <c r="CJ48" s="87" t="str">
        <f t="shared" si="30"/>
        <v>X</v>
      </c>
      <c r="CK48" s="88" t="str">
        <f t="shared" si="31"/>
        <v>X</v>
      </c>
      <c r="CL48" s="88" t="str">
        <f t="shared" si="32"/>
        <v>X</v>
      </c>
      <c r="CM48" s="88" t="str">
        <f t="shared" si="33"/>
        <v>0</v>
      </c>
      <c r="CN48" s="88" t="str">
        <f t="shared" si="34"/>
        <v>4</v>
      </c>
      <c r="CO48" s="88" t="str">
        <f t="shared" si="35"/>
        <v>0</v>
      </c>
      <c r="CP48" s="89" t="str">
        <f t="shared" si="36"/>
        <v>4</v>
      </c>
      <c r="CQ48" s="88" t="str">
        <f t="shared" si="3"/>
        <v/>
      </c>
      <c r="CR48" s="87" t="str">
        <f t="shared" si="37"/>
        <v/>
      </c>
      <c r="CS48" s="88" t="str">
        <f t="shared" si="38"/>
        <v/>
      </c>
      <c r="CT48" s="88" t="str">
        <f t="shared" si="39"/>
        <v/>
      </c>
      <c r="CU48" s="88" t="str">
        <f t="shared" si="40"/>
        <v/>
      </c>
      <c r="CV48" s="89" t="str">
        <f t="shared" si="41"/>
        <v/>
      </c>
      <c r="CW48" s="87" t="str">
        <f t="shared" si="42"/>
        <v/>
      </c>
      <c r="CX48" s="88" t="str">
        <f t="shared" si="43"/>
        <v/>
      </c>
      <c r="CY48" s="88" t="str">
        <f t="shared" si="44"/>
        <v/>
      </c>
      <c r="CZ48" s="88" t="str">
        <f t="shared" si="45"/>
        <v/>
      </c>
      <c r="DA48" s="88" t="str">
        <f t="shared" si="46"/>
        <v/>
      </c>
      <c r="DB48" s="88" t="str">
        <f t="shared" si="47"/>
        <v/>
      </c>
      <c r="DC48" s="89" t="str">
        <f t="shared" si="48"/>
        <v/>
      </c>
      <c r="DD48" t="str">
        <f t="shared" si="4"/>
        <v/>
      </c>
      <c r="DO48" s="51">
        <f>IF(BJ48&lt;&gt;"",VLOOKUP(BJ48,テーブル[[#All],[列1]:[異動コード2]],2,FALSE)*1,"")</f>
        <v>2</v>
      </c>
      <c r="DP48" s="51" t="str">
        <f t="shared" si="5"/>
        <v/>
      </c>
      <c r="DQ48" s="86" t="str">
        <f t="shared" si="49"/>
        <v/>
      </c>
      <c r="DR48" s="86" t="str">
        <f t="shared" si="50"/>
        <v/>
      </c>
      <c r="DS48" s="86" t="str">
        <f t="shared" si="51"/>
        <v/>
      </c>
      <c r="DT48">
        <f t="shared" si="6"/>
        <v>9</v>
      </c>
      <c r="DU48">
        <f t="shared" si="7"/>
        <v>1</v>
      </c>
      <c r="DV48">
        <f t="shared" si="8"/>
        <v>9</v>
      </c>
      <c r="DW48">
        <f t="shared" si="9"/>
        <v>9</v>
      </c>
      <c r="DX48">
        <f t="shared" si="10"/>
        <v>9</v>
      </c>
      <c r="DY48">
        <f t="shared" si="52"/>
        <v>9</v>
      </c>
      <c r="DZ48">
        <f>IFERROR(IF(DV48=1,1,VLOOKUP(BN48,過去共済[#All],4,FALSE)),9)</f>
        <v>9</v>
      </c>
      <c r="EA48">
        <f>IF(DV48=1,100,
IF(DY48=1,VLOOKUP(BN48,過去共済[#All],2,FALSE),0)
)</f>
        <v>0</v>
      </c>
      <c r="EB48">
        <f>IF(DZ48=1,VLOOKUP(BO48,県あり都道府県コード[#All],2,FALSE),0)</f>
        <v>0</v>
      </c>
      <c r="EC48" t="str">
        <f t="shared" si="53"/>
        <v/>
      </c>
      <c r="ED48" t="str">
        <f t="shared" si="54"/>
        <v>退職日R〇.3.31
R〇.4.5～□□小学校　臨時的任用職員</v>
      </c>
    </row>
    <row r="49" spans="2:134" ht="24.9" customHeight="1">
      <c r="C49" s="134" t="str">
        <f t="shared" ref="C49:J49" ca="1" si="64">OFFSET(BU$43,$B48,0)</f>
        <v>X</v>
      </c>
      <c r="D49" s="135" t="str">
        <f t="shared" ca="1" si="64"/>
        <v>X</v>
      </c>
      <c r="E49" s="136" t="str">
        <f t="shared" ca="1" si="64"/>
        <v>X</v>
      </c>
      <c r="F49" s="136" t="str">
        <f t="shared" ca="1" si="64"/>
        <v>X</v>
      </c>
      <c r="G49" s="135" t="str">
        <f t="shared" ca="1" si="64"/>
        <v>X</v>
      </c>
      <c r="H49" s="100" t="str">
        <f t="shared" ca="1" si="64"/>
        <v>X</v>
      </c>
      <c r="I49" s="100" t="str">
        <f t="shared" ca="1" si="64"/>
        <v>X</v>
      </c>
      <c r="J49" s="101" t="str">
        <f t="shared" ca="1" si="64"/>
        <v>X</v>
      </c>
      <c r="K49" s="213"/>
      <c r="L49" s="219"/>
      <c r="M49" s="220" t="str">
        <f t="shared" ref="M49:S49" ca="1" si="65">OFFSET(CE47,$B48,0)</f>
        <v/>
      </c>
      <c r="N49" s="203" t="str">
        <f t="shared" ca="1" si="65"/>
        <v/>
      </c>
      <c r="O49" s="183" t="str">
        <f t="shared" ca="1" si="65"/>
        <v/>
      </c>
      <c r="P49" s="203" t="str">
        <f t="shared" ca="1" si="65"/>
        <v/>
      </c>
      <c r="Q49" s="183" t="str">
        <f t="shared" ca="1" si="65"/>
        <v/>
      </c>
      <c r="R49" s="203" t="str">
        <f t="shared" ca="1" si="65"/>
        <v/>
      </c>
      <c r="S49" s="183" t="str">
        <f t="shared" ca="1" si="65"/>
        <v/>
      </c>
      <c r="T49" s="168"/>
      <c r="U49" s="203" t="str">
        <f ca="1">OFFSET(CM47,$B48,0)</f>
        <v/>
      </c>
      <c r="V49" s="183" t="str">
        <f ca="1">OFFSET(CN47,$B48,0)</f>
        <v/>
      </c>
      <c r="W49" s="203" t="str">
        <f ca="1">OFFSET(CO47,$B48,0)</f>
        <v/>
      </c>
      <c r="X49" s="183" t="str">
        <f ca="1">OFFSET(CP47,$B48,0)</f>
        <v/>
      </c>
      <c r="Y49" s="203" t="str">
        <f ca="1">OFFSET(CW47,$B48,0)</f>
        <v/>
      </c>
      <c r="Z49" s="183" t="str">
        <f ca="1">OFFSET(CX47,$B48,0)</f>
        <v/>
      </c>
      <c r="AA49" s="228"/>
      <c r="AB49" s="229"/>
      <c r="AC49" s="228"/>
      <c r="AD49" s="230"/>
      <c r="AE49" s="231"/>
      <c r="AF49" s="102" t="str">
        <f ca="1">OFFSET(CR$43,$B48,0)</f>
        <v/>
      </c>
      <c r="AG49" s="100" t="str">
        <f ca="1">OFFSET(CS$43,$B48,0)</f>
        <v/>
      </c>
      <c r="AH49" s="100" t="str">
        <f ca="1">OFFSET(CT$43,$B48,0)</f>
        <v/>
      </c>
      <c r="AI49" s="100" t="str">
        <f ca="1">OFFSET(CU$43,$B48,0)</f>
        <v/>
      </c>
      <c r="AJ49" s="101" t="str">
        <f ca="1">OFFSET(CV$43,$B48,0)</f>
        <v/>
      </c>
      <c r="AK49" s="205" t="s">
        <v>10</v>
      </c>
      <c r="AL49" s="206"/>
      <c r="AM49" s="74" t="str">
        <f ca="1">OFFSET(DQ$43,$B48,0)</f>
        <v/>
      </c>
      <c r="AN49" s="74" t="str">
        <f ca="1">OFFSET(DR$43,$B48,0)</f>
        <v/>
      </c>
      <c r="AO49" s="75" t="str">
        <f ca="1">OFFSET(DS$43,$B48,0)</f>
        <v/>
      </c>
      <c r="AP49" s="168"/>
      <c r="AQ49" s="203">
        <f t="shared" ref="AQ49:BB49" ca="1" si="66">OFFSET(DJ47,$B48,0)</f>
        <v>0</v>
      </c>
      <c r="AR49" s="183">
        <f t="shared" ca="1" si="66"/>
        <v>0</v>
      </c>
      <c r="AS49" s="203">
        <f t="shared" ca="1" si="66"/>
        <v>0</v>
      </c>
      <c r="AT49" s="183">
        <f t="shared" ca="1" si="66"/>
        <v>0</v>
      </c>
      <c r="AU49" s="203">
        <f t="shared" ca="1" si="66"/>
        <v>0</v>
      </c>
      <c r="AV49" s="183" t="str">
        <f t="shared" ca="1" si="66"/>
        <v/>
      </c>
      <c r="AW49" s="183" t="str">
        <f t="shared" ca="1" si="66"/>
        <v/>
      </c>
      <c r="AX49" s="184" t="str">
        <f t="shared" ca="1" si="66"/>
        <v/>
      </c>
      <c r="AY49" s="184" t="str">
        <f t="shared" ca="1" si="66"/>
        <v/>
      </c>
      <c r="AZ49" s="184" t="str">
        <f t="shared" ca="1" si="66"/>
        <v/>
      </c>
      <c r="BA49" s="184">
        <f t="shared" ca="1" si="66"/>
        <v>9</v>
      </c>
      <c r="BB49" s="184">
        <f t="shared" ca="1" si="66"/>
        <v>9</v>
      </c>
      <c r="BD49" s="335"/>
      <c r="BF49" s="104">
        <v>6</v>
      </c>
      <c r="BG49" s="147"/>
      <c r="BH49" s="148" t="s">
        <v>7133</v>
      </c>
      <c r="BI49" s="149"/>
      <c r="BJ49" s="150"/>
      <c r="BK49" s="151"/>
      <c r="BL49" s="152"/>
      <c r="BM49" s="153" t="str">
        <f>IFERROR(IF(DT49=1,VLOOKUP(BL49,所属所DB[#All],2,FALSE),""),"")</f>
        <v/>
      </c>
      <c r="BN49" s="154"/>
      <c r="BO49" s="155"/>
      <c r="BP49" s="156"/>
      <c r="BQ49" s="155"/>
      <c r="BR49" s="157"/>
      <c r="BT49" t="str">
        <f t="shared" si="14"/>
        <v/>
      </c>
      <c r="BU49" s="87" t="str">
        <f t="shared" si="15"/>
        <v/>
      </c>
      <c r="BV49" s="88" t="str">
        <f t="shared" si="16"/>
        <v/>
      </c>
      <c r="BW49" s="88" t="str">
        <f t="shared" si="17"/>
        <v/>
      </c>
      <c r="BX49" s="88" t="str">
        <f t="shared" si="18"/>
        <v/>
      </c>
      <c r="BY49" s="88" t="str">
        <f t="shared" si="19"/>
        <v/>
      </c>
      <c r="BZ49" s="88" t="str">
        <f t="shared" si="20"/>
        <v/>
      </c>
      <c r="CA49" s="88" t="str">
        <f t="shared" si="21"/>
        <v/>
      </c>
      <c r="CB49" s="89" t="str">
        <f t="shared" si="22"/>
        <v/>
      </c>
      <c r="CC49" s="87" t="str">
        <f t="shared" si="23"/>
        <v/>
      </c>
      <c r="CD49" s="88" t="str">
        <f t="shared" si="24"/>
        <v/>
      </c>
      <c r="CE49" s="88" t="str">
        <f t="shared" si="25"/>
        <v/>
      </c>
      <c r="CF49" s="88" t="str">
        <f t="shared" si="26"/>
        <v/>
      </c>
      <c r="CG49" s="88" t="str">
        <f t="shared" si="27"/>
        <v/>
      </c>
      <c r="CH49" s="88" t="str">
        <f t="shared" si="28"/>
        <v/>
      </c>
      <c r="CI49" s="89" t="str">
        <f t="shared" si="29"/>
        <v/>
      </c>
      <c r="CJ49" s="87" t="str">
        <f t="shared" si="30"/>
        <v/>
      </c>
      <c r="CK49" s="88" t="str">
        <f t="shared" si="31"/>
        <v/>
      </c>
      <c r="CL49" s="88" t="str">
        <f t="shared" si="32"/>
        <v/>
      </c>
      <c r="CM49" s="88" t="str">
        <f t="shared" si="33"/>
        <v/>
      </c>
      <c r="CN49" s="88" t="str">
        <f t="shared" si="34"/>
        <v/>
      </c>
      <c r="CO49" s="88" t="str">
        <f t="shared" si="35"/>
        <v/>
      </c>
      <c r="CP49" s="89" t="str">
        <f t="shared" si="36"/>
        <v/>
      </c>
      <c r="CQ49" s="88" t="str">
        <f t="shared" si="3"/>
        <v/>
      </c>
      <c r="CR49" s="87" t="str">
        <f t="shared" si="37"/>
        <v/>
      </c>
      <c r="CS49" s="88" t="str">
        <f t="shared" si="38"/>
        <v/>
      </c>
      <c r="CT49" s="88" t="str">
        <f t="shared" si="39"/>
        <v/>
      </c>
      <c r="CU49" s="88" t="str">
        <f t="shared" si="40"/>
        <v/>
      </c>
      <c r="CV49" s="89" t="str">
        <f t="shared" si="41"/>
        <v/>
      </c>
      <c r="CW49" s="87" t="str">
        <f t="shared" si="42"/>
        <v/>
      </c>
      <c r="CX49" s="88" t="str">
        <f t="shared" si="43"/>
        <v/>
      </c>
      <c r="CY49" s="88" t="str">
        <f t="shared" si="44"/>
        <v/>
      </c>
      <c r="CZ49" s="88" t="str">
        <f t="shared" si="45"/>
        <v/>
      </c>
      <c r="DA49" s="88" t="str">
        <f t="shared" si="46"/>
        <v/>
      </c>
      <c r="DB49" s="88" t="str">
        <f t="shared" si="47"/>
        <v/>
      </c>
      <c r="DC49" s="89" t="str">
        <f t="shared" si="48"/>
        <v/>
      </c>
      <c r="DD49" t="str">
        <f t="shared" si="4"/>
        <v/>
      </c>
      <c r="DO49" s="51" t="str">
        <f>IF(BJ49&lt;&gt;"",VLOOKUP(BJ49,テーブル[[#All],[列1]:[異動コード2]],2,FALSE)*1,"")</f>
        <v/>
      </c>
      <c r="DP49" s="51" t="str">
        <f t="shared" si="5"/>
        <v/>
      </c>
      <c r="DQ49" s="86" t="str">
        <f t="shared" si="49"/>
        <v/>
      </c>
      <c r="DR49" s="86" t="str">
        <f t="shared" si="50"/>
        <v/>
      </c>
      <c r="DS49" s="86" t="str">
        <f t="shared" si="51"/>
        <v/>
      </c>
      <c r="DT49">
        <f t="shared" si="6"/>
        <v>9</v>
      </c>
      <c r="DU49">
        <f t="shared" si="7"/>
        <v>9</v>
      </c>
      <c r="DV49">
        <f t="shared" si="8"/>
        <v>9</v>
      </c>
      <c r="DW49">
        <f t="shared" si="9"/>
        <v>9</v>
      </c>
      <c r="DX49">
        <f t="shared" si="10"/>
        <v>9</v>
      </c>
      <c r="DY49">
        <f t="shared" si="52"/>
        <v>9</v>
      </c>
      <c r="DZ49">
        <f>IFERROR(IF(DV49=1,1,VLOOKUP(BN49,過去共済[#All],4,FALSE)),9)</f>
        <v>9</v>
      </c>
      <c r="EA49">
        <f>IF(DV49=1,100,
IF(DY49=1,VLOOKUP(BN49,過去共済[#All],2,FALSE),0)
)</f>
        <v>0</v>
      </c>
      <c r="EB49">
        <f>IF(DZ49=1,VLOOKUP(BO49,県あり都道府県コード[#All],2,FALSE),0)</f>
        <v>0</v>
      </c>
      <c r="EC49" t="str">
        <f t="shared" si="53"/>
        <v/>
      </c>
      <c r="ED49" t="str">
        <f t="shared" si="54"/>
        <v/>
      </c>
    </row>
    <row r="50" spans="2:134" ht="24.9" customHeight="1">
      <c r="B50" s="133">
        <v>4</v>
      </c>
      <c r="C50" s="218" t="str">
        <f ca="1">OFFSET(BH$43,$B50,0)</f>
        <v>他共済 四郎</v>
      </c>
      <c r="D50" s="218"/>
      <c r="E50" s="218"/>
      <c r="F50" s="218"/>
      <c r="G50" s="218"/>
      <c r="H50" s="218"/>
      <c r="I50" s="218"/>
      <c r="J50" s="218"/>
      <c r="K50" s="213" t="s">
        <v>4</v>
      </c>
      <c r="L50" s="219"/>
      <c r="M50" s="220" t="str">
        <f t="shared" ref="M50:S50" ca="1" si="67">OFFSET(CC$43,$B50,0)</f>
        <v>X</v>
      </c>
      <c r="N50" s="203" t="str">
        <f t="shared" ca="1" si="67"/>
        <v>X</v>
      </c>
      <c r="O50" s="183" t="str">
        <f t="shared" ca="1" si="67"/>
        <v>X</v>
      </c>
      <c r="P50" s="203" t="str">
        <f t="shared" ca="1" si="67"/>
        <v>X</v>
      </c>
      <c r="Q50" s="183" t="str">
        <f t="shared" ca="1" si="67"/>
        <v>X</v>
      </c>
      <c r="R50" s="203" t="str">
        <f t="shared" ca="1" si="67"/>
        <v>X</v>
      </c>
      <c r="S50" s="183" t="str">
        <f t="shared" ca="1" si="67"/>
        <v>X</v>
      </c>
      <c r="T50" s="213" t="s">
        <v>11</v>
      </c>
      <c r="U50" s="203" t="str">
        <f t="shared" ref="U50:Z50" ca="1" si="68">OFFSET(CK$43,$B50,0)</f>
        <v>X</v>
      </c>
      <c r="V50" s="183" t="str">
        <f t="shared" ca="1" si="68"/>
        <v>X</v>
      </c>
      <c r="W50" s="203" t="str">
        <f t="shared" ca="1" si="68"/>
        <v>0</v>
      </c>
      <c r="X50" s="183" t="str">
        <f t="shared" ca="1" si="68"/>
        <v>3</v>
      </c>
      <c r="Y50" s="203" t="str">
        <f t="shared" ca="1" si="68"/>
        <v>3</v>
      </c>
      <c r="Z50" s="183" t="str">
        <f t="shared" ca="1" si="68"/>
        <v>1</v>
      </c>
      <c r="AA50" s="228" t="s">
        <v>7076</v>
      </c>
      <c r="AB50" s="229"/>
      <c r="AC50" s="228"/>
      <c r="AD50" s="230"/>
      <c r="AE50" s="231">
        <f ca="1">OFFSET(DO$43,$B50,0)</f>
        <v>4</v>
      </c>
      <c r="AF50" s="207" t="str">
        <f ca="1">OFFSET(BM$43,$B50,0)</f>
        <v/>
      </c>
      <c r="AG50" s="207">
        <f ca="1">OFFSET(DT49,$B50,0)</f>
        <v>9</v>
      </c>
      <c r="AH50" s="207">
        <f ca="1">OFFSET(DU49,$B50,0)</f>
        <v>9</v>
      </c>
      <c r="AI50" s="207">
        <f ca="1">OFFSET(DV49,$B50,0)</f>
        <v>9</v>
      </c>
      <c r="AJ50" s="207">
        <f ca="1">OFFSET(DW49,$B50,0)</f>
        <v>9</v>
      </c>
      <c r="AK50" s="208" t="str">
        <f ca="1">OFFSET(BO$43,$B50,0)&amp;CHAR(10)&amp;OFFSET(BN$43,$B50,0)</f>
        <v xml:space="preserve">
○○共済組合</v>
      </c>
      <c r="AL50" s="208"/>
      <c r="AM50" s="208"/>
      <c r="AN50" s="208"/>
      <c r="AO50" s="208"/>
      <c r="AP50" s="213" t="s">
        <v>11</v>
      </c>
      <c r="AQ50" s="203" t="str">
        <f t="shared" ref="AQ50:AR50" ca="1" si="69">OFFSET(CW$43,$B50,0)</f>
        <v>X</v>
      </c>
      <c r="AR50" s="183" t="str">
        <f t="shared" ca="1" si="69"/>
        <v>X</v>
      </c>
      <c r="AS50" s="203">
        <v>0</v>
      </c>
      <c r="AT50" s="183">
        <v>3</v>
      </c>
      <c r="AU50" s="203">
        <v>3</v>
      </c>
      <c r="AV50" s="183">
        <v>1</v>
      </c>
      <c r="AW50" s="183">
        <f ca="1">OFFSET(DD$43,$B50,0)</f>
        <v>1</v>
      </c>
      <c r="AX50" s="184" t="str">
        <f ca="1">OFFSET(ED$43,$B50,0)</f>
        <v/>
      </c>
      <c r="AY50" s="184">
        <f ca="1">OFFSET(BR49,$B50,0)</f>
        <v>0</v>
      </c>
      <c r="AZ50" s="184">
        <f ca="1">OFFSET(BS49,$B50,0)</f>
        <v>0</v>
      </c>
      <c r="BA50" s="184" t="str">
        <f ca="1">OFFSET(BU49,$B50,0)</f>
        <v/>
      </c>
      <c r="BB50" s="184" t="str">
        <f ca="1">OFFSET(BV49,$B50,0)</f>
        <v/>
      </c>
      <c r="BD50" s="335"/>
      <c r="BF50" s="104">
        <v>7</v>
      </c>
      <c r="BG50" s="147"/>
      <c r="BH50" s="148" t="s">
        <v>7133</v>
      </c>
      <c r="BI50" s="149"/>
      <c r="BJ50" s="150"/>
      <c r="BK50" s="151"/>
      <c r="BL50" s="152"/>
      <c r="BM50" s="153" t="str">
        <f>IFERROR(IF(DT50=1,VLOOKUP(BL50,所属所DB[#All],2,FALSE),""),"")</f>
        <v/>
      </c>
      <c r="BN50" s="154"/>
      <c r="BO50" s="155"/>
      <c r="BP50" s="156"/>
      <c r="BQ50" s="155"/>
      <c r="BR50" s="157"/>
      <c r="BT50" t="str">
        <f t="shared" si="14"/>
        <v/>
      </c>
      <c r="BU50" s="87" t="str">
        <f t="shared" si="15"/>
        <v/>
      </c>
      <c r="BV50" s="88" t="str">
        <f t="shared" si="16"/>
        <v/>
      </c>
      <c r="BW50" s="88" t="str">
        <f t="shared" si="17"/>
        <v/>
      </c>
      <c r="BX50" s="88" t="str">
        <f t="shared" si="18"/>
        <v/>
      </c>
      <c r="BY50" s="88" t="str">
        <f t="shared" si="19"/>
        <v/>
      </c>
      <c r="BZ50" s="88" t="str">
        <f t="shared" si="20"/>
        <v/>
      </c>
      <c r="CA50" s="88" t="str">
        <f t="shared" si="21"/>
        <v/>
      </c>
      <c r="CB50" s="89" t="str">
        <f t="shared" si="22"/>
        <v/>
      </c>
      <c r="CC50" s="87" t="str">
        <f t="shared" si="23"/>
        <v/>
      </c>
      <c r="CD50" s="88" t="str">
        <f t="shared" si="24"/>
        <v/>
      </c>
      <c r="CE50" s="88" t="str">
        <f t="shared" si="25"/>
        <v/>
      </c>
      <c r="CF50" s="88" t="str">
        <f t="shared" si="26"/>
        <v/>
      </c>
      <c r="CG50" s="88" t="str">
        <f t="shared" si="27"/>
        <v/>
      </c>
      <c r="CH50" s="88" t="str">
        <f t="shared" si="28"/>
        <v/>
      </c>
      <c r="CI50" s="89" t="str">
        <f t="shared" si="29"/>
        <v/>
      </c>
      <c r="CJ50" s="87" t="str">
        <f t="shared" si="30"/>
        <v/>
      </c>
      <c r="CK50" s="88" t="str">
        <f t="shared" si="31"/>
        <v/>
      </c>
      <c r="CL50" s="88" t="str">
        <f t="shared" si="32"/>
        <v/>
      </c>
      <c r="CM50" s="88" t="str">
        <f t="shared" si="33"/>
        <v/>
      </c>
      <c r="CN50" s="88" t="str">
        <f t="shared" si="34"/>
        <v/>
      </c>
      <c r="CO50" s="88" t="str">
        <f t="shared" si="35"/>
        <v/>
      </c>
      <c r="CP50" s="89" t="str">
        <f t="shared" si="36"/>
        <v/>
      </c>
      <c r="CQ50" s="88" t="str">
        <f t="shared" si="3"/>
        <v/>
      </c>
      <c r="CR50" s="87" t="str">
        <f t="shared" si="37"/>
        <v/>
      </c>
      <c r="CS50" s="88" t="str">
        <f t="shared" si="38"/>
        <v/>
      </c>
      <c r="CT50" s="88" t="str">
        <f t="shared" si="39"/>
        <v/>
      </c>
      <c r="CU50" s="88" t="str">
        <f t="shared" si="40"/>
        <v/>
      </c>
      <c r="CV50" s="89" t="str">
        <f t="shared" si="41"/>
        <v/>
      </c>
      <c r="CW50" s="87" t="str">
        <f t="shared" si="42"/>
        <v/>
      </c>
      <c r="CX50" s="88" t="str">
        <f t="shared" si="43"/>
        <v/>
      </c>
      <c r="CY50" s="88" t="str">
        <f t="shared" si="44"/>
        <v/>
      </c>
      <c r="CZ50" s="88" t="str">
        <f t="shared" si="45"/>
        <v/>
      </c>
      <c r="DA50" s="88" t="str">
        <f t="shared" si="46"/>
        <v/>
      </c>
      <c r="DB50" s="88" t="str">
        <f t="shared" si="47"/>
        <v/>
      </c>
      <c r="DC50" s="89" t="str">
        <f t="shared" si="48"/>
        <v/>
      </c>
      <c r="DD50" t="str">
        <f t="shared" si="4"/>
        <v/>
      </c>
      <c r="DO50" s="51" t="str">
        <f>IF(BJ50&lt;&gt;"",VLOOKUP(BJ50,テーブル[[#All],[列1]:[異動コード2]],2,FALSE)*1,"")</f>
        <v/>
      </c>
      <c r="DP50" s="51" t="str">
        <f t="shared" si="5"/>
        <v/>
      </c>
      <c r="DQ50" s="86" t="str">
        <f t="shared" si="49"/>
        <v/>
      </c>
      <c r="DR50" s="86" t="str">
        <f t="shared" si="50"/>
        <v/>
      </c>
      <c r="DS50" s="86" t="str">
        <f t="shared" si="51"/>
        <v/>
      </c>
      <c r="DT50">
        <f t="shared" si="6"/>
        <v>9</v>
      </c>
      <c r="DU50">
        <f t="shared" si="7"/>
        <v>9</v>
      </c>
      <c r="DV50">
        <f t="shared" si="8"/>
        <v>9</v>
      </c>
      <c r="DW50">
        <f t="shared" si="9"/>
        <v>9</v>
      </c>
      <c r="DX50">
        <f t="shared" si="10"/>
        <v>9</v>
      </c>
      <c r="DY50">
        <f t="shared" si="52"/>
        <v>9</v>
      </c>
      <c r="DZ50">
        <f>IFERROR(IF(DV50=1,1,VLOOKUP(BN50,過去共済[#All],4,FALSE)),9)</f>
        <v>9</v>
      </c>
      <c r="EA50">
        <f>IF(DV50=1,100,
IF(DY50=1,VLOOKUP(BN50,過去共済[#All],2,FALSE),0)
)</f>
        <v>0</v>
      </c>
      <c r="EB50">
        <f>IF(DZ50=1,VLOOKUP(BO50,県あり都道府県コード[#All],2,FALSE),0)</f>
        <v>0</v>
      </c>
      <c r="EC50" t="str">
        <f t="shared" si="53"/>
        <v/>
      </c>
      <c r="ED50" t="str">
        <f t="shared" si="54"/>
        <v/>
      </c>
    </row>
    <row r="51" spans="2:134" ht="24.9" customHeight="1">
      <c r="C51" s="134" t="str">
        <f t="shared" ref="C51:J51" ca="1" si="70">OFFSET(BU$43,$B50,0)</f>
        <v>X</v>
      </c>
      <c r="D51" s="135" t="str">
        <f t="shared" ca="1" si="70"/>
        <v>X</v>
      </c>
      <c r="E51" s="136" t="str">
        <f t="shared" ca="1" si="70"/>
        <v>X</v>
      </c>
      <c r="F51" s="136" t="str">
        <f t="shared" ca="1" si="70"/>
        <v>X</v>
      </c>
      <c r="G51" s="135" t="str">
        <f t="shared" ca="1" si="70"/>
        <v>X</v>
      </c>
      <c r="H51" s="100" t="str">
        <f t="shared" ca="1" si="70"/>
        <v>X</v>
      </c>
      <c r="I51" s="100" t="str">
        <f t="shared" ca="1" si="70"/>
        <v>X</v>
      </c>
      <c r="J51" s="101" t="str">
        <f t="shared" ca="1" si="70"/>
        <v>X</v>
      </c>
      <c r="K51" s="213"/>
      <c r="L51" s="219"/>
      <c r="M51" s="220" t="str">
        <f t="shared" ref="M51:S51" ca="1" si="71">OFFSET(CE49,$B50,0)</f>
        <v/>
      </c>
      <c r="N51" s="203" t="str">
        <f t="shared" ca="1" si="71"/>
        <v/>
      </c>
      <c r="O51" s="183" t="str">
        <f t="shared" ca="1" si="71"/>
        <v/>
      </c>
      <c r="P51" s="203" t="str">
        <f t="shared" ca="1" si="71"/>
        <v/>
      </c>
      <c r="Q51" s="183" t="str">
        <f t="shared" ca="1" si="71"/>
        <v/>
      </c>
      <c r="R51" s="203" t="str">
        <f t="shared" ca="1" si="71"/>
        <v/>
      </c>
      <c r="S51" s="183" t="str">
        <f t="shared" ca="1" si="71"/>
        <v/>
      </c>
      <c r="T51" s="168"/>
      <c r="U51" s="203" t="str">
        <f ca="1">OFFSET(CM49,$B50,0)</f>
        <v/>
      </c>
      <c r="V51" s="183" t="str">
        <f ca="1">OFFSET(CN49,$B50,0)</f>
        <v/>
      </c>
      <c r="W51" s="203" t="str">
        <f ca="1">OFFSET(CO49,$B50,0)</f>
        <v/>
      </c>
      <c r="X51" s="183" t="str">
        <f ca="1">OFFSET(CP49,$B50,0)</f>
        <v/>
      </c>
      <c r="Y51" s="203" t="str">
        <f ca="1">OFFSET(CW49,$B50,0)</f>
        <v/>
      </c>
      <c r="Z51" s="183" t="str">
        <f ca="1">OFFSET(CX49,$B50,0)</f>
        <v/>
      </c>
      <c r="AA51" s="228"/>
      <c r="AB51" s="229"/>
      <c r="AC51" s="228"/>
      <c r="AD51" s="230"/>
      <c r="AE51" s="231"/>
      <c r="AF51" s="102" t="str">
        <f ca="1">OFFSET(CR$43,$B50,0)</f>
        <v/>
      </c>
      <c r="AG51" s="100" t="str">
        <f ca="1">OFFSET(CS$43,$B50,0)</f>
        <v/>
      </c>
      <c r="AH51" s="100" t="str">
        <f ca="1">OFFSET(CT$43,$B50,0)</f>
        <v/>
      </c>
      <c r="AI51" s="100" t="str">
        <f ca="1">OFFSET(CU$43,$B50,0)</f>
        <v/>
      </c>
      <c r="AJ51" s="101" t="str">
        <f ca="1">OFFSET(CV$43,$B50,0)</f>
        <v/>
      </c>
      <c r="AK51" s="205" t="s">
        <v>10</v>
      </c>
      <c r="AL51" s="206"/>
      <c r="AM51" s="74" t="str">
        <f ca="1">OFFSET(DQ$43,$B50,0)</f>
        <v/>
      </c>
      <c r="AN51" s="74" t="str">
        <f ca="1">OFFSET(DR$43,$B50,0)</f>
        <v/>
      </c>
      <c r="AO51" s="75" t="str">
        <f ca="1">OFFSET(DS$43,$B50,0)</f>
        <v/>
      </c>
      <c r="AP51" s="168"/>
      <c r="AQ51" s="203">
        <f t="shared" ref="AQ51:BB51" ca="1" si="72">OFFSET(DJ49,$B50,0)</f>
        <v>0</v>
      </c>
      <c r="AR51" s="183">
        <f t="shared" ca="1" si="72"/>
        <v>0</v>
      </c>
      <c r="AS51" s="203">
        <f t="shared" ca="1" si="72"/>
        <v>0</v>
      </c>
      <c r="AT51" s="183">
        <f t="shared" ca="1" si="72"/>
        <v>0</v>
      </c>
      <c r="AU51" s="203">
        <f t="shared" ca="1" si="72"/>
        <v>0</v>
      </c>
      <c r="AV51" s="183" t="str">
        <f t="shared" ca="1" si="72"/>
        <v/>
      </c>
      <c r="AW51" s="183" t="str">
        <f t="shared" ca="1" si="72"/>
        <v/>
      </c>
      <c r="AX51" s="184" t="str">
        <f t="shared" ca="1" si="72"/>
        <v/>
      </c>
      <c r="AY51" s="184" t="str">
        <f t="shared" ca="1" si="72"/>
        <v/>
      </c>
      <c r="AZ51" s="184" t="str">
        <f t="shared" ca="1" si="72"/>
        <v/>
      </c>
      <c r="BA51" s="184">
        <f t="shared" ca="1" si="72"/>
        <v>9</v>
      </c>
      <c r="BB51" s="184">
        <f t="shared" ca="1" si="72"/>
        <v>9</v>
      </c>
      <c r="BD51" s="335"/>
      <c r="BF51" s="104">
        <v>8</v>
      </c>
      <c r="BG51" s="118"/>
      <c r="BH51" s="119" t="s">
        <v>7133</v>
      </c>
      <c r="BI51" s="120"/>
      <c r="BJ51" s="115"/>
      <c r="BK51" s="121"/>
      <c r="BL51" s="122"/>
      <c r="BM51" s="117" t="str">
        <f>IFERROR(IF(DT51=1,VLOOKUP(BL51,所属所DB[#All],2,FALSE),""),"")</f>
        <v/>
      </c>
      <c r="BN51" s="116"/>
      <c r="BO51" s="123"/>
      <c r="BP51" s="124"/>
      <c r="BQ51" s="123"/>
      <c r="BR51" s="125"/>
      <c r="BT51" t="str">
        <f t="shared" si="14"/>
        <v/>
      </c>
      <c r="BU51" s="87" t="str">
        <f t="shared" si="15"/>
        <v/>
      </c>
      <c r="BV51" s="88" t="str">
        <f t="shared" si="16"/>
        <v/>
      </c>
      <c r="BW51" s="88" t="str">
        <f t="shared" si="17"/>
        <v/>
      </c>
      <c r="BX51" s="88" t="str">
        <f t="shared" si="18"/>
        <v/>
      </c>
      <c r="BY51" s="88" t="str">
        <f t="shared" si="19"/>
        <v/>
      </c>
      <c r="BZ51" s="88" t="str">
        <f t="shared" si="20"/>
        <v/>
      </c>
      <c r="CA51" s="88" t="str">
        <f t="shared" si="21"/>
        <v/>
      </c>
      <c r="CB51" s="89" t="str">
        <f t="shared" si="22"/>
        <v/>
      </c>
      <c r="CC51" s="87" t="str">
        <f t="shared" si="23"/>
        <v/>
      </c>
      <c r="CD51" s="88" t="str">
        <f t="shared" si="24"/>
        <v/>
      </c>
      <c r="CE51" s="88" t="str">
        <f t="shared" si="25"/>
        <v/>
      </c>
      <c r="CF51" s="88" t="str">
        <f t="shared" si="26"/>
        <v/>
      </c>
      <c r="CG51" s="88" t="str">
        <f t="shared" si="27"/>
        <v/>
      </c>
      <c r="CH51" s="88" t="str">
        <f t="shared" si="28"/>
        <v/>
      </c>
      <c r="CI51" s="89" t="str">
        <f t="shared" si="29"/>
        <v/>
      </c>
      <c r="CJ51" s="87" t="str">
        <f t="shared" si="30"/>
        <v/>
      </c>
      <c r="CK51" s="88" t="str">
        <f t="shared" si="31"/>
        <v/>
      </c>
      <c r="CL51" s="88" t="str">
        <f t="shared" si="32"/>
        <v/>
      </c>
      <c r="CM51" s="88" t="str">
        <f t="shared" si="33"/>
        <v/>
      </c>
      <c r="CN51" s="88" t="str">
        <f t="shared" si="34"/>
        <v/>
      </c>
      <c r="CO51" s="88" t="str">
        <f t="shared" si="35"/>
        <v/>
      </c>
      <c r="CP51" s="89" t="str">
        <f t="shared" si="36"/>
        <v/>
      </c>
      <c r="CQ51" s="88" t="str">
        <f t="shared" si="3"/>
        <v/>
      </c>
      <c r="CR51" s="87" t="str">
        <f t="shared" si="37"/>
        <v/>
      </c>
      <c r="CS51" s="88" t="str">
        <f t="shared" si="38"/>
        <v/>
      </c>
      <c r="CT51" s="88" t="str">
        <f t="shared" si="39"/>
        <v/>
      </c>
      <c r="CU51" s="88" t="str">
        <f t="shared" si="40"/>
        <v/>
      </c>
      <c r="CV51" s="89" t="str">
        <f t="shared" si="41"/>
        <v/>
      </c>
      <c r="CW51" s="87" t="str">
        <f t="shared" si="42"/>
        <v/>
      </c>
      <c r="CX51" s="88" t="str">
        <f t="shared" si="43"/>
        <v/>
      </c>
      <c r="CY51" s="88" t="str">
        <f t="shared" si="44"/>
        <v/>
      </c>
      <c r="CZ51" s="88" t="str">
        <f t="shared" si="45"/>
        <v/>
      </c>
      <c r="DA51" s="88" t="str">
        <f t="shared" si="46"/>
        <v/>
      </c>
      <c r="DB51" s="88" t="str">
        <f t="shared" si="47"/>
        <v/>
      </c>
      <c r="DC51" s="89" t="str">
        <f t="shared" si="48"/>
        <v/>
      </c>
      <c r="DD51" t="str">
        <f t="shared" si="4"/>
        <v/>
      </c>
      <c r="DO51" s="51" t="str">
        <f>IF(BJ51&lt;&gt;"",VLOOKUP(BJ51,テーブル[[#All],[列1]:[異動コード2]],2,FALSE)*1,"")</f>
        <v/>
      </c>
      <c r="DP51" s="51" t="str">
        <f t="shared" si="5"/>
        <v/>
      </c>
      <c r="DQ51" s="86" t="str">
        <f t="shared" si="49"/>
        <v/>
      </c>
      <c r="DR51" s="86" t="str">
        <f t="shared" si="50"/>
        <v/>
      </c>
      <c r="DS51" s="86" t="str">
        <f t="shared" si="51"/>
        <v/>
      </c>
      <c r="DT51">
        <f t="shared" si="6"/>
        <v>9</v>
      </c>
      <c r="DU51">
        <f t="shared" si="7"/>
        <v>9</v>
      </c>
      <c r="DV51">
        <f t="shared" si="8"/>
        <v>9</v>
      </c>
      <c r="DW51">
        <f t="shared" si="9"/>
        <v>9</v>
      </c>
      <c r="DX51">
        <f t="shared" si="10"/>
        <v>9</v>
      </c>
      <c r="DY51">
        <f t="shared" si="52"/>
        <v>9</v>
      </c>
      <c r="DZ51">
        <f>IFERROR(IF(DV51=1,1,VLOOKUP(BN51,過去共済[#All],4,FALSE)),9)</f>
        <v>9</v>
      </c>
      <c r="EA51">
        <f>IF(DV51=1,100,
IF(DY51=1,VLOOKUP(BN51,過去共済[#All],2,FALSE),0)
)</f>
        <v>0</v>
      </c>
      <c r="EB51">
        <f>IF(DZ51=1,VLOOKUP(BO51,県あり都道府県コード[#All],2,FALSE),0)</f>
        <v>0</v>
      </c>
      <c r="EC51" t="str">
        <f t="shared" si="53"/>
        <v/>
      </c>
      <c r="ED51" t="str">
        <f t="shared" si="54"/>
        <v/>
      </c>
    </row>
    <row r="52" spans="2:134" ht="24.9" customHeight="1">
      <c r="B52" s="133">
        <v>5</v>
      </c>
      <c r="C52" s="218" t="str">
        <f ca="1">OFFSET(BH$43,$B52,0)</f>
        <v>番号変更 五郎</v>
      </c>
      <c r="D52" s="218"/>
      <c r="E52" s="218"/>
      <c r="F52" s="218"/>
      <c r="G52" s="218"/>
      <c r="H52" s="218"/>
      <c r="I52" s="218"/>
      <c r="J52" s="218"/>
      <c r="K52" s="213" t="s">
        <v>4</v>
      </c>
      <c r="L52" s="219"/>
      <c r="M52" s="220" t="str">
        <f t="shared" ref="M52:S52" ca="1" si="73">OFFSET(CC$43,$B52,0)</f>
        <v>X</v>
      </c>
      <c r="N52" s="203" t="str">
        <f t="shared" ca="1" si="73"/>
        <v>X</v>
      </c>
      <c r="O52" s="183" t="str">
        <f t="shared" ca="1" si="73"/>
        <v>X</v>
      </c>
      <c r="P52" s="203" t="str">
        <f t="shared" ca="1" si="73"/>
        <v>X</v>
      </c>
      <c r="Q52" s="183" t="str">
        <f t="shared" ca="1" si="73"/>
        <v>X</v>
      </c>
      <c r="R52" s="203" t="str">
        <f t="shared" ca="1" si="73"/>
        <v>X</v>
      </c>
      <c r="S52" s="183" t="str">
        <f t="shared" ca="1" si="73"/>
        <v>X</v>
      </c>
      <c r="T52" s="213" t="s">
        <v>11</v>
      </c>
      <c r="U52" s="203" t="str">
        <f t="shared" ref="U52:Z52" ca="1" si="74">OFFSET(CK$43,$B52,0)</f>
        <v>X</v>
      </c>
      <c r="V52" s="183" t="str">
        <f t="shared" ca="1" si="74"/>
        <v>X</v>
      </c>
      <c r="W52" s="203" t="str">
        <f t="shared" ca="1" si="74"/>
        <v>0</v>
      </c>
      <c r="X52" s="183" t="str">
        <f t="shared" ca="1" si="74"/>
        <v>4</v>
      </c>
      <c r="Y52" s="203" t="str">
        <f t="shared" ca="1" si="74"/>
        <v>0</v>
      </c>
      <c r="Z52" s="183" t="str">
        <f t="shared" ca="1" si="74"/>
        <v>4</v>
      </c>
      <c r="AA52" s="228" t="s">
        <v>7076</v>
      </c>
      <c r="AB52" s="229"/>
      <c r="AC52" s="228"/>
      <c r="AD52" s="230"/>
      <c r="AE52" s="231">
        <f ca="1">OFFSET(DO$43,$B52,0)</f>
        <v>2</v>
      </c>
      <c r="AF52" s="207" t="str">
        <f ca="1">OFFSET(BM$43,$B52,0)</f>
        <v/>
      </c>
      <c r="AG52" s="207">
        <f ca="1">OFFSET(DT51,$B52,0)</f>
        <v>9</v>
      </c>
      <c r="AH52" s="207">
        <f ca="1">OFFSET(DU51,$B52,0)</f>
        <v>9</v>
      </c>
      <c r="AI52" s="207">
        <f ca="1">OFFSET(DV51,$B52,0)</f>
        <v>9</v>
      </c>
      <c r="AJ52" s="207">
        <f ca="1">OFFSET(DW51,$B52,0)</f>
        <v>9</v>
      </c>
      <c r="AK52" s="208" t="str">
        <f ca="1">OFFSET(BO$43,$B52,0)&amp;CHAR(10)&amp;OFFSET(BN$43,$B52,0)</f>
        <v xml:space="preserve">
</v>
      </c>
      <c r="AL52" s="208"/>
      <c r="AM52" s="208"/>
      <c r="AN52" s="208"/>
      <c r="AO52" s="208"/>
      <c r="AP52" s="213" t="s">
        <v>11</v>
      </c>
      <c r="AQ52" s="203" t="str">
        <f t="shared" ref="AQ52:AV52" ca="1" si="75">OFFSET(CW$43,$B52,0)</f>
        <v/>
      </c>
      <c r="AR52" s="183" t="str">
        <f t="shared" ca="1" si="75"/>
        <v/>
      </c>
      <c r="AS52" s="203" t="str">
        <f t="shared" ca="1" si="75"/>
        <v/>
      </c>
      <c r="AT52" s="183" t="str">
        <f t="shared" ca="1" si="75"/>
        <v/>
      </c>
      <c r="AU52" s="203" t="str">
        <f t="shared" ca="1" si="75"/>
        <v/>
      </c>
      <c r="AV52" s="183" t="str">
        <f t="shared" ca="1" si="75"/>
        <v/>
      </c>
      <c r="AW52" s="183" t="str">
        <f ca="1">OFFSET(DD$43,$B52,0)</f>
        <v/>
      </c>
      <c r="AX52" s="184" t="str">
        <f ca="1">OFFSET(ED$43,$B52,0)</f>
        <v>退職日R〇.3.31
R〇.4.5～□□小学校　臨時的任用職員</v>
      </c>
      <c r="AY52" s="184">
        <f ca="1">OFFSET(BR51,$B52,0)</f>
        <v>0</v>
      </c>
      <c r="AZ52" s="184">
        <f ca="1">OFFSET(BS51,$B52,0)</f>
        <v>0</v>
      </c>
      <c r="BA52" s="184" t="str">
        <f ca="1">OFFSET(BU51,$B52,0)</f>
        <v/>
      </c>
      <c r="BB52" s="184" t="str">
        <f ca="1">OFFSET(BV51,$B52,0)</f>
        <v/>
      </c>
      <c r="BD52" s="335"/>
      <c r="BF52" s="104">
        <v>9</v>
      </c>
      <c r="BG52" s="118"/>
      <c r="BH52" s="119" t="s">
        <v>7133</v>
      </c>
      <c r="BI52" s="120"/>
      <c r="BJ52" s="115"/>
      <c r="BK52" s="121"/>
      <c r="BL52" s="122"/>
      <c r="BM52" s="117" t="str">
        <f>IFERROR(IF(DT52=1,VLOOKUP(BL52,所属所DB[#All],2,FALSE),""),"")</f>
        <v/>
      </c>
      <c r="BN52" s="116"/>
      <c r="BO52" s="123"/>
      <c r="BP52" s="124"/>
      <c r="BQ52" s="123"/>
      <c r="BR52" s="125"/>
      <c r="BT52" t="str">
        <f t="shared" si="14"/>
        <v/>
      </c>
      <c r="BU52" s="87" t="str">
        <f t="shared" si="15"/>
        <v/>
      </c>
      <c r="BV52" s="88" t="str">
        <f t="shared" si="16"/>
        <v/>
      </c>
      <c r="BW52" s="88" t="str">
        <f t="shared" si="17"/>
        <v/>
      </c>
      <c r="BX52" s="88" t="str">
        <f t="shared" si="18"/>
        <v/>
      </c>
      <c r="BY52" s="88" t="str">
        <f t="shared" si="19"/>
        <v/>
      </c>
      <c r="BZ52" s="88" t="str">
        <f t="shared" si="20"/>
        <v/>
      </c>
      <c r="CA52" s="88" t="str">
        <f t="shared" si="21"/>
        <v/>
      </c>
      <c r="CB52" s="89" t="str">
        <f t="shared" si="22"/>
        <v/>
      </c>
      <c r="CC52" s="87" t="str">
        <f t="shared" si="23"/>
        <v/>
      </c>
      <c r="CD52" s="88" t="str">
        <f t="shared" si="24"/>
        <v/>
      </c>
      <c r="CE52" s="88" t="str">
        <f t="shared" si="25"/>
        <v/>
      </c>
      <c r="CF52" s="88" t="str">
        <f t="shared" si="26"/>
        <v/>
      </c>
      <c r="CG52" s="88" t="str">
        <f t="shared" si="27"/>
        <v/>
      </c>
      <c r="CH52" s="88" t="str">
        <f t="shared" si="28"/>
        <v/>
      </c>
      <c r="CI52" s="89" t="str">
        <f t="shared" si="29"/>
        <v/>
      </c>
      <c r="CJ52" s="87" t="str">
        <f t="shared" si="30"/>
        <v/>
      </c>
      <c r="CK52" s="88" t="str">
        <f t="shared" si="31"/>
        <v/>
      </c>
      <c r="CL52" s="88" t="str">
        <f t="shared" si="32"/>
        <v/>
      </c>
      <c r="CM52" s="88" t="str">
        <f t="shared" si="33"/>
        <v/>
      </c>
      <c r="CN52" s="88" t="str">
        <f t="shared" si="34"/>
        <v/>
      </c>
      <c r="CO52" s="88" t="str">
        <f t="shared" si="35"/>
        <v/>
      </c>
      <c r="CP52" s="89" t="str">
        <f t="shared" si="36"/>
        <v/>
      </c>
      <c r="CQ52" s="88" t="str">
        <f t="shared" si="3"/>
        <v/>
      </c>
      <c r="CR52" s="87" t="str">
        <f t="shared" si="37"/>
        <v/>
      </c>
      <c r="CS52" s="88" t="str">
        <f t="shared" si="38"/>
        <v/>
      </c>
      <c r="CT52" s="88" t="str">
        <f t="shared" si="39"/>
        <v/>
      </c>
      <c r="CU52" s="88" t="str">
        <f t="shared" si="40"/>
        <v/>
      </c>
      <c r="CV52" s="89" t="str">
        <f t="shared" si="41"/>
        <v/>
      </c>
      <c r="CW52" s="87" t="str">
        <f t="shared" si="42"/>
        <v/>
      </c>
      <c r="CX52" s="88" t="str">
        <f t="shared" si="43"/>
        <v/>
      </c>
      <c r="CY52" s="88" t="str">
        <f t="shared" si="44"/>
        <v/>
      </c>
      <c r="CZ52" s="88" t="str">
        <f t="shared" si="45"/>
        <v/>
      </c>
      <c r="DA52" s="88" t="str">
        <f t="shared" si="46"/>
        <v/>
      </c>
      <c r="DB52" s="88" t="str">
        <f t="shared" si="47"/>
        <v/>
      </c>
      <c r="DC52" s="89" t="str">
        <f t="shared" si="48"/>
        <v/>
      </c>
      <c r="DD52" t="str">
        <f t="shared" si="4"/>
        <v/>
      </c>
      <c r="DO52" s="51" t="str">
        <f>IF(BJ52&lt;&gt;"",VLOOKUP(BJ52,テーブル[[#All],[列1]:[異動コード2]],2,FALSE)*1,"")</f>
        <v/>
      </c>
      <c r="DP52" s="51" t="str">
        <f t="shared" si="5"/>
        <v/>
      </c>
      <c r="DQ52" s="86" t="str">
        <f t="shared" si="49"/>
        <v/>
      </c>
      <c r="DR52" s="86" t="str">
        <f t="shared" si="50"/>
        <v/>
      </c>
      <c r="DS52" s="86" t="str">
        <f t="shared" si="51"/>
        <v/>
      </c>
      <c r="DT52">
        <f t="shared" si="6"/>
        <v>9</v>
      </c>
      <c r="DU52">
        <f t="shared" si="7"/>
        <v>9</v>
      </c>
      <c r="DV52">
        <f t="shared" si="8"/>
        <v>9</v>
      </c>
      <c r="DW52">
        <f t="shared" si="9"/>
        <v>9</v>
      </c>
      <c r="DX52">
        <f t="shared" si="10"/>
        <v>9</v>
      </c>
      <c r="DY52">
        <f t="shared" si="52"/>
        <v>9</v>
      </c>
      <c r="DZ52">
        <f>IFERROR(IF(DV52=1,1,VLOOKUP(BN52,過去共済[#All],4,FALSE)),9)</f>
        <v>9</v>
      </c>
      <c r="EA52">
        <f>IF(DV52=1,100,
IF(DY52=1,VLOOKUP(BN52,過去共済[#All],2,FALSE),0)
)</f>
        <v>0</v>
      </c>
      <c r="EB52">
        <f>IF(DZ52=1,VLOOKUP(BO52,県あり都道府県コード[#All],2,FALSE),0)</f>
        <v>0</v>
      </c>
      <c r="EC52" t="str">
        <f t="shared" si="53"/>
        <v/>
      </c>
      <c r="ED52" t="str">
        <f t="shared" si="54"/>
        <v/>
      </c>
    </row>
    <row r="53" spans="2:134" ht="24.9" customHeight="1">
      <c r="C53" s="134" t="str">
        <f t="shared" ref="C53:J53" ca="1" si="76">OFFSET(BU$43,$B52,0)</f>
        <v>X</v>
      </c>
      <c r="D53" s="135" t="str">
        <f t="shared" ca="1" si="76"/>
        <v>X</v>
      </c>
      <c r="E53" s="136" t="str">
        <f t="shared" ca="1" si="76"/>
        <v>X</v>
      </c>
      <c r="F53" s="136" t="str">
        <f t="shared" ca="1" si="76"/>
        <v>X</v>
      </c>
      <c r="G53" s="135" t="str">
        <f t="shared" ca="1" si="76"/>
        <v>X</v>
      </c>
      <c r="H53" s="100" t="str">
        <f t="shared" ca="1" si="76"/>
        <v>X</v>
      </c>
      <c r="I53" s="100" t="str">
        <f t="shared" ca="1" si="76"/>
        <v>X</v>
      </c>
      <c r="J53" s="101" t="str">
        <f t="shared" ca="1" si="76"/>
        <v>X</v>
      </c>
      <c r="K53" s="213"/>
      <c r="L53" s="219"/>
      <c r="M53" s="220" t="str">
        <f t="shared" ref="M53:S53" ca="1" si="77">OFFSET(CE51,$B52,0)</f>
        <v/>
      </c>
      <c r="N53" s="203" t="str">
        <f t="shared" ca="1" si="77"/>
        <v/>
      </c>
      <c r="O53" s="183" t="str">
        <f t="shared" ca="1" si="77"/>
        <v/>
      </c>
      <c r="P53" s="203" t="str">
        <f t="shared" ca="1" si="77"/>
        <v/>
      </c>
      <c r="Q53" s="183" t="str">
        <f t="shared" ca="1" si="77"/>
        <v/>
      </c>
      <c r="R53" s="203" t="str">
        <f t="shared" ca="1" si="77"/>
        <v/>
      </c>
      <c r="S53" s="183" t="str">
        <f t="shared" ca="1" si="77"/>
        <v/>
      </c>
      <c r="T53" s="168"/>
      <c r="U53" s="203" t="str">
        <f ca="1">OFFSET(CM51,$B52,0)</f>
        <v/>
      </c>
      <c r="V53" s="183" t="str">
        <f ca="1">OFFSET(CN51,$B52,0)</f>
        <v/>
      </c>
      <c r="W53" s="203" t="str">
        <f ca="1">OFFSET(CO51,$B52,0)</f>
        <v/>
      </c>
      <c r="X53" s="183" t="str">
        <f ca="1">OFFSET(CP51,$B52,0)</f>
        <v/>
      </c>
      <c r="Y53" s="203" t="str">
        <f ca="1">OFFSET(CW51,$B52,0)</f>
        <v/>
      </c>
      <c r="Z53" s="183" t="str">
        <f ca="1">OFFSET(CX51,$B52,0)</f>
        <v/>
      </c>
      <c r="AA53" s="228"/>
      <c r="AB53" s="229"/>
      <c r="AC53" s="228"/>
      <c r="AD53" s="230"/>
      <c r="AE53" s="231"/>
      <c r="AF53" s="102" t="str">
        <f ca="1">OFFSET(CR$43,$B52,0)</f>
        <v/>
      </c>
      <c r="AG53" s="100" t="str">
        <f ca="1">OFFSET(CS$43,$B52,0)</f>
        <v/>
      </c>
      <c r="AH53" s="100" t="str">
        <f ca="1">OFFSET(CT$43,$B52,0)</f>
        <v/>
      </c>
      <c r="AI53" s="100" t="str">
        <f ca="1">OFFSET(CU$43,$B52,0)</f>
        <v/>
      </c>
      <c r="AJ53" s="101" t="str">
        <f ca="1">OFFSET(CV$43,$B52,0)</f>
        <v/>
      </c>
      <c r="AK53" s="205" t="s">
        <v>10</v>
      </c>
      <c r="AL53" s="206"/>
      <c r="AM53" s="74" t="str">
        <f ca="1">OFFSET(DQ$43,$B52,0)</f>
        <v/>
      </c>
      <c r="AN53" s="74" t="str">
        <f ca="1">OFFSET(DR$43,$B52,0)</f>
        <v/>
      </c>
      <c r="AO53" s="75" t="str">
        <f ca="1">OFFSET(DS$43,$B52,0)</f>
        <v/>
      </c>
      <c r="AP53" s="168"/>
      <c r="AQ53" s="203">
        <f t="shared" ref="AQ53:BB53" ca="1" si="78">OFFSET(DJ51,$B52,0)</f>
        <v>0</v>
      </c>
      <c r="AR53" s="183">
        <f t="shared" ca="1" si="78"/>
        <v>0</v>
      </c>
      <c r="AS53" s="203">
        <f t="shared" ca="1" si="78"/>
        <v>0</v>
      </c>
      <c r="AT53" s="183">
        <f t="shared" ca="1" si="78"/>
        <v>0</v>
      </c>
      <c r="AU53" s="203">
        <f t="shared" ca="1" si="78"/>
        <v>0</v>
      </c>
      <c r="AV53" s="183" t="str">
        <f t="shared" ca="1" si="78"/>
        <v/>
      </c>
      <c r="AW53" s="183" t="str">
        <f t="shared" ca="1" si="78"/>
        <v/>
      </c>
      <c r="AX53" s="184" t="str">
        <f t="shared" ca="1" si="78"/>
        <v/>
      </c>
      <c r="AY53" s="184" t="str">
        <f t="shared" ca="1" si="78"/>
        <v/>
      </c>
      <c r="AZ53" s="184" t="str">
        <f t="shared" ca="1" si="78"/>
        <v/>
      </c>
      <c r="BA53" s="184">
        <f t="shared" ca="1" si="78"/>
        <v>9</v>
      </c>
      <c r="BB53" s="184">
        <f t="shared" ca="1" si="78"/>
        <v>9</v>
      </c>
      <c r="BD53" s="335"/>
      <c r="BF53" s="104">
        <v>10</v>
      </c>
      <c r="BG53" s="118"/>
      <c r="BH53" s="119" t="s">
        <v>7133</v>
      </c>
      <c r="BI53" s="120"/>
      <c r="BJ53" s="115"/>
      <c r="BK53" s="121"/>
      <c r="BL53" s="122"/>
      <c r="BM53" s="117" t="str">
        <f>IFERROR(IF(DT53=1,VLOOKUP(BL53,所属所DB[#All],2,FALSE),""),"")</f>
        <v/>
      </c>
      <c r="BN53" s="116"/>
      <c r="BO53" s="123"/>
      <c r="BP53" s="124"/>
      <c r="BQ53" s="123"/>
      <c r="BR53" s="125"/>
      <c r="BT53" t="str">
        <f t="shared" si="14"/>
        <v/>
      </c>
      <c r="BU53" s="87" t="str">
        <f t="shared" si="15"/>
        <v/>
      </c>
      <c r="BV53" s="88" t="str">
        <f t="shared" si="16"/>
        <v/>
      </c>
      <c r="BW53" s="88" t="str">
        <f t="shared" si="17"/>
        <v/>
      </c>
      <c r="BX53" s="88" t="str">
        <f t="shared" si="18"/>
        <v/>
      </c>
      <c r="BY53" s="88" t="str">
        <f t="shared" si="19"/>
        <v/>
      </c>
      <c r="BZ53" s="88" t="str">
        <f t="shared" si="20"/>
        <v/>
      </c>
      <c r="CA53" s="88" t="str">
        <f t="shared" si="21"/>
        <v/>
      </c>
      <c r="CB53" s="89" t="str">
        <f t="shared" si="22"/>
        <v/>
      </c>
      <c r="CC53" s="87" t="str">
        <f t="shared" si="23"/>
        <v/>
      </c>
      <c r="CD53" s="88" t="str">
        <f t="shared" si="24"/>
        <v/>
      </c>
      <c r="CE53" s="88" t="str">
        <f t="shared" si="25"/>
        <v/>
      </c>
      <c r="CF53" s="88" t="str">
        <f t="shared" si="26"/>
        <v/>
      </c>
      <c r="CG53" s="88" t="str">
        <f t="shared" si="27"/>
        <v/>
      </c>
      <c r="CH53" s="88" t="str">
        <f t="shared" si="28"/>
        <v/>
      </c>
      <c r="CI53" s="89" t="str">
        <f t="shared" si="29"/>
        <v/>
      </c>
      <c r="CJ53" s="87" t="str">
        <f t="shared" si="30"/>
        <v/>
      </c>
      <c r="CK53" s="88" t="str">
        <f t="shared" si="31"/>
        <v/>
      </c>
      <c r="CL53" s="88" t="str">
        <f t="shared" si="32"/>
        <v/>
      </c>
      <c r="CM53" s="88" t="str">
        <f t="shared" si="33"/>
        <v/>
      </c>
      <c r="CN53" s="88" t="str">
        <f t="shared" si="34"/>
        <v/>
      </c>
      <c r="CO53" s="88" t="str">
        <f t="shared" si="35"/>
        <v/>
      </c>
      <c r="CP53" s="89" t="str">
        <f t="shared" si="36"/>
        <v/>
      </c>
      <c r="CQ53" s="88" t="str">
        <f t="shared" si="3"/>
        <v/>
      </c>
      <c r="CR53" s="87" t="str">
        <f t="shared" si="37"/>
        <v/>
      </c>
      <c r="CS53" s="88" t="str">
        <f t="shared" si="38"/>
        <v/>
      </c>
      <c r="CT53" s="88" t="str">
        <f t="shared" si="39"/>
        <v/>
      </c>
      <c r="CU53" s="88" t="str">
        <f t="shared" si="40"/>
        <v/>
      </c>
      <c r="CV53" s="89" t="str">
        <f t="shared" si="41"/>
        <v/>
      </c>
      <c r="CW53" s="87" t="str">
        <f t="shared" si="42"/>
        <v/>
      </c>
      <c r="CX53" s="88" t="str">
        <f t="shared" si="43"/>
        <v/>
      </c>
      <c r="CY53" s="88" t="str">
        <f t="shared" si="44"/>
        <v/>
      </c>
      <c r="CZ53" s="88" t="str">
        <f t="shared" si="45"/>
        <v/>
      </c>
      <c r="DA53" s="88" t="str">
        <f t="shared" si="46"/>
        <v/>
      </c>
      <c r="DB53" s="88" t="str">
        <f t="shared" si="47"/>
        <v/>
      </c>
      <c r="DC53" s="89" t="str">
        <f t="shared" si="48"/>
        <v/>
      </c>
      <c r="DD53" t="str">
        <f t="shared" si="4"/>
        <v/>
      </c>
      <c r="DO53" s="51" t="str">
        <f>IF(BJ53&lt;&gt;"",VLOOKUP(BJ53,テーブル[[#All],[列1]:[異動コード2]],2,FALSE)*1,"")</f>
        <v/>
      </c>
      <c r="DP53" s="51" t="str">
        <f t="shared" si="5"/>
        <v/>
      </c>
      <c r="DQ53" s="86" t="str">
        <f t="shared" si="49"/>
        <v/>
      </c>
      <c r="DR53" s="86" t="str">
        <f t="shared" si="50"/>
        <v/>
      </c>
      <c r="DS53" s="86" t="str">
        <f t="shared" si="51"/>
        <v/>
      </c>
      <c r="DT53">
        <f t="shared" si="6"/>
        <v>9</v>
      </c>
      <c r="DU53">
        <f t="shared" si="7"/>
        <v>9</v>
      </c>
      <c r="DV53">
        <f t="shared" si="8"/>
        <v>9</v>
      </c>
      <c r="DW53">
        <f t="shared" si="9"/>
        <v>9</v>
      </c>
      <c r="DX53">
        <f t="shared" si="10"/>
        <v>9</v>
      </c>
      <c r="DY53">
        <f t="shared" si="52"/>
        <v>9</v>
      </c>
      <c r="DZ53">
        <f>IFERROR(IF(DV53=1,1,VLOOKUP(BN53,過去共済[#All],4,FALSE)),9)</f>
        <v>9</v>
      </c>
      <c r="EA53">
        <f>IF(DV53=1,100,
IF(DY53=1,VLOOKUP(BN53,過去共済[#All],2,FALSE),0)
)</f>
        <v>0</v>
      </c>
      <c r="EB53">
        <f>IF(DZ53=1,VLOOKUP(BO53,県あり都道府県コード[#All],2,FALSE),0)</f>
        <v>0</v>
      </c>
      <c r="EC53" t="str">
        <f t="shared" si="53"/>
        <v/>
      </c>
      <c r="ED53" t="str">
        <f t="shared" si="54"/>
        <v/>
      </c>
    </row>
    <row r="54" spans="2:134" ht="24.9" customHeight="1">
      <c r="B54" s="133">
        <v>6</v>
      </c>
      <c r="C54" s="218" t="str">
        <f ca="1">OFFSET(BH$43,$B54,0)</f>
        <v xml:space="preserve"> </v>
      </c>
      <c r="D54" s="218"/>
      <c r="E54" s="218"/>
      <c r="F54" s="218"/>
      <c r="G54" s="218"/>
      <c r="H54" s="218"/>
      <c r="I54" s="218"/>
      <c r="J54" s="218"/>
      <c r="K54" s="213" t="s">
        <v>4</v>
      </c>
      <c r="L54" s="219"/>
      <c r="M54" s="220" t="str">
        <f t="shared" ref="M54:S54" ca="1" si="79">OFFSET(CC$43,$B54,0)</f>
        <v/>
      </c>
      <c r="N54" s="203" t="str">
        <f t="shared" ca="1" si="79"/>
        <v/>
      </c>
      <c r="O54" s="183" t="str">
        <f t="shared" ca="1" si="79"/>
        <v/>
      </c>
      <c r="P54" s="203" t="str">
        <f t="shared" ca="1" si="79"/>
        <v/>
      </c>
      <c r="Q54" s="183" t="str">
        <f t="shared" ca="1" si="79"/>
        <v/>
      </c>
      <c r="R54" s="203" t="str">
        <f t="shared" ca="1" si="79"/>
        <v/>
      </c>
      <c r="S54" s="183" t="str">
        <f t="shared" ca="1" si="79"/>
        <v/>
      </c>
      <c r="T54" s="213" t="s">
        <v>11</v>
      </c>
      <c r="U54" s="203" t="str">
        <f t="shared" ref="U54:Z54" ca="1" si="80">OFFSET(CK$43,$B54,0)</f>
        <v/>
      </c>
      <c r="V54" s="183" t="str">
        <f t="shared" ca="1" si="80"/>
        <v/>
      </c>
      <c r="W54" s="203" t="str">
        <f t="shared" ca="1" si="80"/>
        <v/>
      </c>
      <c r="X54" s="183" t="str">
        <f t="shared" ca="1" si="80"/>
        <v/>
      </c>
      <c r="Y54" s="203" t="str">
        <f t="shared" ca="1" si="80"/>
        <v/>
      </c>
      <c r="Z54" s="183" t="str">
        <f t="shared" ca="1" si="80"/>
        <v/>
      </c>
      <c r="AA54" s="228" t="s">
        <v>7076</v>
      </c>
      <c r="AB54" s="229"/>
      <c r="AC54" s="228"/>
      <c r="AD54" s="230"/>
      <c r="AE54" s="231" t="str">
        <f ca="1">OFFSET(DO$43,$B54,0)</f>
        <v/>
      </c>
      <c r="AF54" s="207" t="str">
        <f ca="1">OFFSET(BM$43,$B54,0)</f>
        <v/>
      </c>
      <c r="AG54" s="207">
        <f ca="1">OFFSET(DT53,$B54,0)</f>
        <v>9</v>
      </c>
      <c r="AH54" s="207">
        <f ca="1">OFFSET(DU53,$B54,0)</f>
        <v>9</v>
      </c>
      <c r="AI54" s="207">
        <f ca="1">OFFSET(DV53,$B54,0)</f>
        <v>9</v>
      </c>
      <c r="AJ54" s="207">
        <f ca="1">OFFSET(DW53,$B54,0)</f>
        <v>9</v>
      </c>
      <c r="AK54" s="208" t="str">
        <f ca="1">OFFSET(BO$43,$B54,0)&amp;CHAR(10)&amp;OFFSET(BN$43,$B54,0)</f>
        <v xml:space="preserve">
</v>
      </c>
      <c r="AL54" s="208"/>
      <c r="AM54" s="208"/>
      <c r="AN54" s="208"/>
      <c r="AO54" s="208"/>
      <c r="AP54" s="213" t="s">
        <v>11</v>
      </c>
      <c r="AQ54" s="203" t="str">
        <f t="shared" ref="AQ54:AV54" ca="1" si="81">OFFSET(CW$43,$B54,0)</f>
        <v/>
      </c>
      <c r="AR54" s="183" t="str">
        <f t="shared" ca="1" si="81"/>
        <v/>
      </c>
      <c r="AS54" s="203" t="str">
        <f t="shared" ca="1" si="81"/>
        <v/>
      </c>
      <c r="AT54" s="183" t="str">
        <f t="shared" ca="1" si="81"/>
        <v/>
      </c>
      <c r="AU54" s="203" t="str">
        <f t="shared" ca="1" si="81"/>
        <v/>
      </c>
      <c r="AV54" s="183" t="str">
        <f t="shared" ca="1" si="81"/>
        <v/>
      </c>
      <c r="AW54" s="183" t="str">
        <f ca="1">OFFSET(DD$43,$B54,0)</f>
        <v/>
      </c>
      <c r="AX54" s="184" t="str">
        <f ca="1">OFFSET(ED$43,$B54,0)</f>
        <v/>
      </c>
      <c r="AY54" s="184">
        <f ca="1">OFFSET(BR53,$B54,0)</f>
        <v>0</v>
      </c>
      <c r="AZ54" s="184">
        <f ca="1">OFFSET(BS53,$B54,0)</f>
        <v>0</v>
      </c>
      <c r="BA54" s="184" t="str">
        <f ca="1">OFFSET(BU53,$B54,0)</f>
        <v/>
      </c>
      <c r="BB54" s="184" t="str">
        <f ca="1">OFFSET(BV53,$B54,0)</f>
        <v/>
      </c>
      <c r="BD54" s="335"/>
      <c r="BF54" s="104">
        <v>11</v>
      </c>
      <c r="BG54" s="118"/>
      <c r="BH54" s="119" t="s">
        <v>7133</v>
      </c>
      <c r="BI54" s="120"/>
      <c r="BJ54" s="115"/>
      <c r="BK54" s="121"/>
      <c r="BL54" s="122"/>
      <c r="BM54" s="117" t="str">
        <f>IFERROR(IF(DT54=1,VLOOKUP(BL54,所属所DB[#All],2,FALSE),""),"")</f>
        <v/>
      </c>
      <c r="BN54" s="116"/>
      <c r="BO54" s="123"/>
      <c r="BP54" s="124"/>
      <c r="BQ54" s="123"/>
      <c r="BR54" s="125"/>
      <c r="BT54" t="str">
        <f t="shared" si="14"/>
        <v/>
      </c>
      <c r="BU54" s="87" t="str">
        <f t="shared" si="15"/>
        <v/>
      </c>
      <c r="BV54" s="88" t="str">
        <f t="shared" si="16"/>
        <v/>
      </c>
      <c r="BW54" s="88" t="str">
        <f t="shared" si="17"/>
        <v/>
      </c>
      <c r="BX54" s="88" t="str">
        <f t="shared" si="18"/>
        <v/>
      </c>
      <c r="BY54" s="88" t="str">
        <f t="shared" si="19"/>
        <v/>
      </c>
      <c r="BZ54" s="88" t="str">
        <f t="shared" si="20"/>
        <v/>
      </c>
      <c r="CA54" s="88" t="str">
        <f t="shared" si="21"/>
        <v/>
      </c>
      <c r="CB54" s="89" t="str">
        <f t="shared" si="22"/>
        <v/>
      </c>
      <c r="CC54" s="87" t="str">
        <f t="shared" si="23"/>
        <v/>
      </c>
      <c r="CD54" s="88" t="str">
        <f t="shared" si="24"/>
        <v/>
      </c>
      <c r="CE54" s="88" t="str">
        <f t="shared" si="25"/>
        <v/>
      </c>
      <c r="CF54" s="88" t="str">
        <f t="shared" si="26"/>
        <v/>
      </c>
      <c r="CG54" s="88" t="str">
        <f t="shared" si="27"/>
        <v/>
      </c>
      <c r="CH54" s="88" t="str">
        <f t="shared" si="28"/>
        <v/>
      </c>
      <c r="CI54" s="89" t="str">
        <f t="shared" si="29"/>
        <v/>
      </c>
      <c r="CJ54" s="87" t="str">
        <f t="shared" si="30"/>
        <v/>
      </c>
      <c r="CK54" s="88" t="str">
        <f t="shared" si="31"/>
        <v/>
      </c>
      <c r="CL54" s="88" t="str">
        <f t="shared" si="32"/>
        <v/>
      </c>
      <c r="CM54" s="88" t="str">
        <f t="shared" si="33"/>
        <v/>
      </c>
      <c r="CN54" s="88" t="str">
        <f t="shared" si="34"/>
        <v/>
      </c>
      <c r="CO54" s="88" t="str">
        <f t="shared" si="35"/>
        <v/>
      </c>
      <c r="CP54" s="89" t="str">
        <f t="shared" si="36"/>
        <v/>
      </c>
      <c r="CQ54" s="88" t="str">
        <f t="shared" si="3"/>
        <v/>
      </c>
      <c r="CR54" s="87" t="str">
        <f t="shared" si="37"/>
        <v/>
      </c>
      <c r="CS54" s="88" t="str">
        <f t="shared" si="38"/>
        <v/>
      </c>
      <c r="CT54" s="88" t="str">
        <f t="shared" si="39"/>
        <v/>
      </c>
      <c r="CU54" s="88" t="str">
        <f t="shared" si="40"/>
        <v/>
      </c>
      <c r="CV54" s="89" t="str">
        <f t="shared" si="41"/>
        <v/>
      </c>
      <c r="CW54" s="87" t="str">
        <f t="shared" si="42"/>
        <v/>
      </c>
      <c r="CX54" s="88" t="str">
        <f t="shared" si="43"/>
        <v/>
      </c>
      <c r="CY54" s="88" t="str">
        <f t="shared" si="44"/>
        <v/>
      </c>
      <c r="CZ54" s="88" t="str">
        <f t="shared" si="45"/>
        <v/>
      </c>
      <c r="DA54" s="88" t="str">
        <f t="shared" si="46"/>
        <v/>
      </c>
      <c r="DB54" s="88" t="str">
        <f t="shared" si="47"/>
        <v/>
      </c>
      <c r="DC54" s="89" t="str">
        <f t="shared" si="48"/>
        <v/>
      </c>
      <c r="DD54" t="str">
        <f t="shared" si="4"/>
        <v/>
      </c>
      <c r="DO54" s="51" t="str">
        <f>IF(BJ54&lt;&gt;"",VLOOKUP(BJ54,テーブル[[#All],[列1]:[異動コード2]],2,FALSE)*1,"")</f>
        <v/>
      </c>
      <c r="DP54" s="51" t="str">
        <f t="shared" si="5"/>
        <v/>
      </c>
      <c r="DQ54" s="86" t="str">
        <f t="shared" si="49"/>
        <v/>
      </c>
      <c r="DR54" s="86" t="str">
        <f t="shared" si="50"/>
        <v/>
      </c>
      <c r="DS54" s="86" t="str">
        <f t="shared" si="51"/>
        <v/>
      </c>
      <c r="DT54">
        <f t="shared" si="6"/>
        <v>9</v>
      </c>
      <c r="DU54">
        <f t="shared" si="7"/>
        <v>9</v>
      </c>
      <c r="DV54">
        <f t="shared" si="8"/>
        <v>9</v>
      </c>
      <c r="DW54">
        <f t="shared" si="9"/>
        <v>9</v>
      </c>
      <c r="DX54">
        <f t="shared" si="10"/>
        <v>9</v>
      </c>
      <c r="DY54">
        <f t="shared" si="52"/>
        <v>9</v>
      </c>
      <c r="DZ54">
        <f>IFERROR(IF(DV54=1,1,VLOOKUP(BN54,過去共済[#All],4,FALSE)),9)</f>
        <v>9</v>
      </c>
      <c r="EA54">
        <f>IF(DV54=1,100,
IF(DY54=1,VLOOKUP(BN54,過去共済[#All],2,FALSE),0)
)</f>
        <v>0</v>
      </c>
      <c r="EB54">
        <f>IF(DZ54=1,VLOOKUP(BO54,県あり都道府県コード[#All],2,FALSE),0)</f>
        <v>0</v>
      </c>
      <c r="EC54" t="str">
        <f t="shared" si="53"/>
        <v/>
      </c>
      <c r="ED54" t="str">
        <f t="shared" si="54"/>
        <v/>
      </c>
    </row>
    <row r="55" spans="2:134" ht="24.9" customHeight="1">
      <c r="C55" s="134" t="str">
        <f t="shared" ref="C55:J55" ca="1" si="82">OFFSET(BU$43,$B54,0)</f>
        <v/>
      </c>
      <c r="D55" s="135" t="str">
        <f t="shared" ca="1" si="82"/>
        <v/>
      </c>
      <c r="E55" s="136" t="str">
        <f t="shared" ca="1" si="82"/>
        <v/>
      </c>
      <c r="F55" s="136" t="str">
        <f t="shared" ca="1" si="82"/>
        <v/>
      </c>
      <c r="G55" s="135" t="str">
        <f t="shared" ca="1" si="82"/>
        <v/>
      </c>
      <c r="H55" s="100" t="str">
        <f t="shared" ca="1" si="82"/>
        <v/>
      </c>
      <c r="I55" s="100" t="str">
        <f t="shared" ca="1" si="82"/>
        <v/>
      </c>
      <c r="J55" s="101" t="str">
        <f t="shared" ca="1" si="82"/>
        <v/>
      </c>
      <c r="K55" s="213"/>
      <c r="L55" s="219"/>
      <c r="M55" s="220" t="str">
        <f t="shared" ref="M55:S55" ca="1" si="83">OFFSET(CE53,$B54,0)</f>
        <v/>
      </c>
      <c r="N55" s="203" t="str">
        <f t="shared" ca="1" si="83"/>
        <v/>
      </c>
      <c r="O55" s="183" t="str">
        <f t="shared" ca="1" si="83"/>
        <v/>
      </c>
      <c r="P55" s="203" t="str">
        <f t="shared" ca="1" si="83"/>
        <v/>
      </c>
      <c r="Q55" s="183" t="str">
        <f t="shared" ca="1" si="83"/>
        <v/>
      </c>
      <c r="R55" s="203" t="str">
        <f t="shared" ca="1" si="83"/>
        <v/>
      </c>
      <c r="S55" s="183" t="str">
        <f t="shared" ca="1" si="83"/>
        <v/>
      </c>
      <c r="T55" s="168"/>
      <c r="U55" s="203" t="str">
        <f ca="1">OFFSET(CM53,$B54,0)</f>
        <v/>
      </c>
      <c r="V55" s="183" t="str">
        <f ca="1">OFFSET(CN53,$B54,0)</f>
        <v/>
      </c>
      <c r="W55" s="203" t="str">
        <f ca="1">OFFSET(CO53,$B54,0)</f>
        <v/>
      </c>
      <c r="X55" s="183" t="str">
        <f ca="1">OFFSET(CP53,$B54,0)</f>
        <v/>
      </c>
      <c r="Y55" s="203" t="str">
        <f ca="1">OFFSET(CW53,$B54,0)</f>
        <v/>
      </c>
      <c r="Z55" s="183" t="str">
        <f ca="1">OFFSET(CX53,$B54,0)</f>
        <v/>
      </c>
      <c r="AA55" s="228"/>
      <c r="AB55" s="229"/>
      <c r="AC55" s="228"/>
      <c r="AD55" s="230"/>
      <c r="AE55" s="231"/>
      <c r="AF55" s="102" t="str">
        <f ca="1">OFFSET(CR$43,$B54,0)</f>
        <v/>
      </c>
      <c r="AG55" s="100" t="str">
        <f ca="1">OFFSET(CS$43,$B54,0)</f>
        <v/>
      </c>
      <c r="AH55" s="100" t="str">
        <f ca="1">OFFSET(CT$43,$B54,0)</f>
        <v/>
      </c>
      <c r="AI55" s="100" t="str">
        <f ca="1">OFFSET(CU$43,$B54,0)</f>
        <v/>
      </c>
      <c r="AJ55" s="101" t="str">
        <f ca="1">OFFSET(CV$43,$B54,0)</f>
        <v/>
      </c>
      <c r="AK55" s="205" t="s">
        <v>10</v>
      </c>
      <c r="AL55" s="206"/>
      <c r="AM55" s="74" t="str">
        <f ca="1">OFFSET(DQ$43,$B54,0)</f>
        <v/>
      </c>
      <c r="AN55" s="74" t="str">
        <f ca="1">OFFSET(DR$43,$B54,0)</f>
        <v/>
      </c>
      <c r="AO55" s="75" t="str">
        <f ca="1">OFFSET(DS$43,$B54,0)</f>
        <v/>
      </c>
      <c r="AP55" s="168"/>
      <c r="AQ55" s="203">
        <f t="shared" ref="AQ55:BB55" ca="1" si="84">OFFSET(DJ53,$B54,0)</f>
        <v>0</v>
      </c>
      <c r="AR55" s="183">
        <f t="shared" ca="1" si="84"/>
        <v>0</v>
      </c>
      <c r="AS55" s="203">
        <f t="shared" ca="1" si="84"/>
        <v>0</v>
      </c>
      <c r="AT55" s="183">
        <f t="shared" ca="1" si="84"/>
        <v>0</v>
      </c>
      <c r="AU55" s="203">
        <f t="shared" ca="1" si="84"/>
        <v>0</v>
      </c>
      <c r="AV55" s="183" t="str">
        <f t="shared" ca="1" si="84"/>
        <v/>
      </c>
      <c r="AW55" s="183" t="str">
        <f t="shared" ca="1" si="84"/>
        <v/>
      </c>
      <c r="AX55" s="184" t="str">
        <f t="shared" ca="1" si="84"/>
        <v/>
      </c>
      <c r="AY55" s="184" t="str">
        <f t="shared" ca="1" si="84"/>
        <v/>
      </c>
      <c r="AZ55" s="184" t="str">
        <f t="shared" ca="1" si="84"/>
        <v/>
      </c>
      <c r="BA55" s="184">
        <f t="shared" ca="1" si="84"/>
        <v>9</v>
      </c>
      <c r="BB55" s="184">
        <f t="shared" ca="1" si="84"/>
        <v>9</v>
      </c>
      <c r="BD55" s="335"/>
      <c r="BF55" s="104">
        <v>12</v>
      </c>
      <c r="BG55" s="118"/>
      <c r="BH55" s="119" t="s">
        <v>7133</v>
      </c>
      <c r="BI55" s="120"/>
      <c r="BJ55" s="115"/>
      <c r="BK55" s="121"/>
      <c r="BL55" s="122"/>
      <c r="BM55" s="117" t="str">
        <f>IFERROR(IF(DT55=1,VLOOKUP(BL55,所属所DB[#All],2,FALSE),""),"")</f>
        <v/>
      </c>
      <c r="BN55" s="116"/>
      <c r="BO55" s="123"/>
      <c r="BP55" s="124"/>
      <c r="BQ55" s="123"/>
      <c r="BR55" s="125"/>
      <c r="BT55" t="str">
        <f t="shared" si="14"/>
        <v/>
      </c>
      <c r="BU55" s="87" t="str">
        <f t="shared" si="15"/>
        <v/>
      </c>
      <c r="BV55" s="88" t="str">
        <f t="shared" si="16"/>
        <v/>
      </c>
      <c r="BW55" s="88" t="str">
        <f t="shared" si="17"/>
        <v/>
      </c>
      <c r="BX55" s="88" t="str">
        <f t="shared" si="18"/>
        <v/>
      </c>
      <c r="BY55" s="88" t="str">
        <f t="shared" si="19"/>
        <v/>
      </c>
      <c r="BZ55" s="88" t="str">
        <f t="shared" si="20"/>
        <v/>
      </c>
      <c r="CA55" s="88" t="str">
        <f t="shared" si="21"/>
        <v/>
      </c>
      <c r="CB55" s="89" t="str">
        <f t="shared" si="22"/>
        <v/>
      </c>
      <c r="CC55" s="87" t="str">
        <f t="shared" si="23"/>
        <v/>
      </c>
      <c r="CD55" s="88" t="str">
        <f t="shared" si="24"/>
        <v/>
      </c>
      <c r="CE55" s="88" t="str">
        <f t="shared" si="25"/>
        <v/>
      </c>
      <c r="CF55" s="88" t="str">
        <f t="shared" si="26"/>
        <v/>
      </c>
      <c r="CG55" s="88" t="str">
        <f t="shared" si="27"/>
        <v/>
      </c>
      <c r="CH55" s="88" t="str">
        <f t="shared" si="28"/>
        <v/>
      </c>
      <c r="CI55" s="89" t="str">
        <f t="shared" si="29"/>
        <v/>
      </c>
      <c r="CJ55" s="87" t="str">
        <f t="shared" si="30"/>
        <v/>
      </c>
      <c r="CK55" s="88" t="str">
        <f t="shared" si="31"/>
        <v/>
      </c>
      <c r="CL55" s="88" t="str">
        <f t="shared" si="32"/>
        <v/>
      </c>
      <c r="CM55" s="88" t="str">
        <f t="shared" si="33"/>
        <v/>
      </c>
      <c r="CN55" s="88" t="str">
        <f t="shared" si="34"/>
        <v/>
      </c>
      <c r="CO55" s="88" t="str">
        <f t="shared" si="35"/>
        <v/>
      </c>
      <c r="CP55" s="89" t="str">
        <f t="shared" si="36"/>
        <v/>
      </c>
      <c r="CQ55" s="88" t="str">
        <f t="shared" si="3"/>
        <v/>
      </c>
      <c r="CR55" s="87" t="str">
        <f t="shared" si="37"/>
        <v/>
      </c>
      <c r="CS55" s="88" t="str">
        <f t="shared" si="38"/>
        <v/>
      </c>
      <c r="CT55" s="88" t="str">
        <f t="shared" si="39"/>
        <v/>
      </c>
      <c r="CU55" s="88" t="str">
        <f t="shared" si="40"/>
        <v/>
      </c>
      <c r="CV55" s="89" t="str">
        <f t="shared" si="41"/>
        <v/>
      </c>
      <c r="CW55" s="87" t="str">
        <f t="shared" si="42"/>
        <v/>
      </c>
      <c r="CX55" s="88" t="str">
        <f t="shared" si="43"/>
        <v/>
      </c>
      <c r="CY55" s="88" t="str">
        <f t="shared" si="44"/>
        <v/>
      </c>
      <c r="CZ55" s="88" t="str">
        <f t="shared" si="45"/>
        <v/>
      </c>
      <c r="DA55" s="88" t="str">
        <f t="shared" si="46"/>
        <v/>
      </c>
      <c r="DB55" s="88" t="str">
        <f t="shared" si="47"/>
        <v/>
      </c>
      <c r="DC55" s="89" t="str">
        <f t="shared" si="48"/>
        <v/>
      </c>
      <c r="DD55" t="str">
        <f t="shared" si="4"/>
        <v/>
      </c>
      <c r="DO55" s="51" t="str">
        <f>IF(BJ55&lt;&gt;"",VLOOKUP(BJ55,テーブル[[#All],[列1]:[異動コード2]],2,FALSE)*1,"")</f>
        <v/>
      </c>
      <c r="DP55" s="51" t="str">
        <f t="shared" si="5"/>
        <v/>
      </c>
      <c r="DQ55" s="86" t="str">
        <f t="shared" si="49"/>
        <v/>
      </c>
      <c r="DR55" s="86" t="str">
        <f t="shared" si="50"/>
        <v/>
      </c>
      <c r="DS55" s="86" t="str">
        <f t="shared" si="51"/>
        <v/>
      </c>
      <c r="DT55">
        <f t="shared" si="6"/>
        <v>9</v>
      </c>
      <c r="DU55">
        <f t="shared" si="7"/>
        <v>9</v>
      </c>
      <c r="DV55">
        <f t="shared" si="8"/>
        <v>9</v>
      </c>
      <c r="DW55">
        <f t="shared" si="9"/>
        <v>9</v>
      </c>
      <c r="DX55">
        <f t="shared" si="10"/>
        <v>9</v>
      </c>
      <c r="DY55">
        <f t="shared" si="52"/>
        <v>9</v>
      </c>
      <c r="DZ55">
        <f>IFERROR(IF(DV55=1,1,VLOOKUP(BN55,過去共済[#All],4,FALSE)),9)</f>
        <v>9</v>
      </c>
      <c r="EA55">
        <f>IF(DV55=1,100,
IF(DY55=1,VLOOKUP(BN55,過去共済[#All],2,FALSE),0)
)</f>
        <v>0</v>
      </c>
      <c r="EB55">
        <f>IF(DZ55=1,VLOOKUP(BO55,県あり都道府県コード[#All],2,FALSE),0)</f>
        <v>0</v>
      </c>
      <c r="EC55" t="str">
        <f t="shared" si="53"/>
        <v/>
      </c>
      <c r="ED55" t="str">
        <f t="shared" si="54"/>
        <v/>
      </c>
    </row>
    <row r="56" spans="2:134" ht="24.9" customHeight="1">
      <c r="B56" s="133">
        <v>7</v>
      </c>
      <c r="C56" s="218" t="str">
        <f ca="1">OFFSET(BH$43,$B56,0)</f>
        <v xml:space="preserve"> </v>
      </c>
      <c r="D56" s="218"/>
      <c r="E56" s="218"/>
      <c r="F56" s="218"/>
      <c r="G56" s="218"/>
      <c r="H56" s="218"/>
      <c r="I56" s="218"/>
      <c r="J56" s="218"/>
      <c r="K56" s="213" t="s">
        <v>4</v>
      </c>
      <c r="L56" s="219"/>
      <c r="M56" s="220" t="str">
        <f t="shared" ref="M56:S56" ca="1" si="85">OFFSET(CC$43,$B56,0)</f>
        <v/>
      </c>
      <c r="N56" s="203" t="str">
        <f t="shared" ca="1" si="85"/>
        <v/>
      </c>
      <c r="O56" s="183" t="str">
        <f t="shared" ca="1" si="85"/>
        <v/>
      </c>
      <c r="P56" s="203" t="str">
        <f t="shared" ca="1" si="85"/>
        <v/>
      </c>
      <c r="Q56" s="183" t="str">
        <f t="shared" ca="1" si="85"/>
        <v/>
      </c>
      <c r="R56" s="203" t="str">
        <f t="shared" ca="1" si="85"/>
        <v/>
      </c>
      <c r="S56" s="183" t="str">
        <f t="shared" ca="1" si="85"/>
        <v/>
      </c>
      <c r="T56" s="213" t="s">
        <v>11</v>
      </c>
      <c r="U56" s="203" t="str">
        <f t="shared" ref="U56:Z56" ca="1" si="86">OFFSET(CK$43,$B56,0)</f>
        <v/>
      </c>
      <c r="V56" s="183" t="str">
        <f t="shared" ca="1" si="86"/>
        <v/>
      </c>
      <c r="W56" s="203" t="str">
        <f t="shared" ca="1" si="86"/>
        <v/>
      </c>
      <c r="X56" s="183" t="str">
        <f t="shared" ca="1" si="86"/>
        <v/>
      </c>
      <c r="Y56" s="203" t="str">
        <f t="shared" ca="1" si="86"/>
        <v/>
      </c>
      <c r="Z56" s="183" t="str">
        <f t="shared" ca="1" si="86"/>
        <v/>
      </c>
      <c r="AA56" s="228" t="s">
        <v>7076</v>
      </c>
      <c r="AB56" s="229"/>
      <c r="AC56" s="228"/>
      <c r="AD56" s="230"/>
      <c r="AE56" s="231" t="str">
        <f ca="1">OFFSET(DO$43,$B56,0)</f>
        <v/>
      </c>
      <c r="AF56" s="207" t="str">
        <f ca="1">OFFSET(BM$43,$B56,0)</f>
        <v/>
      </c>
      <c r="AG56" s="207">
        <f ca="1">OFFSET(DT55,$B56,0)</f>
        <v>9</v>
      </c>
      <c r="AH56" s="207">
        <f ca="1">OFFSET(DU55,$B56,0)</f>
        <v>9</v>
      </c>
      <c r="AI56" s="207">
        <f ca="1">OFFSET(DV55,$B56,0)</f>
        <v>9</v>
      </c>
      <c r="AJ56" s="207">
        <f ca="1">OFFSET(DW55,$B56,0)</f>
        <v>9</v>
      </c>
      <c r="AK56" s="208" t="str">
        <f ca="1">OFFSET(BO$43,$B56,0)&amp;CHAR(10)&amp;OFFSET(BN$43,$B56,0)</f>
        <v xml:space="preserve">
</v>
      </c>
      <c r="AL56" s="208"/>
      <c r="AM56" s="208"/>
      <c r="AN56" s="208"/>
      <c r="AO56" s="208"/>
      <c r="AP56" s="213" t="s">
        <v>11</v>
      </c>
      <c r="AQ56" s="203" t="str">
        <f t="shared" ref="AQ56:AV56" ca="1" si="87">OFFSET(CW$43,$B56,0)</f>
        <v/>
      </c>
      <c r="AR56" s="183" t="str">
        <f t="shared" ca="1" si="87"/>
        <v/>
      </c>
      <c r="AS56" s="203" t="str">
        <f t="shared" ca="1" si="87"/>
        <v/>
      </c>
      <c r="AT56" s="183" t="str">
        <f t="shared" ca="1" si="87"/>
        <v/>
      </c>
      <c r="AU56" s="203" t="str">
        <f t="shared" ca="1" si="87"/>
        <v/>
      </c>
      <c r="AV56" s="183" t="str">
        <f t="shared" ca="1" si="87"/>
        <v/>
      </c>
      <c r="AW56" s="183" t="str">
        <f ca="1">OFFSET(DD$43,$B56,0)</f>
        <v/>
      </c>
      <c r="AX56" s="184" t="str">
        <f ca="1">OFFSET(ED$43,$B56,0)</f>
        <v/>
      </c>
      <c r="AY56" s="184">
        <f ca="1">OFFSET(BR55,$B56,0)</f>
        <v>0</v>
      </c>
      <c r="AZ56" s="184">
        <f ca="1">OFFSET(BS55,$B56,0)</f>
        <v>0</v>
      </c>
      <c r="BA56" s="184" t="str">
        <f ca="1">OFFSET(BU55,$B56,0)</f>
        <v/>
      </c>
      <c r="BB56" s="184" t="str">
        <f ca="1">OFFSET(BV55,$B56,0)</f>
        <v/>
      </c>
      <c r="BD56" s="335"/>
      <c r="BF56" s="104">
        <v>13</v>
      </c>
      <c r="BG56" s="118"/>
      <c r="BH56" s="119" t="s">
        <v>7133</v>
      </c>
      <c r="BI56" s="120"/>
      <c r="BJ56" s="115"/>
      <c r="BK56" s="121"/>
      <c r="BL56" s="122"/>
      <c r="BM56" s="117" t="str">
        <f>IFERROR(IF(DT56=1,VLOOKUP(BL56,所属所DB[#All],2,FALSE),""),"")</f>
        <v/>
      </c>
      <c r="BN56" s="116"/>
      <c r="BO56" s="123"/>
      <c r="BP56" s="124"/>
      <c r="BQ56" s="123"/>
      <c r="BR56" s="125"/>
      <c r="BT56" t="str">
        <f t="shared" si="14"/>
        <v/>
      </c>
      <c r="BU56" s="87" t="str">
        <f t="shared" si="15"/>
        <v/>
      </c>
      <c r="BV56" s="88" t="str">
        <f t="shared" si="16"/>
        <v/>
      </c>
      <c r="BW56" s="88" t="str">
        <f t="shared" si="17"/>
        <v/>
      </c>
      <c r="BX56" s="88" t="str">
        <f t="shared" si="18"/>
        <v/>
      </c>
      <c r="BY56" s="88" t="str">
        <f t="shared" si="19"/>
        <v/>
      </c>
      <c r="BZ56" s="88" t="str">
        <f t="shared" si="20"/>
        <v/>
      </c>
      <c r="CA56" s="88" t="str">
        <f t="shared" si="21"/>
        <v/>
      </c>
      <c r="CB56" s="89" t="str">
        <f t="shared" si="22"/>
        <v/>
      </c>
      <c r="CC56" s="87" t="str">
        <f t="shared" si="23"/>
        <v/>
      </c>
      <c r="CD56" s="88" t="str">
        <f t="shared" si="24"/>
        <v/>
      </c>
      <c r="CE56" s="88" t="str">
        <f t="shared" si="25"/>
        <v/>
      </c>
      <c r="CF56" s="88" t="str">
        <f t="shared" si="26"/>
        <v/>
      </c>
      <c r="CG56" s="88" t="str">
        <f t="shared" si="27"/>
        <v/>
      </c>
      <c r="CH56" s="88" t="str">
        <f t="shared" si="28"/>
        <v/>
      </c>
      <c r="CI56" s="89" t="str">
        <f t="shared" si="29"/>
        <v/>
      </c>
      <c r="CJ56" s="87" t="str">
        <f t="shared" si="30"/>
        <v/>
      </c>
      <c r="CK56" s="88" t="str">
        <f t="shared" si="31"/>
        <v/>
      </c>
      <c r="CL56" s="88" t="str">
        <f t="shared" si="32"/>
        <v/>
      </c>
      <c r="CM56" s="88" t="str">
        <f t="shared" si="33"/>
        <v/>
      </c>
      <c r="CN56" s="88" t="str">
        <f t="shared" si="34"/>
        <v/>
      </c>
      <c r="CO56" s="88" t="str">
        <f t="shared" si="35"/>
        <v/>
      </c>
      <c r="CP56" s="89" t="str">
        <f t="shared" si="36"/>
        <v/>
      </c>
      <c r="CQ56" s="88" t="str">
        <f t="shared" si="3"/>
        <v/>
      </c>
      <c r="CR56" s="87" t="str">
        <f t="shared" si="37"/>
        <v/>
      </c>
      <c r="CS56" s="88" t="str">
        <f t="shared" si="38"/>
        <v/>
      </c>
      <c r="CT56" s="88" t="str">
        <f t="shared" si="39"/>
        <v/>
      </c>
      <c r="CU56" s="88" t="str">
        <f t="shared" si="40"/>
        <v/>
      </c>
      <c r="CV56" s="89" t="str">
        <f t="shared" si="41"/>
        <v/>
      </c>
      <c r="CW56" s="87" t="str">
        <f t="shared" si="42"/>
        <v/>
      </c>
      <c r="CX56" s="88" t="str">
        <f t="shared" si="43"/>
        <v/>
      </c>
      <c r="CY56" s="88" t="str">
        <f t="shared" si="44"/>
        <v/>
      </c>
      <c r="CZ56" s="88" t="str">
        <f t="shared" si="45"/>
        <v/>
      </c>
      <c r="DA56" s="88" t="str">
        <f t="shared" si="46"/>
        <v/>
      </c>
      <c r="DB56" s="88" t="str">
        <f t="shared" si="47"/>
        <v/>
      </c>
      <c r="DC56" s="89" t="str">
        <f t="shared" si="48"/>
        <v/>
      </c>
      <c r="DD56" t="str">
        <f t="shared" si="4"/>
        <v/>
      </c>
      <c r="DO56" s="51" t="str">
        <f>IF(BJ56&lt;&gt;"",VLOOKUP(BJ56,テーブル[[#All],[列1]:[異動コード2]],2,FALSE)*1,"")</f>
        <v/>
      </c>
      <c r="DP56" s="51" t="str">
        <f t="shared" si="5"/>
        <v/>
      </c>
      <c r="DQ56" s="86" t="str">
        <f t="shared" si="49"/>
        <v/>
      </c>
      <c r="DR56" s="86" t="str">
        <f t="shared" si="50"/>
        <v/>
      </c>
      <c r="DS56" s="86" t="str">
        <f t="shared" si="51"/>
        <v/>
      </c>
      <c r="DT56">
        <f t="shared" si="6"/>
        <v>9</v>
      </c>
      <c r="DU56">
        <f t="shared" si="7"/>
        <v>9</v>
      </c>
      <c r="DV56">
        <f t="shared" si="8"/>
        <v>9</v>
      </c>
      <c r="DW56">
        <f t="shared" si="9"/>
        <v>9</v>
      </c>
      <c r="DX56">
        <f t="shared" si="10"/>
        <v>9</v>
      </c>
      <c r="DY56">
        <f t="shared" si="52"/>
        <v>9</v>
      </c>
      <c r="DZ56">
        <f>IFERROR(IF(DV56=1,1,VLOOKUP(BN56,過去共済[#All],4,FALSE)),9)</f>
        <v>9</v>
      </c>
      <c r="EA56">
        <f>IF(DV56=1,100,
IF(DY56=1,VLOOKUP(BN56,過去共済[#All],2,FALSE),0)
)</f>
        <v>0</v>
      </c>
      <c r="EB56">
        <f>IF(DZ56=1,VLOOKUP(BO56,県あり都道府県コード[#All],2,FALSE),0)</f>
        <v>0</v>
      </c>
      <c r="EC56" t="str">
        <f t="shared" si="53"/>
        <v/>
      </c>
      <c r="ED56" t="str">
        <f t="shared" si="54"/>
        <v/>
      </c>
    </row>
    <row r="57" spans="2:134" ht="24.9" customHeight="1">
      <c r="C57" s="134" t="str">
        <f t="shared" ref="C57:J57" ca="1" si="88">OFFSET(BU$43,$B56,0)</f>
        <v/>
      </c>
      <c r="D57" s="135" t="str">
        <f t="shared" ca="1" si="88"/>
        <v/>
      </c>
      <c r="E57" s="136" t="str">
        <f t="shared" ca="1" si="88"/>
        <v/>
      </c>
      <c r="F57" s="136" t="str">
        <f t="shared" ca="1" si="88"/>
        <v/>
      </c>
      <c r="G57" s="135" t="str">
        <f t="shared" ca="1" si="88"/>
        <v/>
      </c>
      <c r="H57" s="100" t="str">
        <f t="shared" ca="1" si="88"/>
        <v/>
      </c>
      <c r="I57" s="100" t="str">
        <f t="shared" ca="1" si="88"/>
        <v/>
      </c>
      <c r="J57" s="101" t="str">
        <f t="shared" ca="1" si="88"/>
        <v/>
      </c>
      <c r="K57" s="213"/>
      <c r="L57" s="219"/>
      <c r="M57" s="220" t="str">
        <f t="shared" ref="M57:S57" ca="1" si="89">OFFSET(CE55,$B56,0)</f>
        <v/>
      </c>
      <c r="N57" s="203" t="str">
        <f t="shared" ca="1" si="89"/>
        <v/>
      </c>
      <c r="O57" s="183" t="str">
        <f t="shared" ca="1" si="89"/>
        <v/>
      </c>
      <c r="P57" s="203" t="str">
        <f t="shared" ca="1" si="89"/>
        <v/>
      </c>
      <c r="Q57" s="183" t="str">
        <f t="shared" ca="1" si="89"/>
        <v/>
      </c>
      <c r="R57" s="203" t="str">
        <f t="shared" ca="1" si="89"/>
        <v/>
      </c>
      <c r="S57" s="183" t="str">
        <f t="shared" ca="1" si="89"/>
        <v/>
      </c>
      <c r="T57" s="168"/>
      <c r="U57" s="203" t="str">
        <f ca="1">OFFSET(CM55,$B56,0)</f>
        <v/>
      </c>
      <c r="V57" s="183" t="str">
        <f ca="1">OFFSET(CN55,$B56,0)</f>
        <v/>
      </c>
      <c r="W57" s="203" t="str">
        <f ca="1">OFFSET(CO55,$B56,0)</f>
        <v/>
      </c>
      <c r="X57" s="183" t="str">
        <f ca="1">OFFSET(CP55,$B56,0)</f>
        <v/>
      </c>
      <c r="Y57" s="203" t="str">
        <f ca="1">OFFSET(CW55,$B56,0)</f>
        <v/>
      </c>
      <c r="Z57" s="183" t="str">
        <f ca="1">OFFSET(CX55,$B56,0)</f>
        <v/>
      </c>
      <c r="AA57" s="228"/>
      <c r="AB57" s="229"/>
      <c r="AC57" s="228"/>
      <c r="AD57" s="230"/>
      <c r="AE57" s="231"/>
      <c r="AF57" s="102" t="str">
        <f ca="1">OFFSET(CR$43,$B56,0)</f>
        <v/>
      </c>
      <c r="AG57" s="100" t="str">
        <f ca="1">OFFSET(CS$43,$B56,0)</f>
        <v/>
      </c>
      <c r="AH57" s="100" t="str">
        <f ca="1">OFFSET(CT$43,$B56,0)</f>
        <v/>
      </c>
      <c r="AI57" s="100" t="str">
        <f ca="1">OFFSET(CU$43,$B56,0)</f>
        <v/>
      </c>
      <c r="AJ57" s="101" t="str">
        <f ca="1">OFFSET(CV$43,$B56,0)</f>
        <v/>
      </c>
      <c r="AK57" s="205" t="s">
        <v>10</v>
      </c>
      <c r="AL57" s="206"/>
      <c r="AM57" s="74" t="str">
        <f ca="1">OFFSET(DQ$43,$B56,0)</f>
        <v/>
      </c>
      <c r="AN57" s="74" t="str">
        <f ca="1">OFFSET(DR$43,$B56,0)</f>
        <v/>
      </c>
      <c r="AO57" s="75" t="str">
        <f ca="1">OFFSET(DS$43,$B56,0)</f>
        <v/>
      </c>
      <c r="AP57" s="168"/>
      <c r="AQ57" s="203">
        <f t="shared" ref="AQ57:BB57" ca="1" si="90">OFFSET(DJ55,$B56,0)</f>
        <v>0</v>
      </c>
      <c r="AR57" s="183">
        <f t="shared" ca="1" si="90"/>
        <v>0</v>
      </c>
      <c r="AS57" s="203">
        <f t="shared" ca="1" si="90"/>
        <v>0</v>
      </c>
      <c r="AT57" s="183">
        <f t="shared" ca="1" si="90"/>
        <v>0</v>
      </c>
      <c r="AU57" s="203">
        <f t="shared" ca="1" si="90"/>
        <v>0</v>
      </c>
      <c r="AV57" s="183" t="str">
        <f t="shared" ca="1" si="90"/>
        <v/>
      </c>
      <c r="AW57" s="183" t="str">
        <f t="shared" ca="1" si="90"/>
        <v/>
      </c>
      <c r="AX57" s="184" t="str">
        <f t="shared" ca="1" si="90"/>
        <v/>
      </c>
      <c r="AY57" s="184" t="str">
        <f t="shared" ca="1" si="90"/>
        <v/>
      </c>
      <c r="AZ57" s="184" t="str">
        <f t="shared" ca="1" si="90"/>
        <v/>
      </c>
      <c r="BA57" s="184">
        <f t="shared" ca="1" si="90"/>
        <v>9</v>
      </c>
      <c r="BB57" s="184">
        <f t="shared" ca="1" si="90"/>
        <v>9</v>
      </c>
      <c r="BF57" s="104">
        <v>14</v>
      </c>
      <c r="BG57" s="118"/>
      <c r="BH57" s="119" t="s">
        <v>7133</v>
      </c>
      <c r="BI57" s="120"/>
      <c r="BJ57" s="115"/>
      <c r="BK57" s="121"/>
      <c r="BL57" s="122"/>
      <c r="BM57" s="117" t="str">
        <f>IFERROR(IF(DT57=1,VLOOKUP(BL57,所属所DB[#All],2,FALSE),""),"")</f>
        <v/>
      </c>
      <c r="BN57" s="116"/>
      <c r="BO57" s="123"/>
      <c r="BP57" s="124"/>
      <c r="BQ57" s="123"/>
      <c r="BR57" s="125"/>
      <c r="BT57" t="str">
        <f t="shared" si="14"/>
        <v/>
      </c>
      <c r="BU57" s="87" t="str">
        <f t="shared" si="15"/>
        <v/>
      </c>
      <c r="BV57" s="88" t="str">
        <f t="shared" si="16"/>
        <v/>
      </c>
      <c r="BW57" s="88" t="str">
        <f t="shared" si="17"/>
        <v/>
      </c>
      <c r="BX57" s="88" t="str">
        <f t="shared" si="18"/>
        <v/>
      </c>
      <c r="BY57" s="88" t="str">
        <f t="shared" si="19"/>
        <v/>
      </c>
      <c r="BZ57" s="88" t="str">
        <f t="shared" si="20"/>
        <v/>
      </c>
      <c r="CA57" s="88" t="str">
        <f t="shared" si="21"/>
        <v/>
      </c>
      <c r="CB57" s="89" t="str">
        <f t="shared" si="22"/>
        <v/>
      </c>
      <c r="CC57" s="87" t="str">
        <f t="shared" si="23"/>
        <v/>
      </c>
      <c r="CD57" s="88" t="str">
        <f t="shared" si="24"/>
        <v/>
      </c>
      <c r="CE57" s="88" t="str">
        <f t="shared" si="25"/>
        <v/>
      </c>
      <c r="CF57" s="88" t="str">
        <f t="shared" si="26"/>
        <v/>
      </c>
      <c r="CG57" s="88" t="str">
        <f t="shared" si="27"/>
        <v/>
      </c>
      <c r="CH57" s="88" t="str">
        <f t="shared" si="28"/>
        <v/>
      </c>
      <c r="CI57" s="89" t="str">
        <f t="shared" si="29"/>
        <v/>
      </c>
      <c r="CJ57" s="87" t="str">
        <f t="shared" si="30"/>
        <v/>
      </c>
      <c r="CK57" s="88" t="str">
        <f t="shared" si="31"/>
        <v/>
      </c>
      <c r="CL57" s="88" t="str">
        <f t="shared" si="32"/>
        <v/>
      </c>
      <c r="CM57" s="88" t="str">
        <f t="shared" si="33"/>
        <v/>
      </c>
      <c r="CN57" s="88" t="str">
        <f t="shared" si="34"/>
        <v/>
      </c>
      <c r="CO57" s="88" t="str">
        <f t="shared" si="35"/>
        <v/>
      </c>
      <c r="CP57" s="89" t="str">
        <f t="shared" si="36"/>
        <v/>
      </c>
      <c r="CQ57" s="88" t="str">
        <f t="shared" si="3"/>
        <v/>
      </c>
      <c r="CR57" s="87" t="str">
        <f t="shared" si="37"/>
        <v/>
      </c>
      <c r="CS57" s="88" t="str">
        <f t="shared" si="38"/>
        <v/>
      </c>
      <c r="CT57" s="88" t="str">
        <f t="shared" si="39"/>
        <v/>
      </c>
      <c r="CU57" s="88" t="str">
        <f t="shared" si="40"/>
        <v/>
      </c>
      <c r="CV57" s="89" t="str">
        <f t="shared" si="41"/>
        <v/>
      </c>
      <c r="CW57" s="87" t="str">
        <f t="shared" si="42"/>
        <v/>
      </c>
      <c r="CX57" s="88" t="str">
        <f t="shared" si="43"/>
        <v/>
      </c>
      <c r="CY57" s="88" t="str">
        <f t="shared" si="44"/>
        <v/>
      </c>
      <c r="CZ57" s="88" t="str">
        <f t="shared" si="45"/>
        <v/>
      </c>
      <c r="DA57" s="88" t="str">
        <f t="shared" si="46"/>
        <v/>
      </c>
      <c r="DB57" s="88" t="str">
        <f t="shared" si="47"/>
        <v/>
      </c>
      <c r="DC57" s="89" t="str">
        <f t="shared" si="48"/>
        <v/>
      </c>
      <c r="DD57" t="str">
        <f t="shared" si="4"/>
        <v/>
      </c>
      <c r="DO57" s="51" t="str">
        <f>IF(BJ57&lt;&gt;"",VLOOKUP(BJ57,テーブル[[#All],[列1]:[異動コード2]],2,FALSE)*1,"")</f>
        <v/>
      </c>
      <c r="DP57" s="51" t="str">
        <f t="shared" si="5"/>
        <v/>
      </c>
      <c r="DQ57" s="86" t="str">
        <f t="shared" si="49"/>
        <v/>
      </c>
      <c r="DR57" s="86" t="str">
        <f t="shared" si="50"/>
        <v/>
      </c>
      <c r="DS57" s="86" t="str">
        <f t="shared" si="51"/>
        <v/>
      </c>
      <c r="DT57">
        <f t="shared" si="6"/>
        <v>9</v>
      </c>
      <c r="DU57">
        <f t="shared" si="7"/>
        <v>9</v>
      </c>
      <c r="DV57">
        <f t="shared" si="8"/>
        <v>9</v>
      </c>
      <c r="DW57">
        <f t="shared" si="9"/>
        <v>9</v>
      </c>
      <c r="DX57">
        <f t="shared" si="10"/>
        <v>9</v>
      </c>
      <c r="DY57">
        <f t="shared" si="52"/>
        <v>9</v>
      </c>
      <c r="DZ57">
        <f>IFERROR(IF(DV57=1,1,VLOOKUP(BN57,過去共済[#All],4,FALSE)),9)</f>
        <v>9</v>
      </c>
      <c r="EA57">
        <f>IF(DV57=1,100,
IF(DY57=1,VLOOKUP(BN57,過去共済[#All],2,FALSE),0)
)</f>
        <v>0</v>
      </c>
      <c r="EB57">
        <f>IF(DZ57=1,VLOOKUP(BO57,県あり都道府県コード[#All],2,FALSE),0)</f>
        <v>0</v>
      </c>
      <c r="EC57" t="str">
        <f t="shared" si="53"/>
        <v/>
      </c>
      <c r="ED57" t="str">
        <f t="shared" si="54"/>
        <v/>
      </c>
    </row>
    <row r="58" spans="2:134" ht="24.9" customHeight="1">
      <c r="B58" s="133">
        <v>8</v>
      </c>
      <c r="C58" s="218" t="str">
        <f ca="1">OFFSET(BH$43,$B58,0)</f>
        <v xml:space="preserve"> </v>
      </c>
      <c r="D58" s="218"/>
      <c r="E58" s="218"/>
      <c r="F58" s="218"/>
      <c r="G58" s="218"/>
      <c r="H58" s="218"/>
      <c r="I58" s="218"/>
      <c r="J58" s="218"/>
      <c r="K58" s="213" t="s">
        <v>4</v>
      </c>
      <c r="L58" s="219"/>
      <c r="M58" s="220" t="str">
        <f t="shared" ref="M58:S58" ca="1" si="91">OFFSET(CC$43,$B58,0)</f>
        <v/>
      </c>
      <c r="N58" s="203" t="str">
        <f t="shared" ca="1" si="91"/>
        <v/>
      </c>
      <c r="O58" s="183" t="str">
        <f t="shared" ca="1" si="91"/>
        <v/>
      </c>
      <c r="P58" s="203" t="str">
        <f t="shared" ca="1" si="91"/>
        <v/>
      </c>
      <c r="Q58" s="183" t="str">
        <f t="shared" ca="1" si="91"/>
        <v/>
      </c>
      <c r="R58" s="203" t="str">
        <f t="shared" ca="1" si="91"/>
        <v/>
      </c>
      <c r="S58" s="183" t="str">
        <f t="shared" ca="1" si="91"/>
        <v/>
      </c>
      <c r="T58" s="213" t="s">
        <v>11</v>
      </c>
      <c r="U58" s="203" t="str">
        <f t="shared" ref="U58:Z58" ca="1" si="92">OFFSET(CK$43,$B58,0)</f>
        <v/>
      </c>
      <c r="V58" s="183" t="str">
        <f t="shared" ca="1" si="92"/>
        <v/>
      </c>
      <c r="W58" s="203" t="str">
        <f t="shared" ca="1" si="92"/>
        <v/>
      </c>
      <c r="X58" s="183" t="str">
        <f t="shared" ca="1" si="92"/>
        <v/>
      </c>
      <c r="Y58" s="203" t="str">
        <f t="shared" ca="1" si="92"/>
        <v/>
      </c>
      <c r="Z58" s="183" t="str">
        <f t="shared" ca="1" si="92"/>
        <v/>
      </c>
      <c r="AA58" s="228" t="s">
        <v>7076</v>
      </c>
      <c r="AB58" s="229"/>
      <c r="AC58" s="228"/>
      <c r="AD58" s="230"/>
      <c r="AE58" s="231" t="str">
        <f ca="1">OFFSET(DO$43,$B58,0)</f>
        <v/>
      </c>
      <c r="AF58" s="207" t="str">
        <f ca="1">OFFSET(BM$43,$B58,0)</f>
        <v/>
      </c>
      <c r="AG58" s="207">
        <f ca="1">OFFSET(DT57,$B58,0)</f>
        <v>9</v>
      </c>
      <c r="AH58" s="207">
        <f ca="1">OFFSET(DU57,$B58,0)</f>
        <v>9</v>
      </c>
      <c r="AI58" s="207">
        <f ca="1">OFFSET(DV57,$B58,0)</f>
        <v>9</v>
      </c>
      <c r="AJ58" s="207">
        <f ca="1">OFFSET(DW57,$B58,0)</f>
        <v>9</v>
      </c>
      <c r="AK58" s="208" t="str">
        <f ca="1">OFFSET(BO$43,$B58,0)&amp;CHAR(10)&amp;OFFSET(BN$43,$B58,0)</f>
        <v xml:space="preserve">
</v>
      </c>
      <c r="AL58" s="208"/>
      <c r="AM58" s="208"/>
      <c r="AN58" s="208"/>
      <c r="AO58" s="208"/>
      <c r="AP58" s="213" t="s">
        <v>11</v>
      </c>
      <c r="AQ58" s="203" t="str">
        <f t="shared" ref="AQ58:AV58" ca="1" si="93">OFFSET(CW$43,$B58,0)</f>
        <v/>
      </c>
      <c r="AR58" s="183" t="str">
        <f t="shared" ca="1" si="93"/>
        <v/>
      </c>
      <c r="AS58" s="203" t="str">
        <f t="shared" ca="1" si="93"/>
        <v/>
      </c>
      <c r="AT58" s="183" t="str">
        <f t="shared" ca="1" si="93"/>
        <v/>
      </c>
      <c r="AU58" s="203" t="str">
        <f t="shared" ca="1" si="93"/>
        <v/>
      </c>
      <c r="AV58" s="183" t="str">
        <f t="shared" ca="1" si="93"/>
        <v/>
      </c>
      <c r="AW58" s="183" t="str">
        <f ca="1">OFFSET(DD$43,$B58,0)</f>
        <v/>
      </c>
      <c r="AX58" s="184" t="str">
        <f ca="1">OFFSET(ED$43,$B58,0)</f>
        <v/>
      </c>
      <c r="AY58" s="184">
        <f ca="1">OFFSET(BR57,$B58,0)</f>
        <v>0</v>
      </c>
      <c r="AZ58" s="184">
        <f ca="1">OFFSET(BS57,$B58,0)</f>
        <v>0</v>
      </c>
      <c r="BA58" s="184" t="str">
        <f ca="1">OFFSET(BU57,$B58,0)</f>
        <v/>
      </c>
      <c r="BB58" s="184" t="str">
        <f ca="1">OFFSET(BV57,$B58,0)</f>
        <v/>
      </c>
      <c r="BF58" s="104">
        <v>15</v>
      </c>
      <c r="BG58" s="118"/>
      <c r="BH58" s="119" t="s">
        <v>7133</v>
      </c>
      <c r="BI58" s="120"/>
      <c r="BJ58" s="115"/>
      <c r="BK58" s="121"/>
      <c r="BL58" s="122"/>
      <c r="BM58" s="117" t="str">
        <f>IFERROR(IF(DT58=1,VLOOKUP(BL58,所属所DB[#All],2,FALSE),""),"")</f>
        <v/>
      </c>
      <c r="BN58" s="116"/>
      <c r="BO58" s="123"/>
      <c r="BP58" s="124"/>
      <c r="BQ58" s="123"/>
      <c r="BR58" s="125"/>
      <c r="BT58" t="str">
        <f t="shared" si="14"/>
        <v/>
      </c>
      <c r="BU58" s="87" t="str">
        <f t="shared" si="15"/>
        <v/>
      </c>
      <c r="BV58" s="88" t="str">
        <f t="shared" si="16"/>
        <v/>
      </c>
      <c r="BW58" s="88" t="str">
        <f t="shared" si="17"/>
        <v/>
      </c>
      <c r="BX58" s="88" t="str">
        <f t="shared" si="18"/>
        <v/>
      </c>
      <c r="BY58" s="88" t="str">
        <f t="shared" si="19"/>
        <v/>
      </c>
      <c r="BZ58" s="88" t="str">
        <f t="shared" si="20"/>
        <v/>
      </c>
      <c r="CA58" s="88" t="str">
        <f t="shared" si="21"/>
        <v/>
      </c>
      <c r="CB58" s="89" t="str">
        <f t="shared" si="22"/>
        <v/>
      </c>
      <c r="CC58" s="87" t="str">
        <f t="shared" si="23"/>
        <v/>
      </c>
      <c r="CD58" s="88" t="str">
        <f t="shared" si="24"/>
        <v/>
      </c>
      <c r="CE58" s="88" t="str">
        <f t="shared" si="25"/>
        <v/>
      </c>
      <c r="CF58" s="88" t="str">
        <f t="shared" si="26"/>
        <v/>
      </c>
      <c r="CG58" s="88" t="str">
        <f t="shared" si="27"/>
        <v/>
      </c>
      <c r="CH58" s="88" t="str">
        <f t="shared" si="28"/>
        <v/>
      </c>
      <c r="CI58" s="89" t="str">
        <f t="shared" si="29"/>
        <v/>
      </c>
      <c r="CJ58" s="87" t="str">
        <f t="shared" si="30"/>
        <v/>
      </c>
      <c r="CK58" s="88" t="str">
        <f t="shared" si="31"/>
        <v/>
      </c>
      <c r="CL58" s="88" t="str">
        <f t="shared" si="32"/>
        <v/>
      </c>
      <c r="CM58" s="88" t="str">
        <f t="shared" si="33"/>
        <v/>
      </c>
      <c r="CN58" s="88" t="str">
        <f t="shared" si="34"/>
        <v/>
      </c>
      <c r="CO58" s="88" t="str">
        <f t="shared" si="35"/>
        <v/>
      </c>
      <c r="CP58" s="89" t="str">
        <f t="shared" si="36"/>
        <v/>
      </c>
      <c r="CQ58" s="88" t="str">
        <f t="shared" si="3"/>
        <v/>
      </c>
      <c r="CR58" s="87" t="str">
        <f t="shared" si="37"/>
        <v/>
      </c>
      <c r="CS58" s="88" t="str">
        <f t="shared" si="38"/>
        <v/>
      </c>
      <c r="CT58" s="88" t="str">
        <f t="shared" si="39"/>
        <v/>
      </c>
      <c r="CU58" s="88" t="str">
        <f t="shared" si="40"/>
        <v/>
      </c>
      <c r="CV58" s="89" t="str">
        <f t="shared" si="41"/>
        <v/>
      </c>
      <c r="CW58" s="87" t="str">
        <f t="shared" si="42"/>
        <v/>
      </c>
      <c r="CX58" s="88" t="str">
        <f t="shared" si="43"/>
        <v/>
      </c>
      <c r="CY58" s="88" t="str">
        <f t="shared" si="44"/>
        <v/>
      </c>
      <c r="CZ58" s="88" t="str">
        <f t="shared" si="45"/>
        <v/>
      </c>
      <c r="DA58" s="88" t="str">
        <f t="shared" si="46"/>
        <v/>
      </c>
      <c r="DB58" s="88" t="str">
        <f t="shared" si="47"/>
        <v/>
      </c>
      <c r="DC58" s="89" t="str">
        <f t="shared" si="48"/>
        <v/>
      </c>
      <c r="DD58" t="str">
        <f t="shared" si="4"/>
        <v/>
      </c>
      <c r="DO58" s="51" t="str">
        <f>IF(BJ58&lt;&gt;"",VLOOKUP(BJ58,テーブル[[#All],[列1]:[異動コード2]],2,FALSE)*1,"")</f>
        <v/>
      </c>
      <c r="DP58" s="51" t="str">
        <f t="shared" si="5"/>
        <v/>
      </c>
      <c r="DQ58" s="86" t="str">
        <f t="shared" si="49"/>
        <v/>
      </c>
      <c r="DR58" s="86" t="str">
        <f t="shared" si="50"/>
        <v/>
      </c>
      <c r="DS58" s="86" t="str">
        <f t="shared" si="51"/>
        <v/>
      </c>
      <c r="DT58">
        <f t="shared" si="6"/>
        <v>9</v>
      </c>
      <c r="DU58">
        <f t="shared" si="7"/>
        <v>9</v>
      </c>
      <c r="DV58">
        <f t="shared" si="8"/>
        <v>9</v>
      </c>
      <c r="DW58">
        <f t="shared" si="9"/>
        <v>9</v>
      </c>
      <c r="DX58">
        <f t="shared" si="10"/>
        <v>9</v>
      </c>
      <c r="DY58">
        <f t="shared" si="52"/>
        <v>9</v>
      </c>
      <c r="DZ58">
        <f>IFERROR(IF(DV58=1,1,VLOOKUP(BN58,過去共済[#All],4,FALSE)),9)</f>
        <v>9</v>
      </c>
      <c r="EA58">
        <f>IF(DV58=1,100,
IF(DY58=1,VLOOKUP(BN58,過去共済[#All],2,FALSE),0)
)</f>
        <v>0</v>
      </c>
      <c r="EB58">
        <f>IF(DZ58=1,VLOOKUP(BO58,県あり都道府県コード[#All],2,FALSE),0)</f>
        <v>0</v>
      </c>
      <c r="EC58" t="str">
        <f t="shared" si="53"/>
        <v/>
      </c>
      <c r="ED58" t="str">
        <f t="shared" si="54"/>
        <v/>
      </c>
    </row>
    <row r="59" spans="2:134" ht="24.9" customHeight="1">
      <c r="C59" s="134" t="str">
        <f t="shared" ref="C59:J59" ca="1" si="94">OFFSET(BU$43,$B58,0)</f>
        <v/>
      </c>
      <c r="D59" s="135" t="str">
        <f t="shared" ca="1" si="94"/>
        <v/>
      </c>
      <c r="E59" s="136" t="str">
        <f t="shared" ca="1" si="94"/>
        <v/>
      </c>
      <c r="F59" s="136" t="str">
        <f t="shared" ca="1" si="94"/>
        <v/>
      </c>
      <c r="G59" s="135" t="str">
        <f t="shared" ca="1" si="94"/>
        <v/>
      </c>
      <c r="H59" s="100" t="str">
        <f t="shared" ca="1" si="94"/>
        <v/>
      </c>
      <c r="I59" s="100" t="str">
        <f t="shared" ca="1" si="94"/>
        <v/>
      </c>
      <c r="J59" s="101" t="str">
        <f t="shared" ca="1" si="94"/>
        <v/>
      </c>
      <c r="K59" s="213"/>
      <c r="L59" s="219"/>
      <c r="M59" s="220" t="str">
        <f t="shared" ref="M59:S59" ca="1" si="95">OFFSET(CE57,$B58,0)</f>
        <v/>
      </c>
      <c r="N59" s="203" t="str">
        <f t="shared" ca="1" si="95"/>
        <v/>
      </c>
      <c r="O59" s="183" t="str">
        <f t="shared" ca="1" si="95"/>
        <v/>
      </c>
      <c r="P59" s="203" t="str">
        <f t="shared" ca="1" si="95"/>
        <v/>
      </c>
      <c r="Q59" s="183" t="str">
        <f t="shared" ca="1" si="95"/>
        <v/>
      </c>
      <c r="R59" s="203" t="str">
        <f t="shared" ca="1" si="95"/>
        <v/>
      </c>
      <c r="S59" s="183" t="str">
        <f t="shared" ca="1" si="95"/>
        <v/>
      </c>
      <c r="T59" s="168"/>
      <c r="U59" s="203" t="str">
        <f ca="1">OFFSET(CM57,$B58,0)</f>
        <v/>
      </c>
      <c r="V59" s="183" t="str">
        <f ca="1">OFFSET(CN57,$B58,0)</f>
        <v/>
      </c>
      <c r="W59" s="203" t="str">
        <f ca="1">OFFSET(CO57,$B58,0)</f>
        <v/>
      </c>
      <c r="X59" s="183" t="str">
        <f ca="1">OFFSET(CP57,$B58,0)</f>
        <v/>
      </c>
      <c r="Y59" s="203" t="str">
        <f ca="1">OFFSET(CW57,$B58,0)</f>
        <v/>
      </c>
      <c r="Z59" s="183" t="str">
        <f ca="1">OFFSET(CX57,$B58,0)</f>
        <v/>
      </c>
      <c r="AA59" s="228"/>
      <c r="AB59" s="229"/>
      <c r="AC59" s="228"/>
      <c r="AD59" s="230"/>
      <c r="AE59" s="231"/>
      <c r="AF59" s="102" t="str">
        <f ca="1">OFFSET(CR$43,$B58,0)</f>
        <v/>
      </c>
      <c r="AG59" s="100" t="str">
        <f ca="1">OFFSET(CS$43,$B58,0)</f>
        <v/>
      </c>
      <c r="AH59" s="100" t="str">
        <f ca="1">OFFSET(CT$43,$B58,0)</f>
        <v/>
      </c>
      <c r="AI59" s="100" t="str">
        <f ca="1">OFFSET(CU$43,$B58,0)</f>
        <v/>
      </c>
      <c r="AJ59" s="101" t="str">
        <f ca="1">OFFSET(CV$43,$B58,0)</f>
        <v/>
      </c>
      <c r="AK59" s="205" t="s">
        <v>10</v>
      </c>
      <c r="AL59" s="206"/>
      <c r="AM59" s="74" t="str">
        <f ca="1">OFFSET(DQ$43,$B58,0)</f>
        <v/>
      </c>
      <c r="AN59" s="74" t="str">
        <f ca="1">OFFSET(DR$43,$B58,0)</f>
        <v/>
      </c>
      <c r="AO59" s="75" t="str">
        <f ca="1">OFFSET(DS$43,$B58,0)</f>
        <v/>
      </c>
      <c r="AP59" s="168"/>
      <c r="AQ59" s="203">
        <f t="shared" ref="AQ59:BB59" ca="1" si="96">OFFSET(DJ57,$B58,0)</f>
        <v>0</v>
      </c>
      <c r="AR59" s="183">
        <f t="shared" ca="1" si="96"/>
        <v>0</v>
      </c>
      <c r="AS59" s="203">
        <f t="shared" ca="1" si="96"/>
        <v>0</v>
      </c>
      <c r="AT59" s="183">
        <f t="shared" ca="1" si="96"/>
        <v>0</v>
      </c>
      <c r="AU59" s="203">
        <f t="shared" ca="1" si="96"/>
        <v>0</v>
      </c>
      <c r="AV59" s="183" t="str">
        <f t="shared" ca="1" si="96"/>
        <v/>
      </c>
      <c r="AW59" s="183" t="str">
        <f t="shared" ca="1" si="96"/>
        <v/>
      </c>
      <c r="AX59" s="184" t="str">
        <f t="shared" ca="1" si="96"/>
        <v/>
      </c>
      <c r="AY59" s="184" t="str">
        <f t="shared" ca="1" si="96"/>
        <v/>
      </c>
      <c r="AZ59" s="184" t="str">
        <f t="shared" ca="1" si="96"/>
        <v/>
      </c>
      <c r="BA59" s="184">
        <f t="shared" ca="1" si="96"/>
        <v>9</v>
      </c>
      <c r="BB59" s="184">
        <f t="shared" ca="1" si="96"/>
        <v>9</v>
      </c>
      <c r="BF59" s="104">
        <v>16</v>
      </c>
      <c r="BG59" s="118"/>
      <c r="BH59" s="119" t="s">
        <v>7133</v>
      </c>
      <c r="BI59" s="120"/>
      <c r="BJ59" s="115"/>
      <c r="BK59" s="121"/>
      <c r="BL59" s="122"/>
      <c r="BM59" s="117" t="str">
        <f>IFERROR(IF(DT59=1,VLOOKUP(BL59,所属所DB[#All],2,FALSE),""),"")</f>
        <v/>
      </c>
      <c r="BN59" s="116"/>
      <c r="BO59" s="123"/>
      <c r="BP59" s="124"/>
      <c r="BQ59" s="123"/>
      <c r="BR59" s="125"/>
      <c r="BT59" t="str">
        <f t="shared" si="14"/>
        <v/>
      </c>
      <c r="BU59" s="87" t="str">
        <f t="shared" si="15"/>
        <v/>
      </c>
      <c r="BV59" s="88" t="str">
        <f t="shared" si="16"/>
        <v/>
      </c>
      <c r="BW59" s="88" t="str">
        <f t="shared" si="17"/>
        <v/>
      </c>
      <c r="BX59" s="88" t="str">
        <f t="shared" si="18"/>
        <v/>
      </c>
      <c r="BY59" s="88" t="str">
        <f t="shared" si="19"/>
        <v/>
      </c>
      <c r="BZ59" s="88" t="str">
        <f t="shared" si="20"/>
        <v/>
      </c>
      <c r="CA59" s="88" t="str">
        <f t="shared" si="21"/>
        <v/>
      </c>
      <c r="CB59" s="89" t="str">
        <f t="shared" si="22"/>
        <v/>
      </c>
      <c r="CC59" s="87" t="str">
        <f t="shared" si="23"/>
        <v/>
      </c>
      <c r="CD59" s="88" t="str">
        <f t="shared" si="24"/>
        <v/>
      </c>
      <c r="CE59" s="88" t="str">
        <f t="shared" si="25"/>
        <v/>
      </c>
      <c r="CF59" s="88" t="str">
        <f t="shared" si="26"/>
        <v/>
      </c>
      <c r="CG59" s="88" t="str">
        <f t="shared" si="27"/>
        <v/>
      </c>
      <c r="CH59" s="88" t="str">
        <f t="shared" si="28"/>
        <v/>
      </c>
      <c r="CI59" s="89" t="str">
        <f t="shared" si="29"/>
        <v/>
      </c>
      <c r="CJ59" s="87" t="str">
        <f t="shared" si="30"/>
        <v/>
      </c>
      <c r="CK59" s="88" t="str">
        <f t="shared" si="31"/>
        <v/>
      </c>
      <c r="CL59" s="88" t="str">
        <f t="shared" si="32"/>
        <v/>
      </c>
      <c r="CM59" s="88" t="str">
        <f t="shared" si="33"/>
        <v/>
      </c>
      <c r="CN59" s="88" t="str">
        <f t="shared" si="34"/>
        <v/>
      </c>
      <c r="CO59" s="88" t="str">
        <f t="shared" si="35"/>
        <v/>
      </c>
      <c r="CP59" s="89" t="str">
        <f t="shared" si="36"/>
        <v/>
      </c>
      <c r="CQ59" s="88" t="str">
        <f t="shared" si="3"/>
        <v/>
      </c>
      <c r="CR59" s="87" t="str">
        <f t="shared" si="37"/>
        <v/>
      </c>
      <c r="CS59" s="88" t="str">
        <f t="shared" si="38"/>
        <v/>
      </c>
      <c r="CT59" s="88" t="str">
        <f t="shared" si="39"/>
        <v/>
      </c>
      <c r="CU59" s="88" t="str">
        <f t="shared" si="40"/>
        <v/>
      </c>
      <c r="CV59" s="89" t="str">
        <f t="shared" si="41"/>
        <v/>
      </c>
      <c r="CW59" s="87" t="str">
        <f t="shared" si="42"/>
        <v/>
      </c>
      <c r="CX59" s="88" t="str">
        <f t="shared" si="43"/>
        <v/>
      </c>
      <c r="CY59" s="88" t="str">
        <f t="shared" si="44"/>
        <v/>
      </c>
      <c r="CZ59" s="88" t="str">
        <f t="shared" si="45"/>
        <v/>
      </c>
      <c r="DA59" s="88" t="str">
        <f t="shared" si="46"/>
        <v/>
      </c>
      <c r="DB59" s="88" t="str">
        <f t="shared" si="47"/>
        <v/>
      </c>
      <c r="DC59" s="89" t="str">
        <f t="shared" si="48"/>
        <v/>
      </c>
      <c r="DD59" t="str">
        <f t="shared" si="4"/>
        <v/>
      </c>
      <c r="DO59" s="51" t="str">
        <f>IF(BJ59&lt;&gt;"",VLOOKUP(BJ59,テーブル[[#All],[列1]:[異動コード2]],2,FALSE)*1,"")</f>
        <v/>
      </c>
      <c r="DP59" s="51" t="str">
        <f t="shared" si="5"/>
        <v/>
      </c>
      <c r="DQ59" s="86" t="str">
        <f t="shared" si="49"/>
        <v/>
      </c>
      <c r="DR59" s="86" t="str">
        <f t="shared" si="50"/>
        <v/>
      </c>
      <c r="DS59" s="86" t="str">
        <f t="shared" si="51"/>
        <v/>
      </c>
      <c r="DT59">
        <f t="shared" si="6"/>
        <v>9</v>
      </c>
      <c r="DU59">
        <f t="shared" si="7"/>
        <v>9</v>
      </c>
      <c r="DV59">
        <f t="shared" si="8"/>
        <v>9</v>
      </c>
      <c r="DW59">
        <f t="shared" si="9"/>
        <v>9</v>
      </c>
      <c r="DX59">
        <f t="shared" si="10"/>
        <v>9</v>
      </c>
      <c r="DY59">
        <f t="shared" si="52"/>
        <v>9</v>
      </c>
      <c r="DZ59">
        <f>IFERROR(IF(DV59=1,1,VLOOKUP(BN59,過去共済[#All],4,FALSE)),9)</f>
        <v>9</v>
      </c>
      <c r="EA59">
        <f>IF(DV59=1,100,
IF(DY59=1,VLOOKUP(BN59,過去共済[#All],2,FALSE),0)
)</f>
        <v>0</v>
      </c>
      <c r="EB59">
        <f>IF(DZ59=1,VLOOKUP(BO59,県あり都道府県コード[#All],2,FALSE),0)</f>
        <v>0</v>
      </c>
      <c r="EC59" t="str">
        <f t="shared" si="53"/>
        <v/>
      </c>
      <c r="ED59" t="str">
        <f t="shared" si="54"/>
        <v/>
      </c>
    </row>
    <row r="60" spans="2:134" ht="24.9" customHeight="1">
      <c r="B60" s="133">
        <v>9</v>
      </c>
      <c r="C60" s="218" t="str">
        <f ca="1">OFFSET(BH$43,$B60,0)</f>
        <v xml:space="preserve"> </v>
      </c>
      <c r="D60" s="218"/>
      <c r="E60" s="218"/>
      <c r="F60" s="218"/>
      <c r="G60" s="218"/>
      <c r="H60" s="218"/>
      <c r="I60" s="218"/>
      <c r="J60" s="218"/>
      <c r="K60" s="213" t="s">
        <v>4</v>
      </c>
      <c r="L60" s="219"/>
      <c r="M60" s="220" t="str">
        <f t="shared" ref="M60:S60" ca="1" si="97">OFFSET(CC$43,$B60,0)</f>
        <v/>
      </c>
      <c r="N60" s="203" t="str">
        <f t="shared" ca="1" si="97"/>
        <v/>
      </c>
      <c r="O60" s="183" t="str">
        <f t="shared" ca="1" si="97"/>
        <v/>
      </c>
      <c r="P60" s="203" t="str">
        <f t="shared" ca="1" si="97"/>
        <v/>
      </c>
      <c r="Q60" s="183" t="str">
        <f t="shared" ca="1" si="97"/>
        <v/>
      </c>
      <c r="R60" s="203" t="str">
        <f t="shared" ca="1" si="97"/>
        <v/>
      </c>
      <c r="S60" s="183" t="str">
        <f t="shared" ca="1" si="97"/>
        <v/>
      </c>
      <c r="T60" s="213" t="s">
        <v>11</v>
      </c>
      <c r="U60" s="203" t="str">
        <f t="shared" ref="U60:Z60" ca="1" si="98">OFFSET(CK$43,$B60,0)</f>
        <v/>
      </c>
      <c r="V60" s="183" t="str">
        <f t="shared" ca="1" si="98"/>
        <v/>
      </c>
      <c r="W60" s="203" t="str">
        <f t="shared" ca="1" si="98"/>
        <v/>
      </c>
      <c r="X60" s="183" t="str">
        <f t="shared" ca="1" si="98"/>
        <v/>
      </c>
      <c r="Y60" s="203" t="str">
        <f t="shared" ca="1" si="98"/>
        <v/>
      </c>
      <c r="Z60" s="183" t="str">
        <f t="shared" ca="1" si="98"/>
        <v/>
      </c>
      <c r="AA60" s="228" t="s">
        <v>7076</v>
      </c>
      <c r="AB60" s="229"/>
      <c r="AC60" s="228"/>
      <c r="AD60" s="230"/>
      <c r="AE60" s="231" t="str">
        <f ca="1">OFFSET(DO$43,$B60,0)</f>
        <v/>
      </c>
      <c r="AF60" s="207" t="str">
        <f ca="1">OFFSET(BM$43,$B60,0)</f>
        <v/>
      </c>
      <c r="AG60" s="207">
        <f ca="1">OFFSET(DT59,$B60,0)</f>
        <v>9</v>
      </c>
      <c r="AH60" s="207">
        <f ca="1">OFFSET(DU59,$B60,0)</f>
        <v>9</v>
      </c>
      <c r="AI60" s="207">
        <f ca="1">OFFSET(DV59,$B60,0)</f>
        <v>9</v>
      </c>
      <c r="AJ60" s="207">
        <f ca="1">OFFSET(DW59,$B60,0)</f>
        <v>9</v>
      </c>
      <c r="AK60" s="208" t="str">
        <f ca="1">OFFSET(BO$43,$B60,0)&amp;CHAR(10)&amp;OFFSET(BN$43,$B60,0)</f>
        <v xml:space="preserve">
</v>
      </c>
      <c r="AL60" s="208"/>
      <c r="AM60" s="208"/>
      <c r="AN60" s="208"/>
      <c r="AO60" s="208"/>
      <c r="AP60" s="213" t="s">
        <v>11</v>
      </c>
      <c r="AQ60" s="203" t="str">
        <f t="shared" ref="AQ60:AV60" ca="1" si="99">OFFSET(CW$43,$B60,0)</f>
        <v/>
      </c>
      <c r="AR60" s="183" t="str">
        <f t="shared" ca="1" si="99"/>
        <v/>
      </c>
      <c r="AS60" s="203" t="str">
        <f t="shared" ca="1" si="99"/>
        <v/>
      </c>
      <c r="AT60" s="183" t="str">
        <f t="shared" ca="1" si="99"/>
        <v/>
      </c>
      <c r="AU60" s="203" t="str">
        <f t="shared" ca="1" si="99"/>
        <v/>
      </c>
      <c r="AV60" s="183" t="str">
        <f t="shared" ca="1" si="99"/>
        <v/>
      </c>
      <c r="AW60" s="183" t="str">
        <f ca="1">OFFSET(DD$43,$B60,0)</f>
        <v/>
      </c>
      <c r="AX60" s="184" t="str">
        <f ca="1">OFFSET(ED$43,$B60,0)</f>
        <v/>
      </c>
      <c r="AY60" s="184">
        <f ca="1">OFFSET(BR59,$B60,0)</f>
        <v>0</v>
      </c>
      <c r="AZ60" s="184">
        <f ca="1">OFFSET(BS59,$B60,0)</f>
        <v>0</v>
      </c>
      <c r="BA60" s="184" t="str">
        <f ca="1">OFFSET(BU59,$B60,0)</f>
        <v/>
      </c>
      <c r="BB60" s="184" t="str">
        <f ca="1">OFFSET(BV59,$B60,0)</f>
        <v/>
      </c>
      <c r="BF60" s="104">
        <v>17</v>
      </c>
      <c r="BG60" s="118"/>
      <c r="BH60" s="119" t="s">
        <v>7133</v>
      </c>
      <c r="BI60" s="120"/>
      <c r="BJ60" s="115"/>
      <c r="BK60" s="121"/>
      <c r="BL60" s="122"/>
      <c r="BM60" s="117" t="str">
        <f>IFERROR(IF(DT60=1,VLOOKUP(BL60,所属所DB[#All],2,FALSE),""),"")</f>
        <v/>
      </c>
      <c r="BN60" s="116"/>
      <c r="BO60" s="123"/>
      <c r="BP60" s="124"/>
      <c r="BQ60" s="123"/>
      <c r="BR60" s="125"/>
      <c r="BT60" t="str">
        <f t="shared" si="14"/>
        <v/>
      </c>
      <c r="BU60" s="87" t="str">
        <f t="shared" si="15"/>
        <v/>
      </c>
      <c r="BV60" s="88" t="str">
        <f t="shared" si="16"/>
        <v/>
      </c>
      <c r="BW60" s="88" t="str">
        <f t="shared" si="17"/>
        <v/>
      </c>
      <c r="BX60" s="88" t="str">
        <f t="shared" si="18"/>
        <v/>
      </c>
      <c r="BY60" s="88" t="str">
        <f t="shared" si="19"/>
        <v/>
      </c>
      <c r="BZ60" s="88" t="str">
        <f t="shared" si="20"/>
        <v/>
      </c>
      <c r="CA60" s="88" t="str">
        <f t="shared" si="21"/>
        <v/>
      </c>
      <c r="CB60" s="89" t="str">
        <f t="shared" si="22"/>
        <v/>
      </c>
      <c r="CC60" s="87" t="str">
        <f t="shared" si="23"/>
        <v/>
      </c>
      <c r="CD60" s="88" t="str">
        <f t="shared" si="24"/>
        <v/>
      </c>
      <c r="CE60" s="88" t="str">
        <f t="shared" si="25"/>
        <v/>
      </c>
      <c r="CF60" s="88" t="str">
        <f t="shared" si="26"/>
        <v/>
      </c>
      <c r="CG60" s="88" t="str">
        <f t="shared" si="27"/>
        <v/>
      </c>
      <c r="CH60" s="88" t="str">
        <f t="shared" si="28"/>
        <v/>
      </c>
      <c r="CI60" s="89" t="str">
        <f t="shared" si="29"/>
        <v/>
      </c>
      <c r="CJ60" s="87" t="str">
        <f t="shared" si="30"/>
        <v/>
      </c>
      <c r="CK60" s="88" t="str">
        <f t="shared" si="31"/>
        <v/>
      </c>
      <c r="CL60" s="88" t="str">
        <f t="shared" si="32"/>
        <v/>
      </c>
      <c r="CM60" s="88" t="str">
        <f t="shared" si="33"/>
        <v/>
      </c>
      <c r="CN60" s="88" t="str">
        <f t="shared" si="34"/>
        <v/>
      </c>
      <c r="CO60" s="88" t="str">
        <f t="shared" si="35"/>
        <v/>
      </c>
      <c r="CP60" s="89" t="str">
        <f t="shared" si="36"/>
        <v/>
      </c>
      <c r="CQ60" s="88" t="str">
        <f t="shared" si="3"/>
        <v/>
      </c>
      <c r="CR60" s="87" t="str">
        <f t="shared" si="37"/>
        <v/>
      </c>
      <c r="CS60" s="88" t="str">
        <f t="shared" si="38"/>
        <v/>
      </c>
      <c r="CT60" s="88" t="str">
        <f t="shared" si="39"/>
        <v/>
      </c>
      <c r="CU60" s="88" t="str">
        <f t="shared" si="40"/>
        <v/>
      </c>
      <c r="CV60" s="89" t="str">
        <f t="shared" si="41"/>
        <v/>
      </c>
      <c r="CW60" s="87" t="str">
        <f t="shared" si="42"/>
        <v/>
      </c>
      <c r="CX60" s="88" t="str">
        <f t="shared" si="43"/>
        <v/>
      </c>
      <c r="CY60" s="88" t="str">
        <f t="shared" si="44"/>
        <v/>
      </c>
      <c r="CZ60" s="88" t="str">
        <f t="shared" si="45"/>
        <v/>
      </c>
      <c r="DA60" s="88" t="str">
        <f t="shared" si="46"/>
        <v/>
      </c>
      <c r="DB60" s="88" t="str">
        <f t="shared" si="47"/>
        <v/>
      </c>
      <c r="DC60" s="89" t="str">
        <f t="shared" si="48"/>
        <v/>
      </c>
      <c r="DD60" t="str">
        <f t="shared" si="4"/>
        <v/>
      </c>
      <c r="DO60" s="51" t="str">
        <f>IF(BJ60&lt;&gt;"",VLOOKUP(BJ60,テーブル[[#All],[列1]:[異動コード2]],2,FALSE)*1,"")</f>
        <v/>
      </c>
      <c r="DP60" s="51" t="str">
        <f t="shared" si="5"/>
        <v/>
      </c>
      <c r="DQ60" s="86" t="str">
        <f t="shared" si="49"/>
        <v/>
      </c>
      <c r="DR60" s="86" t="str">
        <f t="shared" si="50"/>
        <v/>
      </c>
      <c r="DS60" s="86" t="str">
        <f t="shared" si="51"/>
        <v/>
      </c>
      <c r="DT60">
        <f t="shared" si="6"/>
        <v>9</v>
      </c>
      <c r="DU60">
        <f t="shared" si="7"/>
        <v>9</v>
      </c>
      <c r="DV60">
        <f t="shared" si="8"/>
        <v>9</v>
      </c>
      <c r="DW60">
        <f t="shared" si="9"/>
        <v>9</v>
      </c>
      <c r="DX60">
        <f t="shared" si="10"/>
        <v>9</v>
      </c>
      <c r="DY60">
        <f t="shared" si="52"/>
        <v>9</v>
      </c>
      <c r="DZ60">
        <f>IFERROR(IF(DV60=1,1,VLOOKUP(BN60,過去共済[#All],4,FALSE)),9)</f>
        <v>9</v>
      </c>
      <c r="EA60">
        <f>IF(DV60=1,100,
IF(DY60=1,VLOOKUP(BN60,過去共済[#All],2,FALSE),0)
)</f>
        <v>0</v>
      </c>
      <c r="EB60">
        <f>IF(DZ60=1,VLOOKUP(BO60,県あり都道府県コード[#All],2,FALSE),0)</f>
        <v>0</v>
      </c>
      <c r="EC60" t="str">
        <f t="shared" si="53"/>
        <v/>
      </c>
      <c r="ED60" t="str">
        <f t="shared" si="54"/>
        <v/>
      </c>
    </row>
    <row r="61" spans="2:134" ht="24.9" customHeight="1">
      <c r="C61" s="134" t="str">
        <f t="shared" ref="C61:J61" ca="1" si="100">OFFSET(BU$43,$B60,0)</f>
        <v/>
      </c>
      <c r="D61" s="135" t="str">
        <f t="shared" ca="1" si="100"/>
        <v/>
      </c>
      <c r="E61" s="136" t="str">
        <f t="shared" ca="1" si="100"/>
        <v/>
      </c>
      <c r="F61" s="136" t="str">
        <f t="shared" ca="1" si="100"/>
        <v/>
      </c>
      <c r="G61" s="135" t="str">
        <f t="shared" ca="1" si="100"/>
        <v/>
      </c>
      <c r="H61" s="100" t="str">
        <f t="shared" ca="1" si="100"/>
        <v/>
      </c>
      <c r="I61" s="100" t="str">
        <f t="shared" ca="1" si="100"/>
        <v/>
      </c>
      <c r="J61" s="101" t="str">
        <f t="shared" ca="1" si="100"/>
        <v/>
      </c>
      <c r="K61" s="213"/>
      <c r="L61" s="219"/>
      <c r="M61" s="220" t="str">
        <f t="shared" ref="M61:S61" ca="1" si="101">OFFSET(CE59,$B60,0)</f>
        <v/>
      </c>
      <c r="N61" s="203" t="str">
        <f t="shared" ca="1" si="101"/>
        <v/>
      </c>
      <c r="O61" s="183" t="str">
        <f t="shared" ca="1" si="101"/>
        <v/>
      </c>
      <c r="P61" s="203" t="str">
        <f t="shared" ca="1" si="101"/>
        <v/>
      </c>
      <c r="Q61" s="183" t="str">
        <f t="shared" ca="1" si="101"/>
        <v/>
      </c>
      <c r="R61" s="203" t="str">
        <f t="shared" ca="1" si="101"/>
        <v/>
      </c>
      <c r="S61" s="183" t="str">
        <f t="shared" ca="1" si="101"/>
        <v/>
      </c>
      <c r="T61" s="168"/>
      <c r="U61" s="203" t="str">
        <f ca="1">OFFSET(CM59,$B60,0)</f>
        <v/>
      </c>
      <c r="V61" s="183" t="str">
        <f ca="1">OFFSET(CN59,$B60,0)</f>
        <v/>
      </c>
      <c r="W61" s="203" t="str">
        <f ca="1">OFFSET(CO59,$B60,0)</f>
        <v/>
      </c>
      <c r="X61" s="183" t="str">
        <f ca="1">OFFSET(CP59,$B60,0)</f>
        <v/>
      </c>
      <c r="Y61" s="203" t="str">
        <f ca="1">OFFSET(CW59,$B60,0)</f>
        <v/>
      </c>
      <c r="Z61" s="183" t="str">
        <f ca="1">OFFSET(CX59,$B60,0)</f>
        <v/>
      </c>
      <c r="AA61" s="228"/>
      <c r="AB61" s="229"/>
      <c r="AC61" s="228"/>
      <c r="AD61" s="230"/>
      <c r="AE61" s="231"/>
      <c r="AF61" s="102" t="str">
        <f ca="1">OFFSET(CR$43,$B60,0)</f>
        <v/>
      </c>
      <c r="AG61" s="100" t="str">
        <f ca="1">OFFSET(CS$43,$B60,0)</f>
        <v/>
      </c>
      <c r="AH61" s="100" t="str">
        <f ca="1">OFFSET(CT$43,$B60,0)</f>
        <v/>
      </c>
      <c r="AI61" s="100" t="str">
        <f ca="1">OFFSET(CU$43,$B60,0)</f>
        <v/>
      </c>
      <c r="AJ61" s="101" t="str">
        <f ca="1">OFFSET(CV$43,$B60,0)</f>
        <v/>
      </c>
      <c r="AK61" s="205" t="s">
        <v>10</v>
      </c>
      <c r="AL61" s="206"/>
      <c r="AM61" s="74" t="str">
        <f ca="1">OFFSET(DQ$43,$B60,0)</f>
        <v/>
      </c>
      <c r="AN61" s="74" t="str">
        <f ca="1">OFFSET(DR$43,$B60,0)</f>
        <v/>
      </c>
      <c r="AO61" s="75" t="str">
        <f ca="1">OFFSET(DS$43,$B60,0)</f>
        <v/>
      </c>
      <c r="AP61" s="168"/>
      <c r="AQ61" s="203">
        <f t="shared" ref="AQ61:BB61" ca="1" si="102">OFFSET(DJ59,$B60,0)</f>
        <v>0</v>
      </c>
      <c r="AR61" s="183">
        <f t="shared" ca="1" si="102"/>
        <v>0</v>
      </c>
      <c r="AS61" s="203">
        <f t="shared" ca="1" si="102"/>
        <v>0</v>
      </c>
      <c r="AT61" s="183">
        <f t="shared" ca="1" si="102"/>
        <v>0</v>
      </c>
      <c r="AU61" s="203">
        <f t="shared" ca="1" si="102"/>
        <v>0</v>
      </c>
      <c r="AV61" s="183" t="str">
        <f t="shared" ca="1" si="102"/>
        <v/>
      </c>
      <c r="AW61" s="183" t="str">
        <f t="shared" ca="1" si="102"/>
        <v/>
      </c>
      <c r="AX61" s="184" t="str">
        <f t="shared" ca="1" si="102"/>
        <v/>
      </c>
      <c r="AY61" s="184" t="str">
        <f t="shared" ca="1" si="102"/>
        <v/>
      </c>
      <c r="AZ61" s="184" t="str">
        <f t="shared" ca="1" si="102"/>
        <v/>
      </c>
      <c r="BA61" s="184">
        <f t="shared" ca="1" si="102"/>
        <v>9</v>
      </c>
      <c r="BB61" s="184">
        <f t="shared" ca="1" si="102"/>
        <v>9</v>
      </c>
      <c r="BF61" s="104">
        <v>18</v>
      </c>
      <c r="BG61" s="118"/>
      <c r="BH61" s="119" t="s">
        <v>7133</v>
      </c>
      <c r="BI61" s="120"/>
      <c r="BJ61" s="115"/>
      <c r="BK61" s="121"/>
      <c r="BL61" s="122"/>
      <c r="BM61" s="117" t="str">
        <f>IFERROR(IF(DT61=1,VLOOKUP(BL61,所属所DB[#All],2,FALSE),""),"")</f>
        <v/>
      </c>
      <c r="BN61" s="116"/>
      <c r="BO61" s="123"/>
      <c r="BP61" s="124"/>
      <c r="BQ61" s="123"/>
      <c r="BR61" s="125"/>
      <c r="BT61" t="str">
        <f t="shared" si="14"/>
        <v/>
      </c>
      <c r="BU61" s="87" t="str">
        <f t="shared" si="15"/>
        <v/>
      </c>
      <c r="BV61" s="88" t="str">
        <f t="shared" si="16"/>
        <v/>
      </c>
      <c r="BW61" s="88" t="str">
        <f t="shared" si="17"/>
        <v/>
      </c>
      <c r="BX61" s="88" t="str">
        <f t="shared" si="18"/>
        <v/>
      </c>
      <c r="BY61" s="88" t="str">
        <f t="shared" si="19"/>
        <v/>
      </c>
      <c r="BZ61" s="88" t="str">
        <f t="shared" si="20"/>
        <v/>
      </c>
      <c r="CA61" s="88" t="str">
        <f t="shared" si="21"/>
        <v/>
      </c>
      <c r="CB61" s="89" t="str">
        <f t="shared" si="22"/>
        <v/>
      </c>
      <c r="CC61" s="87" t="str">
        <f t="shared" si="23"/>
        <v/>
      </c>
      <c r="CD61" s="88" t="str">
        <f t="shared" si="24"/>
        <v/>
      </c>
      <c r="CE61" s="88" t="str">
        <f t="shared" si="25"/>
        <v/>
      </c>
      <c r="CF61" s="88" t="str">
        <f t="shared" si="26"/>
        <v/>
      </c>
      <c r="CG61" s="88" t="str">
        <f t="shared" si="27"/>
        <v/>
      </c>
      <c r="CH61" s="88" t="str">
        <f t="shared" si="28"/>
        <v/>
      </c>
      <c r="CI61" s="89" t="str">
        <f t="shared" si="29"/>
        <v/>
      </c>
      <c r="CJ61" s="87" t="str">
        <f t="shared" si="30"/>
        <v/>
      </c>
      <c r="CK61" s="88" t="str">
        <f t="shared" si="31"/>
        <v/>
      </c>
      <c r="CL61" s="88" t="str">
        <f t="shared" si="32"/>
        <v/>
      </c>
      <c r="CM61" s="88" t="str">
        <f t="shared" si="33"/>
        <v/>
      </c>
      <c r="CN61" s="88" t="str">
        <f t="shared" si="34"/>
        <v/>
      </c>
      <c r="CO61" s="88" t="str">
        <f t="shared" si="35"/>
        <v/>
      </c>
      <c r="CP61" s="89" t="str">
        <f t="shared" si="36"/>
        <v/>
      </c>
      <c r="CQ61" s="88" t="str">
        <f t="shared" si="3"/>
        <v/>
      </c>
      <c r="CR61" s="87" t="str">
        <f t="shared" si="37"/>
        <v/>
      </c>
      <c r="CS61" s="88" t="str">
        <f t="shared" si="38"/>
        <v/>
      </c>
      <c r="CT61" s="88" t="str">
        <f t="shared" si="39"/>
        <v/>
      </c>
      <c r="CU61" s="88" t="str">
        <f t="shared" si="40"/>
        <v/>
      </c>
      <c r="CV61" s="89" t="str">
        <f t="shared" si="41"/>
        <v/>
      </c>
      <c r="CW61" s="87" t="str">
        <f t="shared" si="42"/>
        <v/>
      </c>
      <c r="CX61" s="88" t="str">
        <f t="shared" si="43"/>
        <v/>
      </c>
      <c r="CY61" s="88" t="str">
        <f t="shared" si="44"/>
        <v/>
      </c>
      <c r="CZ61" s="88" t="str">
        <f t="shared" si="45"/>
        <v/>
      </c>
      <c r="DA61" s="88" t="str">
        <f t="shared" si="46"/>
        <v/>
      </c>
      <c r="DB61" s="88" t="str">
        <f t="shared" si="47"/>
        <v/>
      </c>
      <c r="DC61" s="89" t="str">
        <f t="shared" si="48"/>
        <v/>
      </c>
      <c r="DD61" t="str">
        <f t="shared" si="4"/>
        <v/>
      </c>
      <c r="DO61" s="51" t="str">
        <f>IF(BJ61&lt;&gt;"",VLOOKUP(BJ61,テーブル[[#All],[列1]:[異動コード2]],2,FALSE)*1,"")</f>
        <v/>
      </c>
      <c r="DP61" s="51" t="str">
        <f t="shared" si="5"/>
        <v/>
      </c>
      <c r="DQ61" s="86" t="str">
        <f t="shared" si="49"/>
        <v/>
      </c>
      <c r="DR61" s="86" t="str">
        <f t="shared" si="50"/>
        <v/>
      </c>
      <c r="DS61" s="86" t="str">
        <f t="shared" si="51"/>
        <v/>
      </c>
      <c r="DT61">
        <f t="shared" si="6"/>
        <v>9</v>
      </c>
      <c r="DU61">
        <f t="shared" si="7"/>
        <v>9</v>
      </c>
      <c r="DV61">
        <f t="shared" si="8"/>
        <v>9</v>
      </c>
      <c r="DW61">
        <f t="shared" si="9"/>
        <v>9</v>
      </c>
      <c r="DX61">
        <f t="shared" si="10"/>
        <v>9</v>
      </c>
      <c r="DY61">
        <f t="shared" si="52"/>
        <v>9</v>
      </c>
      <c r="DZ61">
        <f>IFERROR(IF(DV61=1,1,VLOOKUP(BN61,過去共済[#All],4,FALSE)),9)</f>
        <v>9</v>
      </c>
      <c r="EA61">
        <f>IF(DV61=1,100,
IF(DY61=1,VLOOKUP(BN61,過去共済[#All],2,FALSE),0)
)</f>
        <v>0</v>
      </c>
      <c r="EB61">
        <f>IF(DZ61=1,VLOOKUP(BO61,県あり都道府県コード[#All],2,FALSE),0)</f>
        <v>0</v>
      </c>
      <c r="EC61" t="str">
        <f t="shared" si="53"/>
        <v/>
      </c>
      <c r="ED61" t="str">
        <f t="shared" si="54"/>
        <v/>
      </c>
    </row>
    <row r="62" spans="2:134" ht="24.9" customHeight="1">
      <c r="B62" s="133">
        <v>10</v>
      </c>
      <c r="C62" s="218" t="str">
        <f ca="1">OFFSET(BH$43,$B62,0)</f>
        <v xml:space="preserve"> </v>
      </c>
      <c r="D62" s="218"/>
      <c r="E62" s="218"/>
      <c r="F62" s="218"/>
      <c r="G62" s="218"/>
      <c r="H62" s="218"/>
      <c r="I62" s="218"/>
      <c r="J62" s="218"/>
      <c r="K62" s="213" t="s">
        <v>4</v>
      </c>
      <c r="L62" s="219"/>
      <c r="M62" s="220" t="str">
        <f t="shared" ref="M62:S62" ca="1" si="103">OFFSET(CC$43,$B62,0)</f>
        <v/>
      </c>
      <c r="N62" s="203" t="str">
        <f t="shared" ca="1" si="103"/>
        <v/>
      </c>
      <c r="O62" s="183" t="str">
        <f t="shared" ca="1" si="103"/>
        <v/>
      </c>
      <c r="P62" s="203" t="str">
        <f t="shared" ca="1" si="103"/>
        <v/>
      </c>
      <c r="Q62" s="183" t="str">
        <f t="shared" ca="1" si="103"/>
        <v/>
      </c>
      <c r="R62" s="203" t="str">
        <f t="shared" ca="1" si="103"/>
        <v/>
      </c>
      <c r="S62" s="183" t="str">
        <f t="shared" ca="1" si="103"/>
        <v/>
      </c>
      <c r="T62" s="213" t="s">
        <v>11</v>
      </c>
      <c r="U62" s="203" t="str">
        <f t="shared" ref="U62:Z62" ca="1" si="104">OFFSET(CK$43,$B62,0)</f>
        <v/>
      </c>
      <c r="V62" s="183" t="str">
        <f t="shared" ca="1" si="104"/>
        <v/>
      </c>
      <c r="W62" s="203" t="str">
        <f t="shared" ca="1" si="104"/>
        <v/>
      </c>
      <c r="X62" s="183" t="str">
        <f t="shared" ca="1" si="104"/>
        <v/>
      </c>
      <c r="Y62" s="203" t="str">
        <f t="shared" ca="1" si="104"/>
        <v/>
      </c>
      <c r="Z62" s="183" t="str">
        <f t="shared" ca="1" si="104"/>
        <v/>
      </c>
      <c r="AA62" s="228" t="s">
        <v>7076</v>
      </c>
      <c r="AB62" s="229"/>
      <c r="AC62" s="228"/>
      <c r="AD62" s="230"/>
      <c r="AE62" s="231" t="str">
        <f ca="1">OFFSET(DO$43,$B62,0)</f>
        <v/>
      </c>
      <c r="AF62" s="207" t="str">
        <f ca="1">OFFSET(BM$43,$B62,0)</f>
        <v/>
      </c>
      <c r="AG62" s="207">
        <f ca="1">OFFSET(DT61,$B62,0)</f>
        <v>9</v>
      </c>
      <c r="AH62" s="207">
        <f ca="1">OFFSET(DU61,$B62,0)</f>
        <v>9</v>
      </c>
      <c r="AI62" s="207">
        <f ca="1">OFFSET(DV61,$B62,0)</f>
        <v>9</v>
      </c>
      <c r="AJ62" s="207">
        <f ca="1">OFFSET(DW61,$B62,0)</f>
        <v>9</v>
      </c>
      <c r="AK62" s="208" t="str">
        <f ca="1">OFFSET(BO$43,$B62,0)&amp;CHAR(10)&amp;OFFSET(BN$43,$B62,0)</f>
        <v xml:space="preserve">
</v>
      </c>
      <c r="AL62" s="208"/>
      <c r="AM62" s="208"/>
      <c r="AN62" s="208"/>
      <c r="AO62" s="208"/>
      <c r="AP62" s="213" t="s">
        <v>11</v>
      </c>
      <c r="AQ62" s="203" t="str">
        <f t="shared" ref="AQ62:AV62" ca="1" si="105">OFFSET(CW$43,$B62,0)</f>
        <v/>
      </c>
      <c r="AR62" s="183" t="str">
        <f t="shared" ca="1" si="105"/>
        <v/>
      </c>
      <c r="AS62" s="203" t="str">
        <f t="shared" ca="1" si="105"/>
        <v/>
      </c>
      <c r="AT62" s="183" t="str">
        <f t="shared" ca="1" si="105"/>
        <v/>
      </c>
      <c r="AU62" s="203" t="str">
        <f t="shared" ca="1" si="105"/>
        <v/>
      </c>
      <c r="AV62" s="183" t="str">
        <f t="shared" ca="1" si="105"/>
        <v/>
      </c>
      <c r="AW62" s="183" t="str">
        <f ca="1">OFFSET(DD$43,$B62,0)</f>
        <v/>
      </c>
      <c r="AX62" s="184" t="str">
        <f ca="1">OFFSET(ED$43,$B62,0)</f>
        <v/>
      </c>
      <c r="AY62" s="184">
        <f ca="1">OFFSET(BR61,$B62,0)</f>
        <v>0</v>
      </c>
      <c r="AZ62" s="184">
        <f ca="1">OFFSET(BS61,$B62,0)</f>
        <v>0</v>
      </c>
      <c r="BA62" s="184" t="str">
        <f ca="1">OFFSET(BU61,$B62,0)</f>
        <v/>
      </c>
      <c r="BB62" s="184" t="str">
        <f ca="1">OFFSET(BV61,$B62,0)</f>
        <v/>
      </c>
      <c r="BF62" s="104">
        <v>19</v>
      </c>
      <c r="BG62" s="118"/>
      <c r="BH62" s="119" t="s">
        <v>7133</v>
      </c>
      <c r="BI62" s="120"/>
      <c r="BJ62" s="115"/>
      <c r="BK62" s="121"/>
      <c r="BL62" s="122"/>
      <c r="BM62" s="117" t="str">
        <f>IFERROR(IF(DT62=1,VLOOKUP(BL62,所属所DB[#All],2,FALSE),""),"")</f>
        <v/>
      </c>
      <c r="BN62" s="116"/>
      <c r="BO62" s="123"/>
      <c r="BP62" s="124"/>
      <c r="BQ62" s="123"/>
      <c r="BR62" s="125"/>
      <c r="BT62" t="str">
        <f t="shared" si="14"/>
        <v/>
      </c>
      <c r="BU62" s="87" t="str">
        <f t="shared" si="15"/>
        <v/>
      </c>
      <c r="BV62" s="88" t="str">
        <f t="shared" si="16"/>
        <v/>
      </c>
      <c r="BW62" s="88" t="str">
        <f t="shared" si="17"/>
        <v/>
      </c>
      <c r="BX62" s="88" t="str">
        <f t="shared" si="18"/>
        <v/>
      </c>
      <c r="BY62" s="88" t="str">
        <f t="shared" si="19"/>
        <v/>
      </c>
      <c r="BZ62" s="88" t="str">
        <f t="shared" si="20"/>
        <v/>
      </c>
      <c r="CA62" s="88" t="str">
        <f t="shared" si="21"/>
        <v/>
      </c>
      <c r="CB62" s="89" t="str">
        <f t="shared" si="22"/>
        <v/>
      </c>
      <c r="CC62" s="87" t="str">
        <f t="shared" si="23"/>
        <v/>
      </c>
      <c r="CD62" s="88" t="str">
        <f t="shared" si="24"/>
        <v/>
      </c>
      <c r="CE62" s="88" t="str">
        <f t="shared" si="25"/>
        <v/>
      </c>
      <c r="CF62" s="88" t="str">
        <f t="shared" si="26"/>
        <v/>
      </c>
      <c r="CG62" s="88" t="str">
        <f t="shared" si="27"/>
        <v/>
      </c>
      <c r="CH62" s="88" t="str">
        <f t="shared" si="28"/>
        <v/>
      </c>
      <c r="CI62" s="89" t="str">
        <f t="shared" si="29"/>
        <v/>
      </c>
      <c r="CJ62" s="87" t="str">
        <f t="shared" si="30"/>
        <v/>
      </c>
      <c r="CK62" s="88" t="str">
        <f t="shared" si="31"/>
        <v/>
      </c>
      <c r="CL62" s="88" t="str">
        <f t="shared" si="32"/>
        <v/>
      </c>
      <c r="CM62" s="88" t="str">
        <f t="shared" si="33"/>
        <v/>
      </c>
      <c r="CN62" s="88" t="str">
        <f t="shared" si="34"/>
        <v/>
      </c>
      <c r="CO62" s="88" t="str">
        <f t="shared" si="35"/>
        <v/>
      </c>
      <c r="CP62" s="89" t="str">
        <f t="shared" si="36"/>
        <v/>
      </c>
      <c r="CQ62" s="88" t="str">
        <f t="shared" si="3"/>
        <v/>
      </c>
      <c r="CR62" s="87" t="str">
        <f t="shared" si="37"/>
        <v/>
      </c>
      <c r="CS62" s="88" t="str">
        <f t="shared" si="38"/>
        <v/>
      </c>
      <c r="CT62" s="88" t="str">
        <f t="shared" si="39"/>
        <v/>
      </c>
      <c r="CU62" s="88" t="str">
        <f t="shared" si="40"/>
        <v/>
      </c>
      <c r="CV62" s="89" t="str">
        <f t="shared" si="41"/>
        <v/>
      </c>
      <c r="CW62" s="87" t="str">
        <f t="shared" si="42"/>
        <v/>
      </c>
      <c r="CX62" s="88" t="str">
        <f t="shared" si="43"/>
        <v/>
      </c>
      <c r="CY62" s="88" t="str">
        <f t="shared" si="44"/>
        <v/>
      </c>
      <c r="CZ62" s="88" t="str">
        <f t="shared" si="45"/>
        <v/>
      </c>
      <c r="DA62" s="88" t="str">
        <f t="shared" si="46"/>
        <v/>
      </c>
      <c r="DB62" s="88" t="str">
        <f t="shared" si="47"/>
        <v/>
      </c>
      <c r="DC62" s="89" t="str">
        <f t="shared" si="48"/>
        <v/>
      </c>
      <c r="DD62" t="str">
        <f t="shared" si="4"/>
        <v/>
      </c>
      <c r="DO62" s="51" t="str">
        <f>IF(BJ62&lt;&gt;"",VLOOKUP(BJ62,テーブル[[#All],[列1]:[異動コード2]],2,FALSE)*1,"")</f>
        <v/>
      </c>
      <c r="DP62" s="51" t="str">
        <f t="shared" si="5"/>
        <v/>
      </c>
      <c r="DQ62" s="86" t="str">
        <f t="shared" si="49"/>
        <v/>
      </c>
      <c r="DR62" s="86" t="str">
        <f t="shared" si="50"/>
        <v/>
      </c>
      <c r="DS62" s="86" t="str">
        <f t="shared" si="51"/>
        <v/>
      </c>
      <c r="DT62">
        <f t="shared" si="6"/>
        <v>9</v>
      </c>
      <c r="DU62">
        <f t="shared" si="7"/>
        <v>9</v>
      </c>
      <c r="DV62">
        <f t="shared" si="8"/>
        <v>9</v>
      </c>
      <c r="DW62">
        <f t="shared" si="9"/>
        <v>9</v>
      </c>
      <c r="DX62">
        <f t="shared" si="10"/>
        <v>9</v>
      </c>
      <c r="DY62">
        <f t="shared" si="52"/>
        <v>9</v>
      </c>
      <c r="DZ62">
        <f>IFERROR(IF(DV62=1,1,VLOOKUP(BN62,過去共済[#All],4,FALSE)),9)</f>
        <v>9</v>
      </c>
      <c r="EA62">
        <f>IF(DV62=1,100,
IF(DY62=1,VLOOKUP(BN62,過去共済[#All],2,FALSE),0)
)</f>
        <v>0</v>
      </c>
      <c r="EB62">
        <f>IF(DZ62=1,VLOOKUP(BO62,県あり都道府県コード[#All],2,FALSE),0)</f>
        <v>0</v>
      </c>
      <c r="EC62" t="str">
        <f t="shared" si="53"/>
        <v/>
      </c>
      <c r="ED62" t="str">
        <f t="shared" si="54"/>
        <v/>
      </c>
    </row>
    <row r="63" spans="2:134" ht="24.9" customHeight="1">
      <c r="C63" s="134" t="str">
        <f t="shared" ref="C63:J63" ca="1" si="106">OFFSET(BU$43,$B62,0)</f>
        <v/>
      </c>
      <c r="D63" s="135" t="str">
        <f t="shared" ca="1" si="106"/>
        <v/>
      </c>
      <c r="E63" s="136" t="str">
        <f t="shared" ca="1" si="106"/>
        <v/>
      </c>
      <c r="F63" s="136" t="str">
        <f t="shared" ca="1" si="106"/>
        <v/>
      </c>
      <c r="G63" s="135" t="str">
        <f t="shared" ca="1" si="106"/>
        <v/>
      </c>
      <c r="H63" s="100" t="str">
        <f t="shared" ca="1" si="106"/>
        <v/>
      </c>
      <c r="I63" s="100" t="str">
        <f t="shared" ca="1" si="106"/>
        <v/>
      </c>
      <c r="J63" s="101" t="str">
        <f t="shared" ca="1" si="106"/>
        <v/>
      </c>
      <c r="K63" s="213"/>
      <c r="L63" s="219"/>
      <c r="M63" s="220" t="str">
        <f t="shared" ref="M63:S63" ca="1" si="107">OFFSET(CE61,$B62,0)</f>
        <v/>
      </c>
      <c r="N63" s="203" t="str">
        <f t="shared" ca="1" si="107"/>
        <v/>
      </c>
      <c r="O63" s="183" t="str">
        <f t="shared" ca="1" si="107"/>
        <v/>
      </c>
      <c r="P63" s="203" t="str">
        <f t="shared" ca="1" si="107"/>
        <v/>
      </c>
      <c r="Q63" s="183" t="str">
        <f t="shared" ca="1" si="107"/>
        <v/>
      </c>
      <c r="R63" s="203" t="str">
        <f t="shared" ca="1" si="107"/>
        <v/>
      </c>
      <c r="S63" s="183" t="str">
        <f t="shared" ca="1" si="107"/>
        <v/>
      </c>
      <c r="T63" s="168"/>
      <c r="U63" s="203" t="str">
        <f ca="1">OFFSET(CM61,$B62,0)</f>
        <v/>
      </c>
      <c r="V63" s="183" t="str">
        <f ca="1">OFFSET(CN61,$B62,0)</f>
        <v/>
      </c>
      <c r="W63" s="203" t="str">
        <f ca="1">OFFSET(CO61,$B62,0)</f>
        <v/>
      </c>
      <c r="X63" s="183" t="str">
        <f ca="1">OFFSET(CP61,$B62,0)</f>
        <v/>
      </c>
      <c r="Y63" s="203" t="str">
        <f ca="1">OFFSET(CW61,$B62,0)</f>
        <v/>
      </c>
      <c r="Z63" s="183" t="str">
        <f ca="1">OFFSET(CX61,$B62,0)</f>
        <v/>
      </c>
      <c r="AA63" s="228"/>
      <c r="AB63" s="229"/>
      <c r="AC63" s="228"/>
      <c r="AD63" s="230"/>
      <c r="AE63" s="231"/>
      <c r="AF63" s="102" t="str">
        <f ca="1">OFFSET(CR$43,$B62,0)</f>
        <v/>
      </c>
      <c r="AG63" s="100" t="str">
        <f ca="1">OFFSET(CS$43,$B62,0)</f>
        <v/>
      </c>
      <c r="AH63" s="100" t="str">
        <f ca="1">OFFSET(CT$43,$B62,0)</f>
        <v/>
      </c>
      <c r="AI63" s="100" t="str">
        <f ca="1">OFFSET(CU$43,$B62,0)</f>
        <v/>
      </c>
      <c r="AJ63" s="101" t="str">
        <f ca="1">OFFSET(CV$43,$B62,0)</f>
        <v/>
      </c>
      <c r="AK63" s="205" t="s">
        <v>10</v>
      </c>
      <c r="AL63" s="206"/>
      <c r="AM63" s="74" t="str">
        <f ca="1">OFFSET(DQ$43,$B62,0)</f>
        <v/>
      </c>
      <c r="AN63" s="74" t="str">
        <f ca="1">OFFSET(DR$43,$B62,0)</f>
        <v/>
      </c>
      <c r="AO63" s="75" t="str">
        <f ca="1">OFFSET(DS$43,$B62,0)</f>
        <v/>
      </c>
      <c r="AP63" s="168"/>
      <c r="AQ63" s="203">
        <f t="shared" ref="AQ63:BB63" ca="1" si="108">OFFSET(DJ61,$B62,0)</f>
        <v>0</v>
      </c>
      <c r="AR63" s="183">
        <f t="shared" ca="1" si="108"/>
        <v>0</v>
      </c>
      <c r="AS63" s="203">
        <f t="shared" ca="1" si="108"/>
        <v>0</v>
      </c>
      <c r="AT63" s="183">
        <f t="shared" ca="1" si="108"/>
        <v>0</v>
      </c>
      <c r="AU63" s="203">
        <f t="shared" ca="1" si="108"/>
        <v>0</v>
      </c>
      <c r="AV63" s="183" t="str">
        <f t="shared" ca="1" si="108"/>
        <v/>
      </c>
      <c r="AW63" s="183" t="str">
        <f t="shared" ca="1" si="108"/>
        <v/>
      </c>
      <c r="AX63" s="184" t="str">
        <f t="shared" ca="1" si="108"/>
        <v/>
      </c>
      <c r="AY63" s="184" t="str">
        <f t="shared" ca="1" si="108"/>
        <v/>
      </c>
      <c r="AZ63" s="184" t="str">
        <f t="shared" ca="1" si="108"/>
        <v/>
      </c>
      <c r="BA63" s="184">
        <f t="shared" ca="1" si="108"/>
        <v>9</v>
      </c>
      <c r="BB63" s="184">
        <f t="shared" ca="1" si="108"/>
        <v>9</v>
      </c>
      <c r="BF63" s="104">
        <v>20</v>
      </c>
      <c r="BG63" s="118"/>
      <c r="BH63" s="119" t="s">
        <v>7133</v>
      </c>
      <c r="BI63" s="120"/>
      <c r="BJ63" s="115"/>
      <c r="BK63" s="121"/>
      <c r="BL63" s="122"/>
      <c r="BM63" s="117" t="str">
        <f>IFERROR(IF(DT63=1,VLOOKUP(BL63,所属所DB[#All],2,FALSE),""),"")</f>
        <v/>
      </c>
      <c r="BN63" s="116"/>
      <c r="BO63" s="123"/>
      <c r="BP63" s="124"/>
      <c r="BQ63" s="123"/>
      <c r="BR63" s="125"/>
      <c r="BT63" t="str">
        <f t="shared" si="14"/>
        <v/>
      </c>
      <c r="BU63" s="87" t="str">
        <f t="shared" si="15"/>
        <v/>
      </c>
      <c r="BV63" s="88" t="str">
        <f t="shared" si="16"/>
        <v/>
      </c>
      <c r="BW63" s="88" t="str">
        <f t="shared" si="17"/>
        <v/>
      </c>
      <c r="BX63" s="88" t="str">
        <f t="shared" si="18"/>
        <v/>
      </c>
      <c r="BY63" s="88" t="str">
        <f t="shared" si="19"/>
        <v/>
      </c>
      <c r="BZ63" s="88" t="str">
        <f t="shared" si="20"/>
        <v/>
      </c>
      <c r="CA63" s="88" t="str">
        <f t="shared" si="21"/>
        <v/>
      </c>
      <c r="CB63" s="89" t="str">
        <f t="shared" si="22"/>
        <v/>
      </c>
      <c r="CC63" s="87" t="str">
        <f t="shared" si="23"/>
        <v/>
      </c>
      <c r="CD63" s="88" t="str">
        <f t="shared" si="24"/>
        <v/>
      </c>
      <c r="CE63" s="88" t="str">
        <f t="shared" si="25"/>
        <v/>
      </c>
      <c r="CF63" s="88" t="str">
        <f t="shared" si="26"/>
        <v/>
      </c>
      <c r="CG63" s="88" t="str">
        <f t="shared" si="27"/>
        <v/>
      </c>
      <c r="CH63" s="88" t="str">
        <f t="shared" si="28"/>
        <v/>
      </c>
      <c r="CI63" s="89" t="str">
        <f t="shared" si="29"/>
        <v/>
      </c>
      <c r="CJ63" s="87" t="str">
        <f t="shared" si="30"/>
        <v/>
      </c>
      <c r="CK63" s="88" t="str">
        <f t="shared" si="31"/>
        <v/>
      </c>
      <c r="CL63" s="88" t="str">
        <f t="shared" si="32"/>
        <v/>
      </c>
      <c r="CM63" s="88" t="str">
        <f t="shared" si="33"/>
        <v/>
      </c>
      <c r="CN63" s="88" t="str">
        <f t="shared" si="34"/>
        <v/>
      </c>
      <c r="CO63" s="88" t="str">
        <f t="shared" si="35"/>
        <v/>
      </c>
      <c r="CP63" s="89" t="str">
        <f t="shared" si="36"/>
        <v/>
      </c>
      <c r="CQ63" s="88" t="str">
        <f t="shared" si="3"/>
        <v/>
      </c>
      <c r="CR63" s="87" t="str">
        <f t="shared" si="37"/>
        <v/>
      </c>
      <c r="CS63" s="88" t="str">
        <f t="shared" si="38"/>
        <v/>
      </c>
      <c r="CT63" s="88" t="str">
        <f t="shared" si="39"/>
        <v/>
      </c>
      <c r="CU63" s="88" t="str">
        <f t="shared" si="40"/>
        <v/>
      </c>
      <c r="CV63" s="89" t="str">
        <f t="shared" si="41"/>
        <v/>
      </c>
      <c r="CW63" s="87" t="str">
        <f t="shared" si="42"/>
        <v/>
      </c>
      <c r="CX63" s="88" t="str">
        <f t="shared" si="43"/>
        <v/>
      </c>
      <c r="CY63" s="88" t="str">
        <f t="shared" si="44"/>
        <v/>
      </c>
      <c r="CZ63" s="88" t="str">
        <f t="shared" si="45"/>
        <v/>
      </c>
      <c r="DA63" s="88" t="str">
        <f t="shared" si="46"/>
        <v/>
      </c>
      <c r="DB63" s="88" t="str">
        <f t="shared" si="47"/>
        <v/>
      </c>
      <c r="DC63" s="89" t="str">
        <f t="shared" si="48"/>
        <v/>
      </c>
      <c r="DD63" t="str">
        <f t="shared" si="4"/>
        <v/>
      </c>
      <c r="DO63" s="51" t="str">
        <f>IF(BJ63&lt;&gt;"",VLOOKUP(BJ63,テーブル[[#All],[列1]:[異動コード2]],2,FALSE)*1,"")</f>
        <v/>
      </c>
      <c r="DP63" s="51" t="str">
        <f t="shared" si="5"/>
        <v/>
      </c>
      <c r="DQ63" s="86" t="str">
        <f t="shared" si="49"/>
        <v/>
      </c>
      <c r="DR63" s="86" t="str">
        <f t="shared" si="50"/>
        <v/>
      </c>
      <c r="DS63" s="86" t="str">
        <f t="shared" si="51"/>
        <v/>
      </c>
      <c r="DT63">
        <f t="shared" si="6"/>
        <v>9</v>
      </c>
      <c r="DU63">
        <f t="shared" si="7"/>
        <v>9</v>
      </c>
      <c r="DV63">
        <f t="shared" si="8"/>
        <v>9</v>
      </c>
      <c r="DW63">
        <f t="shared" si="9"/>
        <v>9</v>
      </c>
      <c r="DX63">
        <f t="shared" si="10"/>
        <v>9</v>
      </c>
      <c r="DY63">
        <f t="shared" si="52"/>
        <v>9</v>
      </c>
      <c r="DZ63">
        <f>IFERROR(IF(DV63=1,1,VLOOKUP(BN63,過去共済[#All],4,FALSE)),9)</f>
        <v>9</v>
      </c>
      <c r="EA63">
        <f>IF(DV63=1,100,
IF(DY63=1,VLOOKUP(BN63,過去共済[#All],2,FALSE),0)
)</f>
        <v>0</v>
      </c>
      <c r="EB63">
        <f>IF(DZ63=1,VLOOKUP(BO63,県あり都道府県コード[#All],2,FALSE),0)</f>
        <v>0</v>
      </c>
      <c r="EC63" t="str">
        <f t="shared" si="53"/>
        <v/>
      </c>
      <c r="ED63" t="str">
        <f t="shared" si="54"/>
        <v/>
      </c>
    </row>
    <row r="64" spans="2:134" ht="24.9" customHeight="1">
      <c r="B64" s="133">
        <v>11</v>
      </c>
      <c r="C64" s="218" t="str">
        <f ca="1">OFFSET(BH$43,$B64,0)</f>
        <v xml:space="preserve"> </v>
      </c>
      <c r="D64" s="218"/>
      <c r="E64" s="218"/>
      <c r="F64" s="218"/>
      <c r="G64" s="218"/>
      <c r="H64" s="218"/>
      <c r="I64" s="218"/>
      <c r="J64" s="218"/>
      <c r="K64" s="213" t="s">
        <v>4</v>
      </c>
      <c r="L64" s="219"/>
      <c r="M64" s="220" t="str">
        <f t="shared" ref="M64:S64" ca="1" si="109">OFFSET(CC$43,$B64,0)</f>
        <v/>
      </c>
      <c r="N64" s="203" t="str">
        <f t="shared" ca="1" si="109"/>
        <v/>
      </c>
      <c r="O64" s="183" t="str">
        <f t="shared" ca="1" si="109"/>
        <v/>
      </c>
      <c r="P64" s="203" t="str">
        <f t="shared" ca="1" si="109"/>
        <v/>
      </c>
      <c r="Q64" s="183" t="str">
        <f t="shared" ca="1" si="109"/>
        <v/>
      </c>
      <c r="R64" s="203" t="str">
        <f t="shared" ca="1" si="109"/>
        <v/>
      </c>
      <c r="S64" s="183" t="str">
        <f t="shared" ca="1" si="109"/>
        <v/>
      </c>
      <c r="T64" s="213" t="s">
        <v>11</v>
      </c>
      <c r="U64" s="203" t="str">
        <f t="shared" ref="U64:Z64" ca="1" si="110">OFFSET(CK$43,$B64,0)</f>
        <v/>
      </c>
      <c r="V64" s="183" t="str">
        <f t="shared" ca="1" si="110"/>
        <v/>
      </c>
      <c r="W64" s="203" t="str">
        <f t="shared" ca="1" si="110"/>
        <v/>
      </c>
      <c r="X64" s="183" t="str">
        <f t="shared" ca="1" si="110"/>
        <v/>
      </c>
      <c r="Y64" s="203" t="str">
        <f t="shared" ca="1" si="110"/>
        <v/>
      </c>
      <c r="Z64" s="183" t="str">
        <f t="shared" ca="1" si="110"/>
        <v/>
      </c>
      <c r="AA64" s="228" t="s">
        <v>7076</v>
      </c>
      <c r="AB64" s="229"/>
      <c r="AC64" s="228"/>
      <c r="AD64" s="230"/>
      <c r="AE64" s="231" t="str">
        <f ca="1">OFFSET(DO$43,$B64,0)</f>
        <v/>
      </c>
      <c r="AF64" s="207" t="str">
        <f ca="1">OFFSET(BM$43,$B64,0)</f>
        <v/>
      </c>
      <c r="AG64" s="207">
        <f ca="1">OFFSET(DT63,$B64,0)</f>
        <v>9</v>
      </c>
      <c r="AH64" s="207">
        <f ca="1">OFFSET(DU63,$B64,0)</f>
        <v>9</v>
      </c>
      <c r="AI64" s="207">
        <f ca="1">OFFSET(DV63,$B64,0)</f>
        <v>9</v>
      </c>
      <c r="AJ64" s="207">
        <f ca="1">OFFSET(DW63,$B64,0)</f>
        <v>9</v>
      </c>
      <c r="AK64" s="208" t="str">
        <f ca="1">OFFSET(BO$43,$B64,0)&amp;CHAR(10)&amp;OFFSET(BN$43,$B64,0)</f>
        <v xml:space="preserve">
</v>
      </c>
      <c r="AL64" s="208"/>
      <c r="AM64" s="208"/>
      <c r="AN64" s="208"/>
      <c r="AO64" s="208"/>
      <c r="AP64" s="213" t="s">
        <v>11</v>
      </c>
      <c r="AQ64" s="203" t="str">
        <f t="shared" ref="AQ64:AV64" ca="1" si="111">OFFSET(CW$43,$B64,0)</f>
        <v/>
      </c>
      <c r="AR64" s="183" t="str">
        <f t="shared" ca="1" si="111"/>
        <v/>
      </c>
      <c r="AS64" s="203" t="str">
        <f t="shared" ca="1" si="111"/>
        <v/>
      </c>
      <c r="AT64" s="183" t="str">
        <f t="shared" ca="1" si="111"/>
        <v/>
      </c>
      <c r="AU64" s="203" t="str">
        <f t="shared" ca="1" si="111"/>
        <v/>
      </c>
      <c r="AV64" s="183" t="str">
        <f t="shared" ca="1" si="111"/>
        <v/>
      </c>
      <c r="AW64" s="183" t="str">
        <f ca="1">OFFSET(DD$43,$B64,0)</f>
        <v/>
      </c>
      <c r="AX64" s="184" t="str">
        <f ca="1">OFFSET(ED$43,$B64,0)</f>
        <v/>
      </c>
      <c r="AY64" s="184">
        <f ca="1">OFFSET(BR63,$B64,0)</f>
        <v>0</v>
      </c>
      <c r="AZ64" s="184">
        <f ca="1">OFFSET(BS63,$B64,0)</f>
        <v>0</v>
      </c>
      <c r="BA64" s="184" t="str">
        <f ca="1">OFFSET(BU63,$B64,0)</f>
        <v/>
      </c>
      <c r="BB64" s="184" t="str">
        <f ca="1">OFFSET(BV63,$B64,0)</f>
        <v/>
      </c>
      <c r="BF64" s="104">
        <v>21</v>
      </c>
      <c r="BG64" s="118"/>
      <c r="BH64" s="119" t="s">
        <v>7133</v>
      </c>
      <c r="BI64" s="120"/>
      <c r="BJ64" s="115"/>
      <c r="BK64" s="121"/>
      <c r="BL64" s="122"/>
      <c r="BM64" s="117" t="str">
        <f>IFERROR(IF(DT64=1,VLOOKUP(BL64,所属所DB[#All],2,FALSE),""),"")</f>
        <v/>
      </c>
      <c r="BN64" s="116"/>
      <c r="BO64" s="123"/>
      <c r="BP64" s="124"/>
      <c r="BQ64" s="123"/>
      <c r="BR64" s="125"/>
      <c r="BT64" t="str">
        <f t="shared" si="14"/>
        <v/>
      </c>
      <c r="BU64" s="87" t="str">
        <f t="shared" si="15"/>
        <v/>
      </c>
      <c r="BV64" s="88" t="str">
        <f t="shared" si="16"/>
        <v/>
      </c>
      <c r="BW64" s="88" t="str">
        <f t="shared" si="17"/>
        <v/>
      </c>
      <c r="BX64" s="88" t="str">
        <f t="shared" si="18"/>
        <v/>
      </c>
      <c r="BY64" s="88" t="str">
        <f t="shared" si="19"/>
        <v/>
      </c>
      <c r="BZ64" s="88" t="str">
        <f t="shared" si="20"/>
        <v/>
      </c>
      <c r="CA64" s="88" t="str">
        <f t="shared" si="21"/>
        <v/>
      </c>
      <c r="CB64" s="89" t="str">
        <f t="shared" si="22"/>
        <v/>
      </c>
      <c r="CC64" s="87" t="str">
        <f t="shared" si="23"/>
        <v/>
      </c>
      <c r="CD64" s="88" t="str">
        <f t="shared" si="24"/>
        <v/>
      </c>
      <c r="CE64" s="88" t="str">
        <f t="shared" si="25"/>
        <v/>
      </c>
      <c r="CF64" s="88" t="str">
        <f t="shared" si="26"/>
        <v/>
      </c>
      <c r="CG64" s="88" t="str">
        <f t="shared" si="27"/>
        <v/>
      </c>
      <c r="CH64" s="88" t="str">
        <f t="shared" si="28"/>
        <v/>
      </c>
      <c r="CI64" s="89" t="str">
        <f t="shared" si="29"/>
        <v/>
      </c>
      <c r="CJ64" s="87" t="str">
        <f t="shared" si="30"/>
        <v/>
      </c>
      <c r="CK64" s="88" t="str">
        <f t="shared" si="31"/>
        <v/>
      </c>
      <c r="CL64" s="88" t="str">
        <f t="shared" si="32"/>
        <v/>
      </c>
      <c r="CM64" s="88" t="str">
        <f t="shared" si="33"/>
        <v/>
      </c>
      <c r="CN64" s="88" t="str">
        <f t="shared" si="34"/>
        <v/>
      </c>
      <c r="CO64" s="88" t="str">
        <f t="shared" si="35"/>
        <v/>
      </c>
      <c r="CP64" s="89" t="str">
        <f t="shared" si="36"/>
        <v/>
      </c>
      <c r="CQ64" s="88" t="str">
        <f t="shared" si="3"/>
        <v/>
      </c>
      <c r="CR64" s="87" t="str">
        <f t="shared" si="37"/>
        <v/>
      </c>
      <c r="CS64" s="88" t="str">
        <f t="shared" si="38"/>
        <v/>
      </c>
      <c r="CT64" s="88" t="str">
        <f t="shared" si="39"/>
        <v/>
      </c>
      <c r="CU64" s="88" t="str">
        <f t="shared" si="40"/>
        <v/>
      </c>
      <c r="CV64" s="89" t="str">
        <f t="shared" si="41"/>
        <v/>
      </c>
      <c r="CW64" s="87" t="str">
        <f t="shared" si="42"/>
        <v/>
      </c>
      <c r="CX64" s="88" t="str">
        <f t="shared" si="43"/>
        <v/>
      </c>
      <c r="CY64" s="88" t="str">
        <f t="shared" si="44"/>
        <v/>
      </c>
      <c r="CZ64" s="88" t="str">
        <f t="shared" si="45"/>
        <v/>
      </c>
      <c r="DA64" s="88" t="str">
        <f t="shared" si="46"/>
        <v/>
      </c>
      <c r="DB64" s="88" t="str">
        <f t="shared" si="47"/>
        <v/>
      </c>
      <c r="DC64" s="89" t="str">
        <f t="shared" si="48"/>
        <v/>
      </c>
      <c r="DD64" t="str">
        <f t="shared" si="4"/>
        <v/>
      </c>
      <c r="DO64" s="51" t="str">
        <f>IF(BJ64&lt;&gt;"",VLOOKUP(BJ64,テーブル[[#All],[列1]:[異動コード2]],2,FALSE)*1,"")</f>
        <v/>
      </c>
      <c r="DP64" s="51" t="str">
        <f t="shared" si="5"/>
        <v/>
      </c>
      <c r="DQ64" s="86" t="str">
        <f t="shared" si="49"/>
        <v/>
      </c>
      <c r="DR64" s="86" t="str">
        <f t="shared" si="50"/>
        <v/>
      </c>
      <c r="DS64" s="86" t="str">
        <f t="shared" si="51"/>
        <v/>
      </c>
      <c r="DT64">
        <f t="shared" si="6"/>
        <v>9</v>
      </c>
      <c r="DU64">
        <f t="shared" si="7"/>
        <v>9</v>
      </c>
      <c r="DV64">
        <f t="shared" si="8"/>
        <v>9</v>
      </c>
      <c r="DW64">
        <f t="shared" si="9"/>
        <v>9</v>
      </c>
      <c r="DX64">
        <f t="shared" si="10"/>
        <v>9</v>
      </c>
      <c r="DY64">
        <f t="shared" si="52"/>
        <v>9</v>
      </c>
      <c r="DZ64">
        <f>IFERROR(IF(DV64=1,1,VLOOKUP(BN64,過去共済[#All],4,FALSE)),9)</f>
        <v>9</v>
      </c>
      <c r="EA64">
        <f>IF(DV64=1,100,
IF(DY64=1,VLOOKUP(BN64,過去共済[#All],2,FALSE),0)
)</f>
        <v>0</v>
      </c>
      <c r="EB64">
        <f>IF(DZ64=1,VLOOKUP(BO64,県あり都道府県コード[#All],2,FALSE),0)</f>
        <v>0</v>
      </c>
      <c r="EC64" t="str">
        <f t="shared" si="53"/>
        <v/>
      </c>
      <c r="ED64" t="str">
        <f t="shared" si="54"/>
        <v/>
      </c>
    </row>
    <row r="65" spans="2:134" ht="24.9" customHeight="1">
      <c r="C65" s="134" t="str">
        <f t="shared" ref="C65:J65" ca="1" si="112">OFFSET(BU$43,$B64,0)</f>
        <v/>
      </c>
      <c r="D65" s="135" t="str">
        <f t="shared" ca="1" si="112"/>
        <v/>
      </c>
      <c r="E65" s="136" t="str">
        <f t="shared" ca="1" si="112"/>
        <v/>
      </c>
      <c r="F65" s="136" t="str">
        <f t="shared" ca="1" si="112"/>
        <v/>
      </c>
      <c r="G65" s="135" t="str">
        <f t="shared" ca="1" si="112"/>
        <v/>
      </c>
      <c r="H65" s="100" t="str">
        <f t="shared" ca="1" si="112"/>
        <v/>
      </c>
      <c r="I65" s="100" t="str">
        <f t="shared" ca="1" si="112"/>
        <v/>
      </c>
      <c r="J65" s="101" t="str">
        <f t="shared" ca="1" si="112"/>
        <v/>
      </c>
      <c r="K65" s="213"/>
      <c r="L65" s="219"/>
      <c r="M65" s="220" t="str">
        <f t="shared" ref="M65:S65" ca="1" si="113">OFFSET(CE63,$B64,0)</f>
        <v/>
      </c>
      <c r="N65" s="203" t="str">
        <f t="shared" ca="1" si="113"/>
        <v/>
      </c>
      <c r="O65" s="183" t="str">
        <f t="shared" ca="1" si="113"/>
        <v/>
      </c>
      <c r="P65" s="203" t="str">
        <f t="shared" ca="1" si="113"/>
        <v/>
      </c>
      <c r="Q65" s="183" t="str">
        <f t="shared" ca="1" si="113"/>
        <v/>
      </c>
      <c r="R65" s="203" t="str">
        <f t="shared" ca="1" si="113"/>
        <v/>
      </c>
      <c r="S65" s="183" t="str">
        <f t="shared" ca="1" si="113"/>
        <v/>
      </c>
      <c r="T65" s="168"/>
      <c r="U65" s="203" t="str">
        <f ca="1">OFFSET(CM63,$B64,0)</f>
        <v/>
      </c>
      <c r="V65" s="183" t="str">
        <f ca="1">OFFSET(CN63,$B64,0)</f>
        <v/>
      </c>
      <c r="W65" s="203" t="str">
        <f ca="1">OFFSET(CO63,$B64,0)</f>
        <v/>
      </c>
      <c r="X65" s="183" t="str">
        <f ca="1">OFFSET(CP63,$B64,0)</f>
        <v/>
      </c>
      <c r="Y65" s="203" t="str">
        <f ca="1">OFFSET(CW63,$B64,0)</f>
        <v/>
      </c>
      <c r="Z65" s="183" t="str">
        <f ca="1">OFFSET(CX63,$B64,0)</f>
        <v/>
      </c>
      <c r="AA65" s="228"/>
      <c r="AB65" s="229"/>
      <c r="AC65" s="228"/>
      <c r="AD65" s="230"/>
      <c r="AE65" s="231"/>
      <c r="AF65" s="102" t="str">
        <f ca="1">OFFSET(CR$43,$B64,0)</f>
        <v/>
      </c>
      <c r="AG65" s="100" t="str">
        <f ca="1">OFFSET(CS$43,$B64,0)</f>
        <v/>
      </c>
      <c r="AH65" s="100" t="str">
        <f ca="1">OFFSET(CT$43,$B64,0)</f>
        <v/>
      </c>
      <c r="AI65" s="100" t="str">
        <f ca="1">OFFSET(CU$43,$B64,0)</f>
        <v/>
      </c>
      <c r="AJ65" s="101" t="str">
        <f ca="1">OFFSET(CV$43,$B64,0)</f>
        <v/>
      </c>
      <c r="AK65" s="205" t="s">
        <v>10</v>
      </c>
      <c r="AL65" s="206"/>
      <c r="AM65" s="74" t="str">
        <f ca="1">OFFSET(DQ$43,$B64,0)</f>
        <v/>
      </c>
      <c r="AN65" s="74" t="str">
        <f ca="1">OFFSET(DR$43,$B64,0)</f>
        <v/>
      </c>
      <c r="AO65" s="75" t="str">
        <f ca="1">OFFSET(DS$43,$B64,0)</f>
        <v/>
      </c>
      <c r="AP65" s="168"/>
      <c r="AQ65" s="203">
        <f t="shared" ref="AQ65:BB65" ca="1" si="114">OFFSET(DJ63,$B64,0)</f>
        <v>0</v>
      </c>
      <c r="AR65" s="183">
        <f t="shared" ca="1" si="114"/>
        <v>0</v>
      </c>
      <c r="AS65" s="203">
        <f t="shared" ca="1" si="114"/>
        <v>0</v>
      </c>
      <c r="AT65" s="183">
        <f t="shared" ca="1" si="114"/>
        <v>0</v>
      </c>
      <c r="AU65" s="203">
        <f t="shared" ca="1" si="114"/>
        <v>0</v>
      </c>
      <c r="AV65" s="183" t="str">
        <f t="shared" ca="1" si="114"/>
        <v/>
      </c>
      <c r="AW65" s="183" t="str">
        <f t="shared" ca="1" si="114"/>
        <v/>
      </c>
      <c r="AX65" s="184" t="str">
        <f t="shared" ca="1" si="114"/>
        <v/>
      </c>
      <c r="AY65" s="184" t="str">
        <f t="shared" ca="1" si="114"/>
        <v/>
      </c>
      <c r="AZ65" s="184" t="str">
        <f t="shared" ca="1" si="114"/>
        <v/>
      </c>
      <c r="BA65" s="184">
        <f t="shared" ca="1" si="114"/>
        <v>9</v>
      </c>
      <c r="BB65" s="184">
        <f t="shared" ca="1" si="114"/>
        <v>9</v>
      </c>
      <c r="BF65" s="104">
        <v>22</v>
      </c>
      <c r="BG65" s="118"/>
      <c r="BH65" s="119" t="s">
        <v>7133</v>
      </c>
      <c r="BI65" s="120"/>
      <c r="BJ65" s="115"/>
      <c r="BK65" s="121"/>
      <c r="BL65" s="122"/>
      <c r="BM65" s="117" t="str">
        <f>IFERROR(IF(DT65=1,VLOOKUP(BL65,所属所DB[#All],2,FALSE),""),"")</f>
        <v/>
      </c>
      <c r="BN65" s="116"/>
      <c r="BO65" s="123"/>
      <c r="BP65" s="124"/>
      <c r="BQ65" s="123"/>
      <c r="BR65" s="125"/>
      <c r="BT65" t="str">
        <f t="shared" si="14"/>
        <v/>
      </c>
      <c r="BU65" s="87" t="str">
        <f t="shared" si="15"/>
        <v/>
      </c>
      <c r="BV65" s="88" t="str">
        <f t="shared" si="16"/>
        <v/>
      </c>
      <c r="BW65" s="88" t="str">
        <f t="shared" si="17"/>
        <v/>
      </c>
      <c r="BX65" s="88" t="str">
        <f t="shared" si="18"/>
        <v/>
      </c>
      <c r="BY65" s="88" t="str">
        <f t="shared" si="19"/>
        <v/>
      </c>
      <c r="BZ65" s="88" t="str">
        <f t="shared" si="20"/>
        <v/>
      </c>
      <c r="CA65" s="88" t="str">
        <f t="shared" si="21"/>
        <v/>
      </c>
      <c r="CB65" s="89" t="str">
        <f t="shared" si="22"/>
        <v/>
      </c>
      <c r="CC65" s="87" t="str">
        <f t="shared" si="23"/>
        <v/>
      </c>
      <c r="CD65" s="88" t="str">
        <f t="shared" si="24"/>
        <v/>
      </c>
      <c r="CE65" s="88" t="str">
        <f t="shared" si="25"/>
        <v/>
      </c>
      <c r="CF65" s="88" t="str">
        <f t="shared" si="26"/>
        <v/>
      </c>
      <c r="CG65" s="88" t="str">
        <f t="shared" si="27"/>
        <v/>
      </c>
      <c r="CH65" s="88" t="str">
        <f t="shared" si="28"/>
        <v/>
      </c>
      <c r="CI65" s="89" t="str">
        <f t="shared" si="29"/>
        <v/>
      </c>
      <c r="CJ65" s="87" t="str">
        <f t="shared" si="30"/>
        <v/>
      </c>
      <c r="CK65" s="88" t="str">
        <f t="shared" si="31"/>
        <v/>
      </c>
      <c r="CL65" s="88" t="str">
        <f t="shared" si="32"/>
        <v/>
      </c>
      <c r="CM65" s="88" t="str">
        <f t="shared" si="33"/>
        <v/>
      </c>
      <c r="CN65" s="88" t="str">
        <f t="shared" si="34"/>
        <v/>
      </c>
      <c r="CO65" s="88" t="str">
        <f t="shared" si="35"/>
        <v/>
      </c>
      <c r="CP65" s="89" t="str">
        <f t="shared" si="36"/>
        <v/>
      </c>
      <c r="CQ65" s="88" t="str">
        <f t="shared" si="3"/>
        <v/>
      </c>
      <c r="CR65" s="87" t="str">
        <f t="shared" si="37"/>
        <v/>
      </c>
      <c r="CS65" s="88" t="str">
        <f t="shared" si="38"/>
        <v/>
      </c>
      <c r="CT65" s="88" t="str">
        <f t="shared" si="39"/>
        <v/>
      </c>
      <c r="CU65" s="88" t="str">
        <f t="shared" si="40"/>
        <v/>
      </c>
      <c r="CV65" s="89" t="str">
        <f t="shared" si="41"/>
        <v/>
      </c>
      <c r="CW65" s="87" t="str">
        <f t="shared" si="42"/>
        <v/>
      </c>
      <c r="CX65" s="88" t="str">
        <f t="shared" si="43"/>
        <v/>
      </c>
      <c r="CY65" s="88" t="str">
        <f t="shared" si="44"/>
        <v/>
      </c>
      <c r="CZ65" s="88" t="str">
        <f t="shared" si="45"/>
        <v/>
      </c>
      <c r="DA65" s="88" t="str">
        <f t="shared" si="46"/>
        <v/>
      </c>
      <c r="DB65" s="88" t="str">
        <f t="shared" si="47"/>
        <v/>
      </c>
      <c r="DC65" s="89" t="str">
        <f t="shared" si="48"/>
        <v/>
      </c>
      <c r="DD65" t="str">
        <f t="shared" si="4"/>
        <v/>
      </c>
      <c r="DO65" s="51" t="str">
        <f>IF(BJ65&lt;&gt;"",VLOOKUP(BJ65,テーブル[[#All],[列1]:[異動コード2]],2,FALSE)*1,"")</f>
        <v/>
      </c>
      <c r="DP65" s="51" t="str">
        <f t="shared" si="5"/>
        <v/>
      </c>
      <c r="DQ65" s="86" t="str">
        <f t="shared" si="49"/>
        <v/>
      </c>
      <c r="DR65" s="86" t="str">
        <f t="shared" si="50"/>
        <v/>
      </c>
      <c r="DS65" s="86" t="str">
        <f t="shared" si="51"/>
        <v/>
      </c>
      <c r="DT65">
        <f t="shared" si="6"/>
        <v>9</v>
      </c>
      <c r="DU65">
        <f t="shared" si="7"/>
        <v>9</v>
      </c>
      <c r="DV65">
        <f t="shared" si="8"/>
        <v>9</v>
      </c>
      <c r="DW65">
        <f t="shared" si="9"/>
        <v>9</v>
      </c>
      <c r="DX65">
        <f t="shared" si="10"/>
        <v>9</v>
      </c>
      <c r="DY65">
        <f t="shared" si="52"/>
        <v>9</v>
      </c>
      <c r="DZ65">
        <f>IFERROR(IF(DV65=1,1,VLOOKUP(BN65,過去共済[#All],4,FALSE)),9)</f>
        <v>9</v>
      </c>
      <c r="EA65">
        <f>IF(DV65=1,100,
IF(DY65=1,VLOOKUP(BN65,過去共済[#All],2,FALSE),0)
)</f>
        <v>0</v>
      </c>
      <c r="EB65">
        <f>IF(DZ65=1,VLOOKUP(BO65,県あり都道府県コード[#All],2,FALSE),0)</f>
        <v>0</v>
      </c>
      <c r="EC65" t="str">
        <f t="shared" si="53"/>
        <v/>
      </c>
      <c r="ED65" t="str">
        <f t="shared" si="54"/>
        <v/>
      </c>
    </row>
    <row r="66" spans="2:134" ht="24.9" customHeight="1">
      <c r="B66" s="133">
        <v>12</v>
      </c>
      <c r="C66" s="218" t="str">
        <f ca="1">OFFSET(BH$43,$B66,0)</f>
        <v xml:space="preserve"> </v>
      </c>
      <c r="D66" s="218"/>
      <c r="E66" s="218"/>
      <c r="F66" s="218"/>
      <c r="G66" s="218"/>
      <c r="H66" s="218"/>
      <c r="I66" s="218"/>
      <c r="J66" s="218"/>
      <c r="K66" s="213" t="s">
        <v>4</v>
      </c>
      <c r="L66" s="219"/>
      <c r="M66" s="220" t="str">
        <f t="shared" ref="M66:S66" ca="1" si="115">OFFSET(CC$43,$B66,0)</f>
        <v/>
      </c>
      <c r="N66" s="203" t="str">
        <f t="shared" ca="1" si="115"/>
        <v/>
      </c>
      <c r="O66" s="183" t="str">
        <f t="shared" ca="1" si="115"/>
        <v/>
      </c>
      <c r="P66" s="203" t="str">
        <f t="shared" ca="1" si="115"/>
        <v/>
      </c>
      <c r="Q66" s="183" t="str">
        <f t="shared" ca="1" si="115"/>
        <v/>
      </c>
      <c r="R66" s="203" t="str">
        <f t="shared" ca="1" si="115"/>
        <v/>
      </c>
      <c r="S66" s="183" t="str">
        <f t="shared" ca="1" si="115"/>
        <v/>
      </c>
      <c r="T66" s="213" t="s">
        <v>11</v>
      </c>
      <c r="U66" s="203" t="str">
        <f t="shared" ref="U66:Z66" ca="1" si="116">OFFSET(CK$43,$B66,0)</f>
        <v/>
      </c>
      <c r="V66" s="183" t="str">
        <f t="shared" ca="1" si="116"/>
        <v/>
      </c>
      <c r="W66" s="203" t="str">
        <f t="shared" ca="1" si="116"/>
        <v/>
      </c>
      <c r="X66" s="183" t="str">
        <f t="shared" ca="1" si="116"/>
        <v/>
      </c>
      <c r="Y66" s="203" t="str">
        <f t="shared" ca="1" si="116"/>
        <v/>
      </c>
      <c r="Z66" s="183" t="str">
        <f t="shared" ca="1" si="116"/>
        <v/>
      </c>
      <c r="AA66" s="228" t="s">
        <v>7076</v>
      </c>
      <c r="AB66" s="229"/>
      <c r="AC66" s="228"/>
      <c r="AD66" s="230"/>
      <c r="AE66" s="231" t="str">
        <f ca="1">OFFSET(DO$43,$B66,0)</f>
        <v/>
      </c>
      <c r="AF66" s="207" t="str">
        <f ca="1">OFFSET(BM$43,$B66,0)</f>
        <v/>
      </c>
      <c r="AG66" s="207">
        <f ca="1">OFFSET(DT65,$B66,0)</f>
        <v>9</v>
      </c>
      <c r="AH66" s="207">
        <f ca="1">OFFSET(DU65,$B66,0)</f>
        <v>9</v>
      </c>
      <c r="AI66" s="207">
        <f ca="1">OFFSET(DV65,$B66,0)</f>
        <v>9</v>
      </c>
      <c r="AJ66" s="207">
        <f ca="1">OFFSET(DW65,$B66,0)</f>
        <v>9</v>
      </c>
      <c r="AK66" s="208" t="str">
        <f ca="1">OFFSET(BO$43,$B66,0)&amp;CHAR(10)&amp;OFFSET(BN$43,$B66,0)</f>
        <v xml:space="preserve">
</v>
      </c>
      <c r="AL66" s="208"/>
      <c r="AM66" s="208"/>
      <c r="AN66" s="208"/>
      <c r="AO66" s="208"/>
      <c r="AP66" s="213" t="s">
        <v>11</v>
      </c>
      <c r="AQ66" s="203" t="str">
        <f t="shared" ref="AQ66:AV66" ca="1" si="117">OFFSET(CW$43,$B66,0)</f>
        <v/>
      </c>
      <c r="AR66" s="183" t="str">
        <f t="shared" ca="1" si="117"/>
        <v/>
      </c>
      <c r="AS66" s="203" t="str">
        <f t="shared" ca="1" si="117"/>
        <v/>
      </c>
      <c r="AT66" s="183" t="str">
        <f t="shared" ca="1" si="117"/>
        <v/>
      </c>
      <c r="AU66" s="203" t="str">
        <f t="shared" ca="1" si="117"/>
        <v/>
      </c>
      <c r="AV66" s="183" t="str">
        <f t="shared" ca="1" si="117"/>
        <v/>
      </c>
      <c r="AW66" s="183" t="str">
        <f ca="1">OFFSET(DD$43,$B66,0)</f>
        <v/>
      </c>
      <c r="AX66" s="184" t="str">
        <f ca="1">OFFSET(ED$43,$B66,0)</f>
        <v/>
      </c>
      <c r="AY66" s="184">
        <f ca="1">OFFSET(BR65,$B66,0)</f>
        <v>0</v>
      </c>
      <c r="AZ66" s="184">
        <f ca="1">OFFSET(BS65,$B66,0)</f>
        <v>0</v>
      </c>
      <c r="BA66" s="184" t="str">
        <f ca="1">OFFSET(BU65,$B66,0)</f>
        <v/>
      </c>
      <c r="BB66" s="184" t="str">
        <f ca="1">OFFSET(BV65,$B66,0)</f>
        <v/>
      </c>
      <c r="BF66" s="104">
        <v>23</v>
      </c>
      <c r="BG66" s="118"/>
      <c r="BH66" s="119" t="s">
        <v>7133</v>
      </c>
      <c r="BI66" s="120"/>
      <c r="BJ66" s="115"/>
      <c r="BK66" s="121"/>
      <c r="BL66" s="122"/>
      <c r="BM66" s="117" t="str">
        <f>IFERROR(IF(DT66=1,VLOOKUP(BL66,所属所DB[#All],2,FALSE),""),"")</f>
        <v/>
      </c>
      <c r="BN66" s="116"/>
      <c r="BO66" s="123"/>
      <c r="BP66" s="124"/>
      <c r="BQ66" s="123"/>
      <c r="BR66" s="125"/>
      <c r="BT66" t="str">
        <f t="shared" si="14"/>
        <v/>
      </c>
      <c r="BU66" s="87" t="str">
        <f t="shared" si="15"/>
        <v/>
      </c>
      <c r="BV66" s="88" t="str">
        <f t="shared" si="16"/>
        <v/>
      </c>
      <c r="BW66" s="88" t="str">
        <f t="shared" si="17"/>
        <v/>
      </c>
      <c r="BX66" s="88" t="str">
        <f t="shared" si="18"/>
        <v/>
      </c>
      <c r="BY66" s="88" t="str">
        <f t="shared" si="19"/>
        <v/>
      </c>
      <c r="BZ66" s="88" t="str">
        <f t="shared" si="20"/>
        <v/>
      </c>
      <c r="CA66" s="88" t="str">
        <f t="shared" si="21"/>
        <v/>
      </c>
      <c r="CB66" s="89" t="str">
        <f t="shared" si="22"/>
        <v/>
      </c>
      <c r="CC66" s="87" t="str">
        <f t="shared" si="23"/>
        <v/>
      </c>
      <c r="CD66" s="88" t="str">
        <f t="shared" si="24"/>
        <v/>
      </c>
      <c r="CE66" s="88" t="str">
        <f t="shared" si="25"/>
        <v/>
      </c>
      <c r="CF66" s="88" t="str">
        <f t="shared" si="26"/>
        <v/>
      </c>
      <c r="CG66" s="88" t="str">
        <f t="shared" si="27"/>
        <v/>
      </c>
      <c r="CH66" s="88" t="str">
        <f t="shared" si="28"/>
        <v/>
      </c>
      <c r="CI66" s="89" t="str">
        <f t="shared" si="29"/>
        <v/>
      </c>
      <c r="CJ66" s="87" t="str">
        <f t="shared" si="30"/>
        <v/>
      </c>
      <c r="CK66" s="88" t="str">
        <f t="shared" si="31"/>
        <v/>
      </c>
      <c r="CL66" s="88" t="str">
        <f t="shared" si="32"/>
        <v/>
      </c>
      <c r="CM66" s="88" t="str">
        <f t="shared" si="33"/>
        <v/>
      </c>
      <c r="CN66" s="88" t="str">
        <f t="shared" si="34"/>
        <v/>
      </c>
      <c r="CO66" s="88" t="str">
        <f t="shared" si="35"/>
        <v/>
      </c>
      <c r="CP66" s="89" t="str">
        <f t="shared" si="36"/>
        <v/>
      </c>
      <c r="CQ66" s="88" t="str">
        <f t="shared" si="3"/>
        <v/>
      </c>
      <c r="CR66" s="87" t="str">
        <f t="shared" si="37"/>
        <v/>
      </c>
      <c r="CS66" s="88" t="str">
        <f t="shared" si="38"/>
        <v/>
      </c>
      <c r="CT66" s="88" t="str">
        <f t="shared" si="39"/>
        <v/>
      </c>
      <c r="CU66" s="88" t="str">
        <f t="shared" si="40"/>
        <v/>
      </c>
      <c r="CV66" s="89" t="str">
        <f t="shared" si="41"/>
        <v/>
      </c>
      <c r="CW66" s="87" t="str">
        <f t="shared" si="42"/>
        <v/>
      </c>
      <c r="CX66" s="88" t="str">
        <f t="shared" si="43"/>
        <v/>
      </c>
      <c r="CY66" s="88" t="str">
        <f t="shared" si="44"/>
        <v/>
      </c>
      <c r="CZ66" s="88" t="str">
        <f t="shared" si="45"/>
        <v/>
      </c>
      <c r="DA66" s="88" t="str">
        <f t="shared" si="46"/>
        <v/>
      </c>
      <c r="DB66" s="88" t="str">
        <f t="shared" si="47"/>
        <v/>
      </c>
      <c r="DC66" s="89" t="str">
        <f t="shared" si="48"/>
        <v/>
      </c>
      <c r="DD66" t="str">
        <f t="shared" si="4"/>
        <v/>
      </c>
      <c r="DO66" s="51" t="str">
        <f>IF(BJ66&lt;&gt;"",VLOOKUP(BJ66,テーブル[[#All],[列1]:[異動コード2]],2,FALSE)*1,"")</f>
        <v/>
      </c>
      <c r="DP66" s="51" t="str">
        <f t="shared" si="5"/>
        <v/>
      </c>
      <c r="DQ66" s="86" t="str">
        <f t="shared" si="49"/>
        <v/>
      </c>
      <c r="DR66" s="86" t="str">
        <f t="shared" si="50"/>
        <v/>
      </c>
      <c r="DS66" s="86" t="str">
        <f t="shared" si="51"/>
        <v/>
      </c>
      <c r="DT66">
        <f t="shared" si="6"/>
        <v>9</v>
      </c>
      <c r="DU66">
        <f t="shared" si="7"/>
        <v>9</v>
      </c>
      <c r="DV66">
        <f t="shared" si="8"/>
        <v>9</v>
      </c>
      <c r="DW66">
        <f t="shared" si="9"/>
        <v>9</v>
      </c>
      <c r="DX66">
        <f t="shared" si="10"/>
        <v>9</v>
      </c>
      <c r="DY66">
        <f t="shared" si="52"/>
        <v>9</v>
      </c>
      <c r="DZ66">
        <f>IFERROR(IF(DV66=1,1,VLOOKUP(BN66,過去共済[#All],4,FALSE)),9)</f>
        <v>9</v>
      </c>
      <c r="EA66">
        <f>IF(DV66=1,100,
IF(DY66=1,VLOOKUP(BN66,過去共済[#All],2,FALSE),0)
)</f>
        <v>0</v>
      </c>
      <c r="EB66">
        <f>IF(DZ66=1,VLOOKUP(BO66,県あり都道府県コード[#All],2,FALSE),0)</f>
        <v>0</v>
      </c>
      <c r="EC66" t="str">
        <f t="shared" si="53"/>
        <v/>
      </c>
      <c r="ED66" t="str">
        <f t="shared" si="54"/>
        <v/>
      </c>
    </row>
    <row r="67" spans="2:134" ht="24.9" customHeight="1">
      <c r="C67" s="134" t="str">
        <f t="shared" ref="C67:J67" ca="1" si="118">OFFSET(BU$43,$B66,0)</f>
        <v/>
      </c>
      <c r="D67" s="135" t="str">
        <f t="shared" ca="1" si="118"/>
        <v/>
      </c>
      <c r="E67" s="136" t="str">
        <f t="shared" ca="1" si="118"/>
        <v/>
      </c>
      <c r="F67" s="136" t="str">
        <f t="shared" ca="1" si="118"/>
        <v/>
      </c>
      <c r="G67" s="135" t="str">
        <f t="shared" ca="1" si="118"/>
        <v/>
      </c>
      <c r="H67" s="100" t="str">
        <f t="shared" ca="1" si="118"/>
        <v/>
      </c>
      <c r="I67" s="100" t="str">
        <f t="shared" ca="1" si="118"/>
        <v/>
      </c>
      <c r="J67" s="101" t="str">
        <f t="shared" ca="1" si="118"/>
        <v/>
      </c>
      <c r="K67" s="213"/>
      <c r="L67" s="219"/>
      <c r="M67" s="220" t="str">
        <f t="shared" ref="M67:S67" ca="1" si="119">OFFSET(CE65,$B66,0)</f>
        <v/>
      </c>
      <c r="N67" s="203" t="str">
        <f t="shared" ca="1" si="119"/>
        <v/>
      </c>
      <c r="O67" s="183" t="str">
        <f t="shared" ca="1" si="119"/>
        <v/>
      </c>
      <c r="P67" s="203" t="str">
        <f t="shared" ca="1" si="119"/>
        <v/>
      </c>
      <c r="Q67" s="183" t="str">
        <f t="shared" ca="1" si="119"/>
        <v/>
      </c>
      <c r="R67" s="203" t="str">
        <f t="shared" ca="1" si="119"/>
        <v/>
      </c>
      <c r="S67" s="183" t="str">
        <f t="shared" ca="1" si="119"/>
        <v/>
      </c>
      <c r="T67" s="168"/>
      <c r="U67" s="203" t="str">
        <f ca="1">OFFSET(CM65,$B66,0)</f>
        <v/>
      </c>
      <c r="V67" s="183" t="str">
        <f ca="1">OFFSET(CN65,$B66,0)</f>
        <v/>
      </c>
      <c r="W67" s="203" t="str">
        <f ca="1">OFFSET(CO65,$B66,0)</f>
        <v/>
      </c>
      <c r="X67" s="183" t="str">
        <f ca="1">OFFSET(CP65,$B66,0)</f>
        <v/>
      </c>
      <c r="Y67" s="203" t="str">
        <f ca="1">OFFSET(CW65,$B66,0)</f>
        <v/>
      </c>
      <c r="Z67" s="183" t="str">
        <f ca="1">OFFSET(CX65,$B66,0)</f>
        <v/>
      </c>
      <c r="AA67" s="228"/>
      <c r="AB67" s="229"/>
      <c r="AC67" s="228"/>
      <c r="AD67" s="230"/>
      <c r="AE67" s="231"/>
      <c r="AF67" s="102" t="str">
        <f ca="1">OFFSET(CR$43,$B66,0)</f>
        <v/>
      </c>
      <c r="AG67" s="100" t="str">
        <f ca="1">OFFSET(CS$43,$B66,0)</f>
        <v/>
      </c>
      <c r="AH67" s="100" t="str">
        <f ca="1">OFFSET(CT$43,$B66,0)</f>
        <v/>
      </c>
      <c r="AI67" s="100" t="str">
        <f ca="1">OFFSET(CU$43,$B66,0)</f>
        <v/>
      </c>
      <c r="AJ67" s="101" t="str">
        <f ca="1">OFFSET(CV$43,$B66,0)</f>
        <v/>
      </c>
      <c r="AK67" s="205" t="s">
        <v>10</v>
      </c>
      <c r="AL67" s="206"/>
      <c r="AM67" s="74" t="str">
        <f ca="1">OFFSET(DQ$43,$B66,0)</f>
        <v/>
      </c>
      <c r="AN67" s="74" t="str">
        <f ca="1">OFFSET(DR$43,$B66,0)</f>
        <v/>
      </c>
      <c r="AO67" s="75" t="str">
        <f ca="1">OFFSET(DS$43,$B66,0)</f>
        <v/>
      </c>
      <c r="AP67" s="168"/>
      <c r="AQ67" s="203">
        <f t="shared" ref="AQ67:BB67" ca="1" si="120">OFFSET(DJ65,$B66,0)</f>
        <v>0</v>
      </c>
      <c r="AR67" s="183">
        <f t="shared" ca="1" si="120"/>
        <v>0</v>
      </c>
      <c r="AS67" s="203">
        <f t="shared" ca="1" si="120"/>
        <v>0</v>
      </c>
      <c r="AT67" s="183">
        <f t="shared" ca="1" si="120"/>
        <v>0</v>
      </c>
      <c r="AU67" s="203">
        <f t="shared" ca="1" si="120"/>
        <v>0</v>
      </c>
      <c r="AV67" s="183" t="str">
        <f t="shared" ca="1" si="120"/>
        <v/>
      </c>
      <c r="AW67" s="183" t="str">
        <f t="shared" ca="1" si="120"/>
        <v/>
      </c>
      <c r="AX67" s="184" t="str">
        <f t="shared" ca="1" si="120"/>
        <v/>
      </c>
      <c r="AY67" s="184" t="str">
        <f t="shared" ca="1" si="120"/>
        <v/>
      </c>
      <c r="AZ67" s="184" t="str">
        <f t="shared" ca="1" si="120"/>
        <v/>
      </c>
      <c r="BA67" s="184">
        <f t="shared" ca="1" si="120"/>
        <v>9</v>
      </c>
      <c r="BB67" s="184">
        <f t="shared" ca="1" si="120"/>
        <v>9</v>
      </c>
      <c r="BF67" s="104">
        <v>24</v>
      </c>
      <c r="BG67" s="118"/>
      <c r="BH67" s="119" t="s">
        <v>7133</v>
      </c>
      <c r="BI67" s="120"/>
      <c r="BJ67" s="115"/>
      <c r="BK67" s="121"/>
      <c r="BL67" s="122"/>
      <c r="BM67" s="117" t="str">
        <f>IFERROR(IF(DT67=1,VLOOKUP(BL67,所属所DB[#All],2,FALSE),""),"")</f>
        <v/>
      </c>
      <c r="BN67" s="116"/>
      <c r="BO67" s="123"/>
      <c r="BP67" s="124"/>
      <c r="BQ67" s="123"/>
      <c r="BR67" s="125"/>
      <c r="BT67" t="str">
        <f t="shared" si="14"/>
        <v/>
      </c>
      <c r="BU67" s="87" t="str">
        <f t="shared" si="15"/>
        <v/>
      </c>
      <c r="BV67" s="88" t="str">
        <f t="shared" si="16"/>
        <v/>
      </c>
      <c r="BW67" s="88" t="str">
        <f t="shared" si="17"/>
        <v/>
      </c>
      <c r="BX67" s="88" t="str">
        <f t="shared" si="18"/>
        <v/>
      </c>
      <c r="BY67" s="88" t="str">
        <f t="shared" si="19"/>
        <v/>
      </c>
      <c r="BZ67" s="88" t="str">
        <f t="shared" si="20"/>
        <v/>
      </c>
      <c r="CA67" s="88" t="str">
        <f t="shared" si="21"/>
        <v/>
      </c>
      <c r="CB67" s="89" t="str">
        <f t="shared" si="22"/>
        <v/>
      </c>
      <c r="CC67" s="87" t="str">
        <f t="shared" si="23"/>
        <v/>
      </c>
      <c r="CD67" s="88" t="str">
        <f t="shared" si="24"/>
        <v/>
      </c>
      <c r="CE67" s="88" t="str">
        <f t="shared" si="25"/>
        <v/>
      </c>
      <c r="CF67" s="88" t="str">
        <f t="shared" si="26"/>
        <v/>
      </c>
      <c r="CG67" s="88" t="str">
        <f t="shared" si="27"/>
        <v/>
      </c>
      <c r="CH67" s="88" t="str">
        <f t="shared" si="28"/>
        <v/>
      </c>
      <c r="CI67" s="89" t="str">
        <f t="shared" si="29"/>
        <v/>
      </c>
      <c r="CJ67" s="87" t="str">
        <f t="shared" si="30"/>
        <v/>
      </c>
      <c r="CK67" s="88" t="str">
        <f t="shared" si="31"/>
        <v/>
      </c>
      <c r="CL67" s="88" t="str">
        <f t="shared" si="32"/>
        <v/>
      </c>
      <c r="CM67" s="88" t="str">
        <f t="shared" si="33"/>
        <v/>
      </c>
      <c r="CN67" s="88" t="str">
        <f t="shared" si="34"/>
        <v/>
      </c>
      <c r="CO67" s="88" t="str">
        <f t="shared" si="35"/>
        <v/>
      </c>
      <c r="CP67" s="89" t="str">
        <f t="shared" si="36"/>
        <v/>
      </c>
      <c r="CQ67" s="88" t="str">
        <f t="shared" si="3"/>
        <v/>
      </c>
      <c r="CR67" s="87" t="str">
        <f t="shared" si="37"/>
        <v/>
      </c>
      <c r="CS67" s="88" t="str">
        <f t="shared" si="38"/>
        <v/>
      </c>
      <c r="CT67" s="88" t="str">
        <f t="shared" si="39"/>
        <v/>
      </c>
      <c r="CU67" s="88" t="str">
        <f t="shared" si="40"/>
        <v/>
      </c>
      <c r="CV67" s="89" t="str">
        <f t="shared" si="41"/>
        <v/>
      </c>
      <c r="CW67" s="87" t="str">
        <f t="shared" si="42"/>
        <v/>
      </c>
      <c r="CX67" s="88" t="str">
        <f t="shared" si="43"/>
        <v/>
      </c>
      <c r="CY67" s="88" t="str">
        <f t="shared" si="44"/>
        <v/>
      </c>
      <c r="CZ67" s="88" t="str">
        <f t="shared" si="45"/>
        <v/>
      </c>
      <c r="DA67" s="88" t="str">
        <f t="shared" si="46"/>
        <v/>
      </c>
      <c r="DB67" s="88" t="str">
        <f t="shared" si="47"/>
        <v/>
      </c>
      <c r="DC67" s="89" t="str">
        <f t="shared" si="48"/>
        <v/>
      </c>
      <c r="DD67" t="str">
        <f t="shared" si="4"/>
        <v/>
      </c>
      <c r="DO67" s="51" t="str">
        <f>IF(BJ67&lt;&gt;"",VLOOKUP(BJ67,テーブル[[#All],[列1]:[異動コード2]],2,FALSE)*1,"")</f>
        <v/>
      </c>
      <c r="DP67" s="51" t="str">
        <f t="shared" si="5"/>
        <v/>
      </c>
      <c r="DQ67" s="86" t="str">
        <f t="shared" si="49"/>
        <v/>
      </c>
      <c r="DR67" s="86" t="str">
        <f t="shared" si="50"/>
        <v/>
      </c>
      <c r="DS67" s="86" t="str">
        <f t="shared" si="51"/>
        <v/>
      </c>
      <c r="DT67">
        <f t="shared" si="6"/>
        <v>9</v>
      </c>
      <c r="DU67">
        <f t="shared" si="7"/>
        <v>9</v>
      </c>
      <c r="DV67">
        <f t="shared" si="8"/>
        <v>9</v>
      </c>
      <c r="DW67">
        <f t="shared" si="9"/>
        <v>9</v>
      </c>
      <c r="DX67">
        <f t="shared" si="10"/>
        <v>9</v>
      </c>
      <c r="DY67">
        <f t="shared" si="52"/>
        <v>9</v>
      </c>
      <c r="DZ67">
        <f>IFERROR(IF(DV67=1,1,VLOOKUP(BN67,過去共済[#All],4,FALSE)),9)</f>
        <v>9</v>
      </c>
      <c r="EA67">
        <f>IF(DV67=1,100,
IF(DY67=1,VLOOKUP(BN67,過去共済[#All],2,FALSE),0)
)</f>
        <v>0</v>
      </c>
      <c r="EB67">
        <f>IF(DZ67=1,VLOOKUP(BO67,県あり都道府県コード[#All],2,FALSE),0)</f>
        <v>0</v>
      </c>
      <c r="EC67" t="str">
        <f t="shared" si="53"/>
        <v/>
      </c>
      <c r="ED67" t="str">
        <f t="shared" si="54"/>
        <v/>
      </c>
    </row>
    <row r="68" spans="2:134" ht="24.9" customHeight="1">
      <c r="B68" s="133">
        <v>13</v>
      </c>
      <c r="C68" s="218" t="str">
        <f ca="1">OFFSET(BH$43,$B68,0)</f>
        <v xml:space="preserve"> </v>
      </c>
      <c r="D68" s="218"/>
      <c r="E68" s="218"/>
      <c r="F68" s="218"/>
      <c r="G68" s="218"/>
      <c r="H68" s="218"/>
      <c r="I68" s="218"/>
      <c r="J68" s="218"/>
      <c r="K68" s="213" t="s">
        <v>4</v>
      </c>
      <c r="L68" s="219"/>
      <c r="M68" s="220" t="str">
        <f t="shared" ref="M68:S68" ca="1" si="121">OFFSET(CC$43,$B68,0)</f>
        <v/>
      </c>
      <c r="N68" s="203" t="str">
        <f t="shared" ca="1" si="121"/>
        <v/>
      </c>
      <c r="O68" s="183" t="str">
        <f t="shared" ca="1" si="121"/>
        <v/>
      </c>
      <c r="P68" s="203" t="str">
        <f t="shared" ca="1" si="121"/>
        <v/>
      </c>
      <c r="Q68" s="183" t="str">
        <f t="shared" ca="1" si="121"/>
        <v/>
      </c>
      <c r="R68" s="203" t="str">
        <f t="shared" ca="1" si="121"/>
        <v/>
      </c>
      <c r="S68" s="183" t="str">
        <f t="shared" ca="1" si="121"/>
        <v/>
      </c>
      <c r="T68" s="213" t="s">
        <v>11</v>
      </c>
      <c r="U68" s="203" t="str">
        <f t="shared" ref="U68:Z68" ca="1" si="122">OFFSET(CK$43,$B68,0)</f>
        <v/>
      </c>
      <c r="V68" s="183" t="str">
        <f t="shared" ca="1" si="122"/>
        <v/>
      </c>
      <c r="W68" s="203" t="str">
        <f t="shared" ca="1" si="122"/>
        <v/>
      </c>
      <c r="X68" s="183" t="str">
        <f t="shared" ca="1" si="122"/>
        <v/>
      </c>
      <c r="Y68" s="203" t="str">
        <f t="shared" ca="1" si="122"/>
        <v/>
      </c>
      <c r="Z68" s="183" t="str">
        <f t="shared" ca="1" si="122"/>
        <v/>
      </c>
      <c r="AA68" s="228" t="s">
        <v>7076</v>
      </c>
      <c r="AB68" s="229"/>
      <c r="AC68" s="228"/>
      <c r="AD68" s="230"/>
      <c r="AE68" s="231" t="str">
        <f ca="1">OFFSET(DO$43,$B68,0)</f>
        <v/>
      </c>
      <c r="AF68" s="207" t="str">
        <f ca="1">OFFSET(BM$43,$B68,0)</f>
        <v/>
      </c>
      <c r="AG68" s="207">
        <f ca="1">OFFSET(DT67,$B68,0)</f>
        <v>9</v>
      </c>
      <c r="AH68" s="207">
        <f ca="1">OFFSET(DU67,$B68,0)</f>
        <v>9</v>
      </c>
      <c r="AI68" s="207">
        <f ca="1">OFFSET(DV67,$B68,0)</f>
        <v>9</v>
      </c>
      <c r="AJ68" s="207">
        <f ca="1">OFFSET(DW67,$B68,0)</f>
        <v>9</v>
      </c>
      <c r="AK68" s="208" t="str">
        <f ca="1">OFFSET(BO$43,$B68,0)&amp;CHAR(10)&amp;OFFSET(BN$43,$B68,0)</f>
        <v xml:space="preserve">
</v>
      </c>
      <c r="AL68" s="208"/>
      <c r="AM68" s="208"/>
      <c r="AN68" s="208"/>
      <c r="AO68" s="208"/>
      <c r="AP68" s="213" t="s">
        <v>11</v>
      </c>
      <c r="AQ68" s="203" t="str">
        <f t="shared" ref="AQ68:AV68" ca="1" si="123">OFFSET(CW$43,$B68,0)</f>
        <v/>
      </c>
      <c r="AR68" s="183" t="str">
        <f t="shared" ca="1" si="123"/>
        <v/>
      </c>
      <c r="AS68" s="203" t="str">
        <f t="shared" ca="1" si="123"/>
        <v/>
      </c>
      <c r="AT68" s="183" t="str">
        <f t="shared" ca="1" si="123"/>
        <v/>
      </c>
      <c r="AU68" s="203" t="str">
        <f t="shared" ca="1" si="123"/>
        <v/>
      </c>
      <c r="AV68" s="183" t="str">
        <f t="shared" ca="1" si="123"/>
        <v/>
      </c>
      <c r="AW68" s="183" t="str">
        <f ca="1">OFFSET(DD$43,$B68,0)</f>
        <v/>
      </c>
      <c r="AX68" s="184" t="str">
        <f ca="1">OFFSET(ED$43,$B68,0)</f>
        <v/>
      </c>
      <c r="AY68" s="184">
        <f ca="1">OFFSET(BR67,$B68,0)</f>
        <v>0</v>
      </c>
      <c r="AZ68" s="184">
        <f ca="1">OFFSET(BS67,$B68,0)</f>
        <v>0</v>
      </c>
      <c r="BA68" s="184" t="str">
        <f ca="1">OFFSET(BU67,$B68,0)</f>
        <v/>
      </c>
      <c r="BB68" s="184" t="str">
        <f ca="1">OFFSET(BV67,$B68,0)</f>
        <v/>
      </c>
      <c r="BF68" s="104">
        <v>25</v>
      </c>
      <c r="BG68" s="118"/>
      <c r="BH68" s="119" t="s">
        <v>7133</v>
      </c>
      <c r="BI68" s="120"/>
      <c r="BJ68" s="115"/>
      <c r="BK68" s="121"/>
      <c r="BL68" s="122"/>
      <c r="BM68" s="117" t="str">
        <f>IFERROR(IF(DT68=1,VLOOKUP(BL68,所属所DB[#All],2,FALSE),""),"")</f>
        <v/>
      </c>
      <c r="BN68" s="116"/>
      <c r="BO68" s="123"/>
      <c r="BP68" s="124"/>
      <c r="BQ68" s="123"/>
      <c r="BR68" s="125"/>
      <c r="BT68" t="str">
        <f t="shared" si="14"/>
        <v/>
      </c>
      <c r="BU68" s="87" t="str">
        <f t="shared" si="15"/>
        <v/>
      </c>
      <c r="BV68" s="88" t="str">
        <f t="shared" si="16"/>
        <v/>
      </c>
      <c r="BW68" s="88" t="str">
        <f t="shared" si="17"/>
        <v/>
      </c>
      <c r="BX68" s="88" t="str">
        <f t="shared" si="18"/>
        <v/>
      </c>
      <c r="BY68" s="88" t="str">
        <f t="shared" si="19"/>
        <v/>
      </c>
      <c r="BZ68" s="88" t="str">
        <f t="shared" si="20"/>
        <v/>
      </c>
      <c r="CA68" s="88" t="str">
        <f t="shared" si="21"/>
        <v/>
      </c>
      <c r="CB68" s="89" t="str">
        <f t="shared" si="22"/>
        <v/>
      </c>
      <c r="CC68" s="87" t="str">
        <f t="shared" si="23"/>
        <v/>
      </c>
      <c r="CD68" s="88" t="str">
        <f t="shared" si="24"/>
        <v/>
      </c>
      <c r="CE68" s="88" t="str">
        <f t="shared" si="25"/>
        <v/>
      </c>
      <c r="CF68" s="88" t="str">
        <f t="shared" si="26"/>
        <v/>
      </c>
      <c r="CG68" s="88" t="str">
        <f t="shared" si="27"/>
        <v/>
      </c>
      <c r="CH68" s="88" t="str">
        <f t="shared" si="28"/>
        <v/>
      </c>
      <c r="CI68" s="89" t="str">
        <f t="shared" si="29"/>
        <v/>
      </c>
      <c r="CJ68" s="87" t="str">
        <f t="shared" si="30"/>
        <v/>
      </c>
      <c r="CK68" s="88" t="str">
        <f t="shared" si="31"/>
        <v/>
      </c>
      <c r="CL68" s="88" t="str">
        <f t="shared" si="32"/>
        <v/>
      </c>
      <c r="CM68" s="88" t="str">
        <f t="shared" si="33"/>
        <v/>
      </c>
      <c r="CN68" s="88" t="str">
        <f t="shared" si="34"/>
        <v/>
      </c>
      <c r="CO68" s="88" t="str">
        <f t="shared" si="35"/>
        <v/>
      </c>
      <c r="CP68" s="89" t="str">
        <f t="shared" si="36"/>
        <v/>
      </c>
      <c r="CQ68" s="88" t="str">
        <f t="shared" si="3"/>
        <v/>
      </c>
      <c r="CR68" s="87" t="str">
        <f t="shared" si="37"/>
        <v/>
      </c>
      <c r="CS68" s="88" t="str">
        <f t="shared" si="38"/>
        <v/>
      </c>
      <c r="CT68" s="88" t="str">
        <f t="shared" si="39"/>
        <v/>
      </c>
      <c r="CU68" s="88" t="str">
        <f t="shared" si="40"/>
        <v/>
      </c>
      <c r="CV68" s="89" t="str">
        <f t="shared" si="41"/>
        <v/>
      </c>
      <c r="CW68" s="87" t="str">
        <f t="shared" si="42"/>
        <v/>
      </c>
      <c r="CX68" s="88" t="str">
        <f t="shared" si="43"/>
        <v/>
      </c>
      <c r="CY68" s="88" t="str">
        <f t="shared" si="44"/>
        <v/>
      </c>
      <c r="CZ68" s="88" t="str">
        <f t="shared" si="45"/>
        <v/>
      </c>
      <c r="DA68" s="88" t="str">
        <f t="shared" si="46"/>
        <v/>
      </c>
      <c r="DB68" s="88" t="str">
        <f t="shared" si="47"/>
        <v/>
      </c>
      <c r="DC68" s="89" t="str">
        <f t="shared" si="48"/>
        <v/>
      </c>
      <c r="DD68" t="str">
        <f t="shared" si="4"/>
        <v/>
      </c>
      <c r="DO68" s="51" t="str">
        <f>IF(BJ68&lt;&gt;"",VLOOKUP(BJ68,テーブル[[#All],[列1]:[異動コード2]],2,FALSE)*1,"")</f>
        <v/>
      </c>
      <c r="DP68" s="51" t="str">
        <f t="shared" si="5"/>
        <v/>
      </c>
      <c r="DQ68" s="86" t="str">
        <f t="shared" si="49"/>
        <v/>
      </c>
      <c r="DR68" s="86" t="str">
        <f t="shared" si="50"/>
        <v/>
      </c>
      <c r="DS68" s="86" t="str">
        <f t="shared" si="51"/>
        <v/>
      </c>
      <c r="DT68">
        <f t="shared" si="6"/>
        <v>9</v>
      </c>
      <c r="DU68">
        <f t="shared" si="7"/>
        <v>9</v>
      </c>
      <c r="DV68">
        <f t="shared" si="8"/>
        <v>9</v>
      </c>
      <c r="DW68">
        <f t="shared" si="9"/>
        <v>9</v>
      </c>
      <c r="DX68">
        <f t="shared" si="10"/>
        <v>9</v>
      </c>
      <c r="DY68">
        <f t="shared" si="52"/>
        <v>9</v>
      </c>
      <c r="DZ68">
        <f>IFERROR(IF(DV68=1,1,VLOOKUP(BN68,過去共済[#All],4,FALSE)),9)</f>
        <v>9</v>
      </c>
      <c r="EA68">
        <f>IF(DV68=1,100,
IF(DY68=1,VLOOKUP(BN68,過去共済[#All],2,FALSE),0)
)</f>
        <v>0</v>
      </c>
      <c r="EB68">
        <f>IF(DZ68=1,VLOOKUP(BO68,県あり都道府県コード[#All],2,FALSE),0)</f>
        <v>0</v>
      </c>
      <c r="EC68" t="str">
        <f t="shared" si="53"/>
        <v/>
      </c>
      <c r="ED68" t="str">
        <f t="shared" si="54"/>
        <v/>
      </c>
    </row>
    <row r="69" spans="2:134" ht="24.9" customHeight="1">
      <c r="C69" s="134" t="str">
        <f t="shared" ref="C69:J69" ca="1" si="124">OFFSET(BU$43,$B68,0)</f>
        <v/>
      </c>
      <c r="D69" s="135" t="str">
        <f t="shared" ca="1" si="124"/>
        <v/>
      </c>
      <c r="E69" s="136" t="str">
        <f t="shared" ca="1" si="124"/>
        <v/>
      </c>
      <c r="F69" s="136" t="str">
        <f t="shared" ca="1" si="124"/>
        <v/>
      </c>
      <c r="G69" s="135" t="str">
        <f t="shared" ca="1" si="124"/>
        <v/>
      </c>
      <c r="H69" s="100" t="str">
        <f t="shared" ca="1" si="124"/>
        <v/>
      </c>
      <c r="I69" s="100" t="str">
        <f t="shared" ca="1" si="124"/>
        <v/>
      </c>
      <c r="J69" s="101" t="str">
        <f t="shared" ca="1" si="124"/>
        <v/>
      </c>
      <c r="K69" s="213"/>
      <c r="L69" s="219"/>
      <c r="M69" s="220" t="str">
        <f t="shared" ref="M69:S69" ca="1" si="125">OFFSET(CE67,$B68,0)</f>
        <v/>
      </c>
      <c r="N69" s="203" t="str">
        <f t="shared" ca="1" si="125"/>
        <v/>
      </c>
      <c r="O69" s="183" t="str">
        <f t="shared" ca="1" si="125"/>
        <v/>
      </c>
      <c r="P69" s="203" t="str">
        <f t="shared" ca="1" si="125"/>
        <v/>
      </c>
      <c r="Q69" s="183" t="str">
        <f t="shared" ca="1" si="125"/>
        <v/>
      </c>
      <c r="R69" s="203" t="str">
        <f t="shared" ca="1" si="125"/>
        <v/>
      </c>
      <c r="S69" s="183" t="str">
        <f t="shared" ca="1" si="125"/>
        <v/>
      </c>
      <c r="T69" s="168"/>
      <c r="U69" s="203" t="str">
        <f ca="1">OFFSET(CM67,$B68,0)</f>
        <v/>
      </c>
      <c r="V69" s="183" t="str">
        <f ca="1">OFFSET(CN67,$B68,0)</f>
        <v/>
      </c>
      <c r="W69" s="203" t="str">
        <f ca="1">OFFSET(CO67,$B68,0)</f>
        <v/>
      </c>
      <c r="X69" s="183" t="str">
        <f ca="1">OFFSET(CP67,$B68,0)</f>
        <v/>
      </c>
      <c r="Y69" s="203" t="str">
        <f ca="1">OFFSET(CW67,$B68,0)</f>
        <v/>
      </c>
      <c r="Z69" s="183" t="str">
        <f ca="1">OFFSET(CX67,$B68,0)</f>
        <v/>
      </c>
      <c r="AA69" s="228"/>
      <c r="AB69" s="229"/>
      <c r="AC69" s="228"/>
      <c r="AD69" s="230"/>
      <c r="AE69" s="231"/>
      <c r="AF69" s="102" t="str">
        <f ca="1">OFFSET(CR$43,$B68,0)</f>
        <v/>
      </c>
      <c r="AG69" s="100" t="str">
        <f ca="1">OFFSET(CS$43,$B68,0)</f>
        <v/>
      </c>
      <c r="AH69" s="100" t="str">
        <f ca="1">OFFSET(CT$43,$B68,0)</f>
        <v/>
      </c>
      <c r="AI69" s="100" t="str">
        <f ca="1">OFFSET(CU$43,$B68,0)</f>
        <v/>
      </c>
      <c r="AJ69" s="101" t="str">
        <f ca="1">OFFSET(CV$43,$B68,0)</f>
        <v/>
      </c>
      <c r="AK69" s="205" t="s">
        <v>10</v>
      </c>
      <c r="AL69" s="206"/>
      <c r="AM69" s="74" t="str">
        <f ca="1">OFFSET(DQ$43,$B68,0)</f>
        <v/>
      </c>
      <c r="AN69" s="74" t="str">
        <f ca="1">OFFSET(DR$43,$B68,0)</f>
        <v/>
      </c>
      <c r="AO69" s="75" t="str">
        <f ca="1">OFFSET(DS$43,$B68,0)</f>
        <v/>
      </c>
      <c r="AP69" s="168"/>
      <c r="AQ69" s="203">
        <f t="shared" ref="AQ69:BB69" ca="1" si="126">OFFSET(DJ67,$B68,0)</f>
        <v>0</v>
      </c>
      <c r="AR69" s="183">
        <f t="shared" ca="1" si="126"/>
        <v>0</v>
      </c>
      <c r="AS69" s="203">
        <f t="shared" ca="1" si="126"/>
        <v>0</v>
      </c>
      <c r="AT69" s="183">
        <f t="shared" ca="1" si="126"/>
        <v>0</v>
      </c>
      <c r="AU69" s="203">
        <f t="shared" ca="1" si="126"/>
        <v>0</v>
      </c>
      <c r="AV69" s="183" t="str">
        <f t="shared" ca="1" si="126"/>
        <v/>
      </c>
      <c r="AW69" s="183" t="str">
        <f t="shared" ca="1" si="126"/>
        <v/>
      </c>
      <c r="AX69" s="184" t="str">
        <f t="shared" ca="1" si="126"/>
        <v/>
      </c>
      <c r="AY69" s="184" t="str">
        <f t="shared" ca="1" si="126"/>
        <v/>
      </c>
      <c r="AZ69" s="184" t="str">
        <f t="shared" ca="1" si="126"/>
        <v/>
      </c>
      <c r="BA69" s="184">
        <f t="shared" ca="1" si="126"/>
        <v>9</v>
      </c>
      <c r="BB69" s="184">
        <f t="shared" ca="1" si="126"/>
        <v>9</v>
      </c>
      <c r="BF69" s="104">
        <v>26</v>
      </c>
      <c r="BG69" s="118"/>
      <c r="BH69" s="119" t="s">
        <v>7133</v>
      </c>
      <c r="BI69" s="120"/>
      <c r="BJ69" s="115"/>
      <c r="BK69" s="121"/>
      <c r="BL69" s="122"/>
      <c r="BM69" s="117" t="str">
        <f>IFERROR(IF(DT69=1,VLOOKUP(BL69,所属所DB[#All],2,FALSE),""),"")</f>
        <v/>
      </c>
      <c r="BN69" s="116"/>
      <c r="BO69" s="123"/>
      <c r="BP69" s="124"/>
      <c r="BQ69" s="123"/>
      <c r="BR69" s="125"/>
      <c r="BT69" t="str">
        <f t="shared" si="14"/>
        <v/>
      </c>
      <c r="BU69" s="87" t="str">
        <f t="shared" si="15"/>
        <v/>
      </c>
      <c r="BV69" s="88" t="str">
        <f t="shared" si="16"/>
        <v/>
      </c>
      <c r="BW69" s="88" t="str">
        <f t="shared" si="17"/>
        <v/>
      </c>
      <c r="BX69" s="88" t="str">
        <f t="shared" si="18"/>
        <v/>
      </c>
      <c r="BY69" s="88" t="str">
        <f t="shared" si="19"/>
        <v/>
      </c>
      <c r="BZ69" s="88" t="str">
        <f t="shared" si="20"/>
        <v/>
      </c>
      <c r="CA69" s="88" t="str">
        <f t="shared" si="21"/>
        <v/>
      </c>
      <c r="CB69" s="89" t="str">
        <f t="shared" si="22"/>
        <v/>
      </c>
      <c r="CC69" s="87" t="str">
        <f t="shared" si="23"/>
        <v/>
      </c>
      <c r="CD69" s="88" t="str">
        <f t="shared" si="24"/>
        <v/>
      </c>
      <c r="CE69" s="88" t="str">
        <f t="shared" si="25"/>
        <v/>
      </c>
      <c r="CF69" s="88" t="str">
        <f t="shared" si="26"/>
        <v/>
      </c>
      <c r="CG69" s="88" t="str">
        <f t="shared" si="27"/>
        <v/>
      </c>
      <c r="CH69" s="88" t="str">
        <f t="shared" si="28"/>
        <v/>
      </c>
      <c r="CI69" s="89" t="str">
        <f t="shared" si="29"/>
        <v/>
      </c>
      <c r="CJ69" s="87" t="str">
        <f t="shared" si="30"/>
        <v/>
      </c>
      <c r="CK69" s="88" t="str">
        <f t="shared" si="31"/>
        <v/>
      </c>
      <c r="CL69" s="88" t="str">
        <f t="shared" si="32"/>
        <v/>
      </c>
      <c r="CM69" s="88" t="str">
        <f t="shared" si="33"/>
        <v/>
      </c>
      <c r="CN69" s="88" t="str">
        <f t="shared" si="34"/>
        <v/>
      </c>
      <c r="CO69" s="88" t="str">
        <f t="shared" si="35"/>
        <v/>
      </c>
      <c r="CP69" s="89" t="str">
        <f t="shared" si="36"/>
        <v/>
      </c>
      <c r="CQ69" s="88" t="str">
        <f t="shared" si="3"/>
        <v/>
      </c>
      <c r="CR69" s="87" t="str">
        <f t="shared" si="37"/>
        <v/>
      </c>
      <c r="CS69" s="88" t="str">
        <f t="shared" si="38"/>
        <v/>
      </c>
      <c r="CT69" s="88" t="str">
        <f t="shared" si="39"/>
        <v/>
      </c>
      <c r="CU69" s="88" t="str">
        <f t="shared" si="40"/>
        <v/>
      </c>
      <c r="CV69" s="89" t="str">
        <f t="shared" si="41"/>
        <v/>
      </c>
      <c r="CW69" s="87" t="str">
        <f t="shared" si="42"/>
        <v/>
      </c>
      <c r="CX69" s="88" t="str">
        <f t="shared" si="43"/>
        <v/>
      </c>
      <c r="CY69" s="88" t="str">
        <f t="shared" si="44"/>
        <v/>
      </c>
      <c r="CZ69" s="88" t="str">
        <f t="shared" si="45"/>
        <v/>
      </c>
      <c r="DA69" s="88" t="str">
        <f t="shared" si="46"/>
        <v/>
      </c>
      <c r="DB69" s="88" t="str">
        <f t="shared" si="47"/>
        <v/>
      </c>
      <c r="DC69" s="89" t="str">
        <f t="shared" si="48"/>
        <v/>
      </c>
      <c r="DD69" t="str">
        <f t="shared" si="4"/>
        <v/>
      </c>
      <c r="DO69" s="51" t="str">
        <f>IF(BJ69&lt;&gt;"",VLOOKUP(BJ69,テーブル[[#All],[列1]:[異動コード2]],2,FALSE)*1,"")</f>
        <v/>
      </c>
      <c r="DP69" s="51" t="str">
        <f t="shared" si="5"/>
        <v/>
      </c>
      <c r="DQ69" s="86" t="str">
        <f t="shared" si="49"/>
        <v/>
      </c>
      <c r="DR69" s="86" t="str">
        <f t="shared" si="50"/>
        <v/>
      </c>
      <c r="DS69" s="86" t="str">
        <f t="shared" si="51"/>
        <v/>
      </c>
      <c r="DT69">
        <f t="shared" si="6"/>
        <v>9</v>
      </c>
      <c r="DU69">
        <f t="shared" si="7"/>
        <v>9</v>
      </c>
      <c r="DV69">
        <f t="shared" si="8"/>
        <v>9</v>
      </c>
      <c r="DW69">
        <f t="shared" si="9"/>
        <v>9</v>
      </c>
      <c r="DX69">
        <f t="shared" si="10"/>
        <v>9</v>
      </c>
      <c r="DY69">
        <f t="shared" si="52"/>
        <v>9</v>
      </c>
      <c r="DZ69">
        <f>IFERROR(IF(DV69=1,1,VLOOKUP(BN69,過去共済[#All],4,FALSE)),9)</f>
        <v>9</v>
      </c>
      <c r="EA69">
        <f>IF(DV69=1,100,
IF(DY69=1,VLOOKUP(BN69,過去共済[#All],2,FALSE),0)
)</f>
        <v>0</v>
      </c>
      <c r="EB69">
        <f>IF(DZ69=1,VLOOKUP(BO69,県あり都道府県コード[#All],2,FALSE),0)</f>
        <v>0</v>
      </c>
      <c r="EC69" t="str">
        <f t="shared" si="53"/>
        <v/>
      </c>
      <c r="ED69" t="str">
        <f t="shared" si="54"/>
        <v/>
      </c>
    </row>
    <row r="70" spans="2:134" ht="24.9" customHeight="1">
      <c r="B70" s="133">
        <v>14</v>
      </c>
      <c r="C70" s="218" t="str">
        <f ca="1">OFFSET(BH$43,$B70,0)</f>
        <v xml:space="preserve"> </v>
      </c>
      <c r="D70" s="218"/>
      <c r="E70" s="218"/>
      <c r="F70" s="218"/>
      <c r="G70" s="218"/>
      <c r="H70" s="218"/>
      <c r="I70" s="218"/>
      <c r="J70" s="218"/>
      <c r="K70" s="213" t="s">
        <v>4</v>
      </c>
      <c r="L70" s="219"/>
      <c r="M70" s="220" t="str">
        <f t="shared" ref="M70:S70" ca="1" si="127">OFFSET(CC$43,$B70,0)</f>
        <v/>
      </c>
      <c r="N70" s="203" t="str">
        <f t="shared" ca="1" si="127"/>
        <v/>
      </c>
      <c r="O70" s="183" t="str">
        <f t="shared" ca="1" si="127"/>
        <v/>
      </c>
      <c r="P70" s="203" t="str">
        <f t="shared" ca="1" si="127"/>
        <v/>
      </c>
      <c r="Q70" s="183" t="str">
        <f t="shared" ca="1" si="127"/>
        <v/>
      </c>
      <c r="R70" s="203" t="str">
        <f t="shared" ca="1" si="127"/>
        <v/>
      </c>
      <c r="S70" s="183" t="str">
        <f t="shared" ca="1" si="127"/>
        <v/>
      </c>
      <c r="T70" s="213" t="s">
        <v>11</v>
      </c>
      <c r="U70" s="203" t="str">
        <f t="shared" ref="U70:Z70" ca="1" si="128">OFFSET(CK$43,$B70,0)</f>
        <v/>
      </c>
      <c r="V70" s="183" t="str">
        <f t="shared" ca="1" si="128"/>
        <v/>
      </c>
      <c r="W70" s="203" t="str">
        <f t="shared" ca="1" si="128"/>
        <v/>
      </c>
      <c r="X70" s="183" t="str">
        <f t="shared" ca="1" si="128"/>
        <v/>
      </c>
      <c r="Y70" s="203" t="str">
        <f t="shared" ca="1" si="128"/>
        <v/>
      </c>
      <c r="Z70" s="183" t="str">
        <f t="shared" ca="1" si="128"/>
        <v/>
      </c>
      <c r="AA70" s="228" t="s">
        <v>7076</v>
      </c>
      <c r="AB70" s="229"/>
      <c r="AC70" s="228"/>
      <c r="AD70" s="230"/>
      <c r="AE70" s="231" t="str">
        <f ca="1">OFFSET(DO$43,$B70,0)</f>
        <v/>
      </c>
      <c r="AF70" s="207" t="str">
        <f ca="1">OFFSET(BM$43,$B70,0)</f>
        <v/>
      </c>
      <c r="AG70" s="207">
        <f ca="1">OFFSET(DT69,$B70,0)</f>
        <v>9</v>
      </c>
      <c r="AH70" s="207">
        <f ca="1">OFFSET(DU69,$B70,0)</f>
        <v>9</v>
      </c>
      <c r="AI70" s="207">
        <f ca="1">OFFSET(DV69,$B70,0)</f>
        <v>9</v>
      </c>
      <c r="AJ70" s="207">
        <f ca="1">OFFSET(DW69,$B70,0)</f>
        <v>9</v>
      </c>
      <c r="AK70" s="208" t="str">
        <f ca="1">OFFSET(BO$43,$B70,0)&amp;CHAR(10)&amp;OFFSET(BN$43,$B70,0)</f>
        <v xml:space="preserve">
</v>
      </c>
      <c r="AL70" s="208"/>
      <c r="AM70" s="208"/>
      <c r="AN70" s="208"/>
      <c r="AO70" s="208"/>
      <c r="AP70" s="213" t="s">
        <v>11</v>
      </c>
      <c r="AQ70" s="203" t="str">
        <f t="shared" ref="AQ70:AV70" ca="1" si="129">OFFSET(CW$43,$B70,0)</f>
        <v/>
      </c>
      <c r="AR70" s="183" t="str">
        <f t="shared" ca="1" si="129"/>
        <v/>
      </c>
      <c r="AS70" s="203" t="str">
        <f t="shared" ca="1" si="129"/>
        <v/>
      </c>
      <c r="AT70" s="183" t="str">
        <f t="shared" ca="1" si="129"/>
        <v/>
      </c>
      <c r="AU70" s="203" t="str">
        <f t="shared" ca="1" si="129"/>
        <v/>
      </c>
      <c r="AV70" s="183" t="str">
        <f t="shared" ca="1" si="129"/>
        <v/>
      </c>
      <c r="AW70" s="183" t="str">
        <f ca="1">OFFSET(DD$43,$B70,0)</f>
        <v/>
      </c>
      <c r="AX70" s="184" t="str">
        <f ca="1">OFFSET(ED$43,$B70,0)</f>
        <v/>
      </c>
      <c r="AY70" s="184">
        <f ca="1">OFFSET(BR69,$B70,0)</f>
        <v>0</v>
      </c>
      <c r="AZ70" s="184">
        <f ca="1">OFFSET(BS69,$B70,0)</f>
        <v>0</v>
      </c>
      <c r="BA70" s="184" t="str">
        <f ca="1">OFFSET(BU69,$B70,0)</f>
        <v/>
      </c>
      <c r="BB70" s="184" t="str">
        <f ca="1">OFFSET(BV69,$B70,0)</f>
        <v/>
      </c>
      <c r="BF70" s="104">
        <v>27</v>
      </c>
      <c r="BG70" s="118"/>
      <c r="BH70" s="119" t="s">
        <v>7133</v>
      </c>
      <c r="BI70" s="120"/>
      <c r="BJ70" s="115"/>
      <c r="BK70" s="121"/>
      <c r="BL70" s="122"/>
      <c r="BM70" s="117" t="str">
        <f>IFERROR(IF(DT70=1,VLOOKUP(BL70,所属所DB[#All],2,FALSE),""),"")</f>
        <v/>
      </c>
      <c r="BN70" s="116"/>
      <c r="BO70" s="123"/>
      <c r="BP70" s="124"/>
      <c r="BQ70" s="123"/>
      <c r="BR70" s="125"/>
      <c r="BT70" t="str">
        <f t="shared" si="14"/>
        <v/>
      </c>
      <c r="BU70" s="87" t="str">
        <f t="shared" si="15"/>
        <v/>
      </c>
      <c r="BV70" s="88" t="str">
        <f t="shared" si="16"/>
        <v/>
      </c>
      <c r="BW70" s="88" t="str">
        <f t="shared" si="17"/>
        <v/>
      </c>
      <c r="BX70" s="88" t="str">
        <f t="shared" si="18"/>
        <v/>
      </c>
      <c r="BY70" s="88" t="str">
        <f t="shared" si="19"/>
        <v/>
      </c>
      <c r="BZ70" s="88" t="str">
        <f t="shared" si="20"/>
        <v/>
      </c>
      <c r="CA70" s="88" t="str">
        <f t="shared" si="21"/>
        <v/>
      </c>
      <c r="CB70" s="89" t="str">
        <f t="shared" si="22"/>
        <v/>
      </c>
      <c r="CC70" s="87" t="str">
        <f t="shared" si="23"/>
        <v/>
      </c>
      <c r="CD70" s="88" t="str">
        <f t="shared" si="24"/>
        <v/>
      </c>
      <c r="CE70" s="88" t="str">
        <f t="shared" si="25"/>
        <v/>
      </c>
      <c r="CF70" s="88" t="str">
        <f t="shared" si="26"/>
        <v/>
      </c>
      <c r="CG70" s="88" t="str">
        <f t="shared" si="27"/>
        <v/>
      </c>
      <c r="CH70" s="88" t="str">
        <f t="shared" si="28"/>
        <v/>
      </c>
      <c r="CI70" s="89" t="str">
        <f t="shared" si="29"/>
        <v/>
      </c>
      <c r="CJ70" s="87" t="str">
        <f t="shared" si="30"/>
        <v/>
      </c>
      <c r="CK70" s="88" t="str">
        <f t="shared" si="31"/>
        <v/>
      </c>
      <c r="CL70" s="88" t="str">
        <f t="shared" si="32"/>
        <v/>
      </c>
      <c r="CM70" s="88" t="str">
        <f t="shared" si="33"/>
        <v/>
      </c>
      <c r="CN70" s="88" t="str">
        <f t="shared" si="34"/>
        <v/>
      </c>
      <c r="CO70" s="88" t="str">
        <f t="shared" si="35"/>
        <v/>
      </c>
      <c r="CP70" s="89" t="str">
        <f t="shared" si="36"/>
        <v/>
      </c>
      <c r="CQ70" s="88" t="str">
        <f t="shared" si="3"/>
        <v/>
      </c>
      <c r="CR70" s="87" t="str">
        <f t="shared" si="37"/>
        <v/>
      </c>
      <c r="CS70" s="88" t="str">
        <f t="shared" si="38"/>
        <v/>
      </c>
      <c r="CT70" s="88" t="str">
        <f t="shared" si="39"/>
        <v/>
      </c>
      <c r="CU70" s="88" t="str">
        <f t="shared" si="40"/>
        <v/>
      </c>
      <c r="CV70" s="89" t="str">
        <f t="shared" si="41"/>
        <v/>
      </c>
      <c r="CW70" s="87" t="str">
        <f t="shared" si="42"/>
        <v/>
      </c>
      <c r="CX70" s="88" t="str">
        <f t="shared" si="43"/>
        <v/>
      </c>
      <c r="CY70" s="88" t="str">
        <f t="shared" si="44"/>
        <v/>
      </c>
      <c r="CZ70" s="88" t="str">
        <f t="shared" si="45"/>
        <v/>
      </c>
      <c r="DA70" s="88" t="str">
        <f t="shared" si="46"/>
        <v/>
      </c>
      <c r="DB70" s="88" t="str">
        <f t="shared" si="47"/>
        <v/>
      </c>
      <c r="DC70" s="89" t="str">
        <f t="shared" si="48"/>
        <v/>
      </c>
      <c r="DD70" t="str">
        <f t="shared" si="4"/>
        <v/>
      </c>
      <c r="DO70" s="51" t="str">
        <f>IF(BJ70&lt;&gt;"",VLOOKUP(BJ70,テーブル[[#All],[列1]:[異動コード2]],2,FALSE)*1,"")</f>
        <v/>
      </c>
      <c r="DP70" s="51" t="str">
        <f t="shared" si="5"/>
        <v/>
      </c>
      <c r="DQ70" s="86" t="str">
        <f t="shared" si="49"/>
        <v/>
      </c>
      <c r="DR70" s="86" t="str">
        <f t="shared" si="50"/>
        <v/>
      </c>
      <c r="DS70" s="86" t="str">
        <f t="shared" si="51"/>
        <v/>
      </c>
      <c r="DT70">
        <f t="shared" si="6"/>
        <v>9</v>
      </c>
      <c r="DU70">
        <f t="shared" si="7"/>
        <v>9</v>
      </c>
      <c r="DV70">
        <f t="shared" si="8"/>
        <v>9</v>
      </c>
      <c r="DW70">
        <f t="shared" si="9"/>
        <v>9</v>
      </c>
      <c r="DX70">
        <f t="shared" si="10"/>
        <v>9</v>
      </c>
      <c r="DY70">
        <f t="shared" si="52"/>
        <v>9</v>
      </c>
      <c r="DZ70">
        <f>IFERROR(IF(DV70=1,1,VLOOKUP(BN70,過去共済[#All],4,FALSE)),9)</f>
        <v>9</v>
      </c>
      <c r="EA70">
        <f>IF(DV70=1,100,
IF(DY70=1,VLOOKUP(BN70,過去共済[#All],2,FALSE),0)
)</f>
        <v>0</v>
      </c>
      <c r="EB70">
        <f>IF(DZ70=1,VLOOKUP(BO70,県あり都道府県コード[#All],2,FALSE),0)</f>
        <v>0</v>
      </c>
      <c r="EC70" t="str">
        <f t="shared" si="53"/>
        <v/>
      </c>
      <c r="ED70" t="str">
        <f t="shared" si="54"/>
        <v/>
      </c>
    </row>
    <row r="71" spans="2:134" ht="24.9" customHeight="1">
      <c r="C71" s="134" t="str">
        <f t="shared" ref="C71:J71" ca="1" si="130">OFFSET(BU$43,$B70,0)</f>
        <v/>
      </c>
      <c r="D71" s="135" t="str">
        <f t="shared" ca="1" si="130"/>
        <v/>
      </c>
      <c r="E71" s="136" t="str">
        <f t="shared" ca="1" si="130"/>
        <v/>
      </c>
      <c r="F71" s="136" t="str">
        <f t="shared" ca="1" si="130"/>
        <v/>
      </c>
      <c r="G71" s="135" t="str">
        <f t="shared" ca="1" si="130"/>
        <v/>
      </c>
      <c r="H71" s="100" t="str">
        <f t="shared" ca="1" si="130"/>
        <v/>
      </c>
      <c r="I71" s="100" t="str">
        <f t="shared" ca="1" si="130"/>
        <v/>
      </c>
      <c r="J71" s="101" t="str">
        <f t="shared" ca="1" si="130"/>
        <v/>
      </c>
      <c r="K71" s="213"/>
      <c r="L71" s="219"/>
      <c r="M71" s="220" t="str">
        <f t="shared" ref="M71:S71" ca="1" si="131">OFFSET(CE69,$B70,0)</f>
        <v/>
      </c>
      <c r="N71" s="203" t="str">
        <f t="shared" ca="1" si="131"/>
        <v/>
      </c>
      <c r="O71" s="183" t="str">
        <f t="shared" ca="1" si="131"/>
        <v/>
      </c>
      <c r="P71" s="203" t="str">
        <f t="shared" ca="1" si="131"/>
        <v/>
      </c>
      <c r="Q71" s="183" t="str">
        <f t="shared" ca="1" si="131"/>
        <v/>
      </c>
      <c r="R71" s="203" t="str">
        <f t="shared" ca="1" si="131"/>
        <v/>
      </c>
      <c r="S71" s="183" t="str">
        <f t="shared" ca="1" si="131"/>
        <v/>
      </c>
      <c r="T71" s="168"/>
      <c r="U71" s="203" t="str">
        <f ca="1">OFFSET(CM69,$B70,0)</f>
        <v/>
      </c>
      <c r="V71" s="183" t="str">
        <f ca="1">OFFSET(CN69,$B70,0)</f>
        <v/>
      </c>
      <c r="W71" s="203" t="str">
        <f ca="1">OFFSET(CO69,$B70,0)</f>
        <v/>
      </c>
      <c r="X71" s="183" t="str">
        <f ca="1">OFFSET(CP69,$B70,0)</f>
        <v/>
      </c>
      <c r="Y71" s="203" t="str">
        <f ca="1">OFFSET(CW69,$B70,0)</f>
        <v/>
      </c>
      <c r="Z71" s="183" t="str">
        <f ca="1">OFFSET(CX69,$B70,0)</f>
        <v/>
      </c>
      <c r="AA71" s="228"/>
      <c r="AB71" s="229"/>
      <c r="AC71" s="228"/>
      <c r="AD71" s="230"/>
      <c r="AE71" s="231"/>
      <c r="AF71" s="102" t="str">
        <f ca="1">OFFSET(CR$43,$B70,0)</f>
        <v/>
      </c>
      <c r="AG71" s="100" t="str">
        <f ca="1">OFFSET(CS$43,$B70,0)</f>
        <v/>
      </c>
      <c r="AH71" s="100" t="str">
        <f ca="1">OFFSET(CT$43,$B70,0)</f>
        <v/>
      </c>
      <c r="AI71" s="100" t="str">
        <f ca="1">OFFSET(CU$43,$B70,0)</f>
        <v/>
      </c>
      <c r="AJ71" s="101" t="str">
        <f ca="1">OFFSET(CV$43,$B70,0)</f>
        <v/>
      </c>
      <c r="AK71" s="205" t="s">
        <v>10</v>
      </c>
      <c r="AL71" s="206"/>
      <c r="AM71" s="74" t="str">
        <f ca="1">OFFSET(DQ$43,$B70,0)</f>
        <v/>
      </c>
      <c r="AN71" s="74" t="str">
        <f ca="1">OFFSET(DR$43,$B70,0)</f>
        <v/>
      </c>
      <c r="AO71" s="75" t="str">
        <f ca="1">OFFSET(DS$43,$B70,0)</f>
        <v/>
      </c>
      <c r="AP71" s="168"/>
      <c r="AQ71" s="203">
        <f t="shared" ref="AQ71:BB71" ca="1" si="132">OFFSET(DJ69,$B70,0)</f>
        <v>0</v>
      </c>
      <c r="AR71" s="183">
        <f t="shared" ca="1" si="132"/>
        <v>0</v>
      </c>
      <c r="AS71" s="203">
        <f t="shared" ca="1" si="132"/>
        <v>0</v>
      </c>
      <c r="AT71" s="183">
        <f t="shared" ca="1" si="132"/>
        <v>0</v>
      </c>
      <c r="AU71" s="203">
        <f t="shared" ca="1" si="132"/>
        <v>0</v>
      </c>
      <c r="AV71" s="183" t="str">
        <f t="shared" ca="1" si="132"/>
        <v/>
      </c>
      <c r="AW71" s="183" t="str">
        <f t="shared" ca="1" si="132"/>
        <v/>
      </c>
      <c r="AX71" s="184" t="str">
        <f t="shared" ca="1" si="132"/>
        <v/>
      </c>
      <c r="AY71" s="184" t="str">
        <f t="shared" ca="1" si="132"/>
        <v/>
      </c>
      <c r="AZ71" s="184" t="str">
        <f t="shared" ca="1" si="132"/>
        <v/>
      </c>
      <c r="BA71" s="184">
        <f t="shared" ca="1" si="132"/>
        <v>9</v>
      </c>
      <c r="BB71" s="184">
        <f t="shared" ca="1" si="132"/>
        <v>9</v>
      </c>
      <c r="BF71" s="104">
        <v>28</v>
      </c>
      <c r="BG71" s="118"/>
      <c r="BH71" s="119" t="s">
        <v>7133</v>
      </c>
      <c r="BI71" s="120"/>
      <c r="BJ71" s="115"/>
      <c r="BK71" s="121"/>
      <c r="BL71" s="122"/>
      <c r="BM71" s="117" t="str">
        <f>IFERROR(IF(DT71=1,VLOOKUP(BL71,所属所DB[#All],2,FALSE),""),"")</f>
        <v/>
      </c>
      <c r="BN71" s="116"/>
      <c r="BO71" s="123"/>
      <c r="BP71" s="124"/>
      <c r="BQ71" s="123"/>
      <c r="BR71" s="125"/>
      <c r="BT71" t="str">
        <f t="shared" si="14"/>
        <v/>
      </c>
      <c r="BU71" s="87" t="str">
        <f t="shared" si="15"/>
        <v/>
      </c>
      <c r="BV71" s="88" t="str">
        <f t="shared" si="16"/>
        <v/>
      </c>
      <c r="BW71" s="88" t="str">
        <f t="shared" si="17"/>
        <v/>
      </c>
      <c r="BX71" s="88" t="str">
        <f t="shared" si="18"/>
        <v/>
      </c>
      <c r="BY71" s="88" t="str">
        <f t="shared" si="19"/>
        <v/>
      </c>
      <c r="BZ71" s="88" t="str">
        <f t="shared" si="20"/>
        <v/>
      </c>
      <c r="CA71" s="88" t="str">
        <f t="shared" si="21"/>
        <v/>
      </c>
      <c r="CB71" s="89" t="str">
        <f t="shared" si="22"/>
        <v/>
      </c>
      <c r="CC71" s="87" t="str">
        <f t="shared" si="23"/>
        <v/>
      </c>
      <c r="CD71" s="88" t="str">
        <f t="shared" si="24"/>
        <v/>
      </c>
      <c r="CE71" s="88" t="str">
        <f t="shared" si="25"/>
        <v/>
      </c>
      <c r="CF71" s="88" t="str">
        <f t="shared" si="26"/>
        <v/>
      </c>
      <c r="CG71" s="88" t="str">
        <f t="shared" si="27"/>
        <v/>
      </c>
      <c r="CH71" s="88" t="str">
        <f t="shared" si="28"/>
        <v/>
      </c>
      <c r="CI71" s="89" t="str">
        <f t="shared" si="29"/>
        <v/>
      </c>
      <c r="CJ71" s="87" t="str">
        <f t="shared" si="30"/>
        <v/>
      </c>
      <c r="CK71" s="88" t="str">
        <f t="shared" si="31"/>
        <v/>
      </c>
      <c r="CL71" s="88" t="str">
        <f t="shared" si="32"/>
        <v/>
      </c>
      <c r="CM71" s="88" t="str">
        <f t="shared" si="33"/>
        <v/>
      </c>
      <c r="CN71" s="88" t="str">
        <f t="shared" si="34"/>
        <v/>
      </c>
      <c r="CO71" s="88" t="str">
        <f t="shared" si="35"/>
        <v/>
      </c>
      <c r="CP71" s="89" t="str">
        <f t="shared" si="36"/>
        <v/>
      </c>
      <c r="CQ71" s="88" t="str">
        <f t="shared" si="3"/>
        <v/>
      </c>
      <c r="CR71" s="87" t="str">
        <f t="shared" si="37"/>
        <v/>
      </c>
      <c r="CS71" s="88" t="str">
        <f t="shared" si="38"/>
        <v/>
      </c>
      <c r="CT71" s="88" t="str">
        <f t="shared" si="39"/>
        <v/>
      </c>
      <c r="CU71" s="88" t="str">
        <f t="shared" si="40"/>
        <v/>
      </c>
      <c r="CV71" s="89" t="str">
        <f t="shared" si="41"/>
        <v/>
      </c>
      <c r="CW71" s="87" t="str">
        <f t="shared" si="42"/>
        <v/>
      </c>
      <c r="CX71" s="88" t="str">
        <f t="shared" si="43"/>
        <v/>
      </c>
      <c r="CY71" s="88" t="str">
        <f t="shared" si="44"/>
        <v/>
      </c>
      <c r="CZ71" s="88" t="str">
        <f t="shared" si="45"/>
        <v/>
      </c>
      <c r="DA71" s="88" t="str">
        <f t="shared" si="46"/>
        <v/>
      </c>
      <c r="DB71" s="88" t="str">
        <f t="shared" si="47"/>
        <v/>
      </c>
      <c r="DC71" s="89" t="str">
        <f t="shared" si="48"/>
        <v/>
      </c>
      <c r="DD71" t="str">
        <f t="shared" si="4"/>
        <v/>
      </c>
      <c r="DO71" s="51" t="str">
        <f>IF(BJ71&lt;&gt;"",VLOOKUP(BJ71,テーブル[[#All],[列1]:[異動コード2]],2,FALSE)*1,"")</f>
        <v/>
      </c>
      <c r="DP71" s="51" t="str">
        <f t="shared" si="5"/>
        <v/>
      </c>
      <c r="DQ71" s="86" t="str">
        <f t="shared" si="49"/>
        <v/>
      </c>
      <c r="DR71" s="86" t="str">
        <f t="shared" si="50"/>
        <v/>
      </c>
      <c r="DS71" s="86" t="str">
        <f t="shared" si="51"/>
        <v/>
      </c>
      <c r="DT71">
        <f t="shared" si="6"/>
        <v>9</v>
      </c>
      <c r="DU71">
        <f t="shared" si="7"/>
        <v>9</v>
      </c>
      <c r="DV71">
        <f t="shared" si="8"/>
        <v>9</v>
      </c>
      <c r="DW71">
        <f t="shared" si="9"/>
        <v>9</v>
      </c>
      <c r="DX71">
        <f t="shared" si="10"/>
        <v>9</v>
      </c>
      <c r="DY71">
        <f t="shared" si="52"/>
        <v>9</v>
      </c>
      <c r="DZ71">
        <f>IFERROR(IF(DV71=1,1,VLOOKUP(BN71,過去共済[#All],4,FALSE)),9)</f>
        <v>9</v>
      </c>
      <c r="EA71">
        <f>IF(DV71=1,100,
IF(DY71=1,VLOOKUP(BN71,過去共済[#All],2,FALSE),0)
)</f>
        <v>0</v>
      </c>
      <c r="EB71">
        <f>IF(DZ71=1,VLOOKUP(BO71,県あり都道府県コード[#All],2,FALSE),0)</f>
        <v>0</v>
      </c>
      <c r="EC71" t="str">
        <f t="shared" si="53"/>
        <v/>
      </c>
      <c r="ED71" t="str">
        <f t="shared" si="54"/>
        <v/>
      </c>
    </row>
    <row r="72" spans="2:134" ht="24.9" customHeight="1">
      <c r="B72" s="133">
        <v>15</v>
      </c>
      <c r="C72" s="218" t="str">
        <f ca="1">OFFSET(BH$43,$B72,0)</f>
        <v xml:space="preserve"> </v>
      </c>
      <c r="D72" s="218"/>
      <c r="E72" s="218"/>
      <c r="F72" s="218"/>
      <c r="G72" s="218"/>
      <c r="H72" s="218"/>
      <c r="I72" s="218"/>
      <c r="J72" s="218"/>
      <c r="K72" s="213" t="s">
        <v>4</v>
      </c>
      <c r="L72" s="219"/>
      <c r="M72" s="220" t="str">
        <f t="shared" ref="M72:S72" ca="1" si="133">OFFSET(CC$43,$B72,0)</f>
        <v/>
      </c>
      <c r="N72" s="203" t="str">
        <f t="shared" ca="1" si="133"/>
        <v/>
      </c>
      <c r="O72" s="183" t="str">
        <f t="shared" ca="1" si="133"/>
        <v/>
      </c>
      <c r="P72" s="203" t="str">
        <f t="shared" ca="1" si="133"/>
        <v/>
      </c>
      <c r="Q72" s="183" t="str">
        <f t="shared" ca="1" si="133"/>
        <v/>
      </c>
      <c r="R72" s="203" t="str">
        <f t="shared" ca="1" si="133"/>
        <v/>
      </c>
      <c r="S72" s="183" t="str">
        <f t="shared" ca="1" si="133"/>
        <v/>
      </c>
      <c r="T72" s="213" t="s">
        <v>11</v>
      </c>
      <c r="U72" s="203" t="str">
        <f t="shared" ref="U72:Z72" ca="1" si="134">OFFSET(CK$43,$B72,0)</f>
        <v/>
      </c>
      <c r="V72" s="183" t="str">
        <f t="shared" ca="1" si="134"/>
        <v/>
      </c>
      <c r="W72" s="203" t="str">
        <f t="shared" ca="1" si="134"/>
        <v/>
      </c>
      <c r="X72" s="183" t="str">
        <f t="shared" ca="1" si="134"/>
        <v/>
      </c>
      <c r="Y72" s="203" t="str">
        <f t="shared" ca="1" si="134"/>
        <v/>
      </c>
      <c r="Z72" s="183" t="str">
        <f t="shared" ca="1" si="134"/>
        <v/>
      </c>
      <c r="AA72" s="228" t="s">
        <v>7076</v>
      </c>
      <c r="AB72" s="229"/>
      <c r="AC72" s="228"/>
      <c r="AD72" s="230"/>
      <c r="AE72" s="231" t="str">
        <f ca="1">OFFSET(DO$43,$B72,0)</f>
        <v/>
      </c>
      <c r="AF72" s="207" t="str">
        <f ca="1">OFFSET(BM$43,$B72,0)</f>
        <v/>
      </c>
      <c r="AG72" s="207">
        <f ca="1">OFFSET(DT71,$B72,0)</f>
        <v>9</v>
      </c>
      <c r="AH72" s="207">
        <f ca="1">OFFSET(DU71,$B72,0)</f>
        <v>9</v>
      </c>
      <c r="AI72" s="207">
        <f ca="1">OFFSET(DV71,$B72,0)</f>
        <v>9</v>
      </c>
      <c r="AJ72" s="207">
        <f ca="1">OFFSET(DW71,$B72,0)</f>
        <v>9</v>
      </c>
      <c r="AK72" s="208" t="str">
        <f ca="1">OFFSET(BO$43,$B72,0)&amp;CHAR(10)&amp;OFFSET(BN$43,$B72,0)</f>
        <v xml:space="preserve">
</v>
      </c>
      <c r="AL72" s="208"/>
      <c r="AM72" s="208"/>
      <c r="AN72" s="208"/>
      <c r="AO72" s="208"/>
      <c r="AP72" s="213" t="s">
        <v>11</v>
      </c>
      <c r="AQ72" s="203" t="str">
        <f t="shared" ref="AQ72:AV72" ca="1" si="135">OFFSET(CW$43,$B72,0)</f>
        <v/>
      </c>
      <c r="AR72" s="183" t="str">
        <f t="shared" ca="1" si="135"/>
        <v/>
      </c>
      <c r="AS72" s="203" t="str">
        <f t="shared" ca="1" si="135"/>
        <v/>
      </c>
      <c r="AT72" s="183" t="str">
        <f t="shared" ca="1" si="135"/>
        <v/>
      </c>
      <c r="AU72" s="203" t="str">
        <f t="shared" ca="1" si="135"/>
        <v/>
      </c>
      <c r="AV72" s="183" t="str">
        <f t="shared" ca="1" si="135"/>
        <v/>
      </c>
      <c r="AW72" s="183" t="str">
        <f ca="1">OFFSET(DD$43,$B72,0)</f>
        <v/>
      </c>
      <c r="AX72" s="184" t="str">
        <f ca="1">OFFSET(ED$43,$B72,0)</f>
        <v/>
      </c>
      <c r="AY72" s="184">
        <f ca="1">OFFSET(BR71,$B72,0)</f>
        <v>0</v>
      </c>
      <c r="AZ72" s="184">
        <f ca="1">OFFSET(BS71,$B72,0)</f>
        <v>0</v>
      </c>
      <c r="BA72" s="184" t="str">
        <f ca="1">OFFSET(BU71,$B72,0)</f>
        <v/>
      </c>
      <c r="BB72" s="184" t="str">
        <f ca="1">OFFSET(BV71,$B72,0)</f>
        <v/>
      </c>
      <c r="BF72" s="104">
        <v>29</v>
      </c>
      <c r="BG72" s="118"/>
      <c r="BH72" s="119" t="s">
        <v>7133</v>
      </c>
      <c r="BI72" s="120"/>
      <c r="BJ72" s="115"/>
      <c r="BK72" s="121"/>
      <c r="BL72" s="122"/>
      <c r="BM72" s="117" t="str">
        <f>IFERROR(IF(DT72=1,VLOOKUP(BL72,所属所DB[#All],2,FALSE),""),"")</f>
        <v/>
      </c>
      <c r="BN72" s="116"/>
      <c r="BO72" s="123"/>
      <c r="BP72" s="124"/>
      <c r="BQ72" s="123"/>
      <c r="BR72" s="125"/>
      <c r="BT72" t="str">
        <f t="shared" si="14"/>
        <v/>
      </c>
      <c r="BU72" s="87" t="str">
        <f t="shared" si="15"/>
        <v/>
      </c>
      <c r="BV72" s="88" t="str">
        <f t="shared" si="16"/>
        <v/>
      </c>
      <c r="BW72" s="88" t="str">
        <f t="shared" si="17"/>
        <v/>
      </c>
      <c r="BX72" s="88" t="str">
        <f t="shared" si="18"/>
        <v/>
      </c>
      <c r="BY72" s="88" t="str">
        <f t="shared" si="19"/>
        <v/>
      </c>
      <c r="BZ72" s="88" t="str">
        <f t="shared" si="20"/>
        <v/>
      </c>
      <c r="CA72" s="88" t="str">
        <f t="shared" si="21"/>
        <v/>
      </c>
      <c r="CB72" s="89" t="str">
        <f t="shared" si="22"/>
        <v/>
      </c>
      <c r="CC72" s="87" t="str">
        <f t="shared" si="23"/>
        <v/>
      </c>
      <c r="CD72" s="88" t="str">
        <f t="shared" si="24"/>
        <v/>
      </c>
      <c r="CE72" s="88" t="str">
        <f t="shared" si="25"/>
        <v/>
      </c>
      <c r="CF72" s="88" t="str">
        <f t="shared" si="26"/>
        <v/>
      </c>
      <c r="CG72" s="88" t="str">
        <f t="shared" si="27"/>
        <v/>
      </c>
      <c r="CH72" s="88" t="str">
        <f t="shared" si="28"/>
        <v/>
      </c>
      <c r="CI72" s="89" t="str">
        <f t="shared" si="29"/>
        <v/>
      </c>
      <c r="CJ72" s="87" t="str">
        <f t="shared" si="30"/>
        <v/>
      </c>
      <c r="CK72" s="88" t="str">
        <f t="shared" si="31"/>
        <v/>
      </c>
      <c r="CL72" s="88" t="str">
        <f t="shared" si="32"/>
        <v/>
      </c>
      <c r="CM72" s="88" t="str">
        <f t="shared" si="33"/>
        <v/>
      </c>
      <c r="CN72" s="88" t="str">
        <f t="shared" si="34"/>
        <v/>
      </c>
      <c r="CO72" s="88" t="str">
        <f t="shared" si="35"/>
        <v/>
      </c>
      <c r="CP72" s="89" t="str">
        <f t="shared" si="36"/>
        <v/>
      </c>
      <c r="CQ72" s="88" t="str">
        <f t="shared" si="3"/>
        <v/>
      </c>
      <c r="CR72" s="87" t="str">
        <f t="shared" si="37"/>
        <v/>
      </c>
      <c r="CS72" s="88" t="str">
        <f t="shared" si="38"/>
        <v/>
      </c>
      <c r="CT72" s="88" t="str">
        <f t="shared" si="39"/>
        <v/>
      </c>
      <c r="CU72" s="88" t="str">
        <f t="shared" si="40"/>
        <v/>
      </c>
      <c r="CV72" s="89" t="str">
        <f t="shared" si="41"/>
        <v/>
      </c>
      <c r="CW72" s="87" t="str">
        <f t="shared" si="42"/>
        <v/>
      </c>
      <c r="CX72" s="88" t="str">
        <f t="shared" si="43"/>
        <v/>
      </c>
      <c r="CY72" s="88" t="str">
        <f t="shared" si="44"/>
        <v/>
      </c>
      <c r="CZ72" s="88" t="str">
        <f t="shared" si="45"/>
        <v/>
      </c>
      <c r="DA72" s="88" t="str">
        <f t="shared" si="46"/>
        <v/>
      </c>
      <c r="DB72" s="88" t="str">
        <f t="shared" si="47"/>
        <v/>
      </c>
      <c r="DC72" s="89" t="str">
        <f t="shared" si="48"/>
        <v/>
      </c>
      <c r="DD72" t="str">
        <f t="shared" si="4"/>
        <v/>
      </c>
      <c r="DO72" s="51" t="str">
        <f>IF(BJ72&lt;&gt;"",VLOOKUP(BJ72,テーブル[[#All],[列1]:[異動コード2]],2,FALSE)*1,"")</f>
        <v/>
      </c>
      <c r="DP72" s="51" t="str">
        <f t="shared" si="5"/>
        <v/>
      </c>
      <c r="DQ72" s="86" t="str">
        <f t="shared" si="49"/>
        <v/>
      </c>
      <c r="DR72" s="86" t="str">
        <f t="shared" si="50"/>
        <v/>
      </c>
      <c r="DS72" s="86" t="str">
        <f t="shared" si="51"/>
        <v/>
      </c>
      <c r="DT72">
        <f t="shared" si="6"/>
        <v>9</v>
      </c>
      <c r="DU72">
        <f t="shared" si="7"/>
        <v>9</v>
      </c>
      <c r="DV72">
        <f t="shared" si="8"/>
        <v>9</v>
      </c>
      <c r="DW72">
        <f t="shared" si="9"/>
        <v>9</v>
      </c>
      <c r="DX72">
        <f t="shared" si="10"/>
        <v>9</v>
      </c>
      <c r="DY72">
        <f t="shared" si="52"/>
        <v>9</v>
      </c>
      <c r="DZ72">
        <f>IFERROR(IF(DV72=1,1,VLOOKUP(BN72,過去共済[#All],4,FALSE)),9)</f>
        <v>9</v>
      </c>
      <c r="EA72">
        <f>IF(DV72=1,100,
IF(DY72=1,VLOOKUP(BN72,過去共済[#All],2,FALSE),0)
)</f>
        <v>0</v>
      </c>
      <c r="EB72">
        <f>IF(DZ72=1,VLOOKUP(BO72,県あり都道府県コード[#All],2,FALSE),0)</f>
        <v>0</v>
      </c>
      <c r="EC72" t="str">
        <f t="shared" si="53"/>
        <v/>
      </c>
      <c r="ED72" t="str">
        <f t="shared" si="54"/>
        <v/>
      </c>
    </row>
    <row r="73" spans="2:134" ht="24.9" customHeight="1">
      <c r="C73" s="134" t="str">
        <f t="shared" ref="C73:J73" ca="1" si="136">OFFSET(BU$43,$B72,0)</f>
        <v/>
      </c>
      <c r="D73" s="135" t="str">
        <f t="shared" ca="1" si="136"/>
        <v/>
      </c>
      <c r="E73" s="136" t="str">
        <f t="shared" ca="1" si="136"/>
        <v/>
      </c>
      <c r="F73" s="136" t="str">
        <f t="shared" ca="1" si="136"/>
        <v/>
      </c>
      <c r="G73" s="135" t="str">
        <f t="shared" ca="1" si="136"/>
        <v/>
      </c>
      <c r="H73" s="100" t="str">
        <f t="shared" ca="1" si="136"/>
        <v/>
      </c>
      <c r="I73" s="100" t="str">
        <f t="shared" ca="1" si="136"/>
        <v/>
      </c>
      <c r="J73" s="101" t="str">
        <f t="shared" ca="1" si="136"/>
        <v/>
      </c>
      <c r="K73" s="213"/>
      <c r="L73" s="219"/>
      <c r="M73" s="220" t="str">
        <f t="shared" ref="M73:S73" ca="1" si="137">OFFSET(CE71,$B72,0)</f>
        <v/>
      </c>
      <c r="N73" s="203" t="str">
        <f t="shared" ca="1" si="137"/>
        <v/>
      </c>
      <c r="O73" s="183" t="str">
        <f t="shared" ca="1" si="137"/>
        <v/>
      </c>
      <c r="P73" s="203" t="str">
        <f t="shared" ca="1" si="137"/>
        <v/>
      </c>
      <c r="Q73" s="183" t="str">
        <f t="shared" ca="1" si="137"/>
        <v/>
      </c>
      <c r="R73" s="203" t="str">
        <f t="shared" ca="1" si="137"/>
        <v/>
      </c>
      <c r="S73" s="183" t="str">
        <f t="shared" ca="1" si="137"/>
        <v/>
      </c>
      <c r="T73" s="168"/>
      <c r="U73" s="203" t="str">
        <f ca="1">OFFSET(CM71,$B72,0)</f>
        <v/>
      </c>
      <c r="V73" s="183" t="str">
        <f ca="1">OFFSET(CN71,$B72,0)</f>
        <v/>
      </c>
      <c r="W73" s="203" t="str">
        <f ca="1">OFFSET(CO71,$B72,0)</f>
        <v/>
      </c>
      <c r="X73" s="183" t="str">
        <f ca="1">OFFSET(CP71,$B72,0)</f>
        <v/>
      </c>
      <c r="Y73" s="203" t="str">
        <f ca="1">OFFSET(CW71,$B72,0)</f>
        <v/>
      </c>
      <c r="Z73" s="183" t="str">
        <f ca="1">OFFSET(CX71,$B72,0)</f>
        <v/>
      </c>
      <c r="AA73" s="228"/>
      <c r="AB73" s="229"/>
      <c r="AC73" s="228"/>
      <c r="AD73" s="230"/>
      <c r="AE73" s="231"/>
      <c r="AF73" s="102" t="str">
        <f ca="1">OFFSET(CR$43,$B72,0)</f>
        <v/>
      </c>
      <c r="AG73" s="100" t="str">
        <f ca="1">OFFSET(CS$43,$B72,0)</f>
        <v/>
      </c>
      <c r="AH73" s="100" t="str">
        <f ca="1">OFFSET(CT$43,$B72,0)</f>
        <v/>
      </c>
      <c r="AI73" s="100" t="str">
        <f ca="1">OFFSET(CU$43,$B72,0)</f>
        <v/>
      </c>
      <c r="AJ73" s="101" t="str">
        <f ca="1">OFFSET(CV$43,$B72,0)</f>
        <v/>
      </c>
      <c r="AK73" s="205" t="s">
        <v>10</v>
      </c>
      <c r="AL73" s="206"/>
      <c r="AM73" s="74" t="str">
        <f ca="1">OFFSET(DQ$43,$B72,0)</f>
        <v/>
      </c>
      <c r="AN73" s="74" t="str">
        <f ca="1">OFFSET(DR$43,$B72,0)</f>
        <v/>
      </c>
      <c r="AO73" s="75" t="str">
        <f ca="1">OFFSET(DS$43,$B72,0)</f>
        <v/>
      </c>
      <c r="AP73" s="168"/>
      <c r="AQ73" s="203">
        <f t="shared" ref="AQ73:BB73" ca="1" si="138">OFFSET(DJ71,$B72,0)</f>
        <v>0</v>
      </c>
      <c r="AR73" s="183">
        <f t="shared" ca="1" si="138"/>
        <v>0</v>
      </c>
      <c r="AS73" s="203">
        <f t="shared" ca="1" si="138"/>
        <v>0</v>
      </c>
      <c r="AT73" s="183">
        <f t="shared" ca="1" si="138"/>
        <v>0</v>
      </c>
      <c r="AU73" s="203">
        <f t="shared" ca="1" si="138"/>
        <v>0</v>
      </c>
      <c r="AV73" s="183" t="str">
        <f t="shared" ca="1" si="138"/>
        <v/>
      </c>
      <c r="AW73" s="183" t="str">
        <f t="shared" ca="1" si="138"/>
        <v/>
      </c>
      <c r="AX73" s="184" t="str">
        <f t="shared" ca="1" si="138"/>
        <v/>
      </c>
      <c r="AY73" s="184" t="str">
        <f t="shared" ca="1" si="138"/>
        <v/>
      </c>
      <c r="AZ73" s="184" t="str">
        <f t="shared" ca="1" si="138"/>
        <v/>
      </c>
      <c r="BA73" s="184">
        <f t="shared" ca="1" si="138"/>
        <v>9</v>
      </c>
      <c r="BB73" s="184">
        <f t="shared" ca="1" si="138"/>
        <v>9</v>
      </c>
      <c r="BF73" s="104">
        <v>30</v>
      </c>
      <c r="BG73" s="118"/>
      <c r="BH73" s="119" t="s">
        <v>7133</v>
      </c>
      <c r="BI73" s="120"/>
      <c r="BJ73" s="115"/>
      <c r="BK73" s="121"/>
      <c r="BL73" s="122"/>
      <c r="BM73" s="117" t="str">
        <f>IFERROR(IF(DT73=1,VLOOKUP(BL73,所属所DB[#All],2,FALSE),""),"")</f>
        <v/>
      </c>
      <c r="BN73" s="116"/>
      <c r="BO73" s="123"/>
      <c r="BP73" s="124"/>
      <c r="BQ73" s="123"/>
      <c r="BR73" s="125"/>
      <c r="BT73" t="str">
        <f t="shared" si="14"/>
        <v/>
      </c>
      <c r="BU73" s="87" t="str">
        <f t="shared" si="15"/>
        <v/>
      </c>
      <c r="BV73" s="88" t="str">
        <f t="shared" si="16"/>
        <v/>
      </c>
      <c r="BW73" s="88" t="str">
        <f t="shared" si="17"/>
        <v/>
      </c>
      <c r="BX73" s="88" t="str">
        <f t="shared" si="18"/>
        <v/>
      </c>
      <c r="BY73" s="88" t="str">
        <f t="shared" si="19"/>
        <v/>
      </c>
      <c r="BZ73" s="88" t="str">
        <f t="shared" si="20"/>
        <v/>
      </c>
      <c r="CA73" s="88" t="str">
        <f t="shared" si="21"/>
        <v/>
      </c>
      <c r="CB73" s="89" t="str">
        <f t="shared" si="22"/>
        <v/>
      </c>
      <c r="CC73" s="87" t="str">
        <f t="shared" si="23"/>
        <v/>
      </c>
      <c r="CD73" s="88" t="str">
        <f t="shared" si="24"/>
        <v/>
      </c>
      <c r="CE73" s="88" t="str">
        <f t="shared" si="25"/>
        <v/>
      </c>
      <c r="CF73" s="88" t="str">
        <f t="shared" si="26"/>
        <v/>
      </c>
      <c r="CG73" s="88" t="str">
        <f t="shared" si="27"/>
        <v/>
      </c>
      <c r="CH73" s="88" t="str">
        <f t="shared" si="28"/>
        <v/>
      </c>
      <c r="CI73" s="89" t="str">
        <f t="shared" si="29"/>
        <v/>
      </c>
      <c r="CJ73" s="87" t="str">
        <f t="shared" si="30"/>
        <v/>
      </c>
      <c r="CK73" s="88" t="str">
        <f t="shared" si="31"/>
        <v/>
      </c>
      <c r="CL73" s="88" t="str">
        <f t="shared" si="32"/>
        <v/>
      </c>
      <c r="CM73" s="88" t="str">
        <f t="shared" si="33"/>
        <v/>
      </c>
      <c r="CN73" s="88" t="str">
        <f t="shared" si="34"/>
        <v/>
      </c>
      <c r="CO73" s="88" t="str">
        <f t="shared" si="35"/>
        <v/>
      </c>
      <c r="CP73" s="89" t="str">
        <f t="shared" si="36"/>
        <v/>
      </c>
      <c r="CQ73" s="88" t="str">
        <f t="shared" si="3"/>
        <v/>
      </c>
      <c r="CR73" s="87" t="str">
        <f t="shared" si="37"/>
        <v/>
      </c>
      <c r="CS73" s="88" t="str">
        <f t="shared" si="38"/>
        <v/>
      </c>
      <c r="CT73" s="88" t="str">
        <f t="shared" si="39"/>
        <v/>
      </c>
      <c r="CU73" s="88" t="str">
        <f t="shared" si="40"/>
        <v/>
      </c>
      <c r="CV73" s="89" t="str">
        <f t="shared" si="41"/>
        <v/>
      </c>
      <c r="CW73" s="87" t="str">
        <f t="shared" si="42"/>
        <v/>
      </c>
      <c r="CX73" s="88" t="str">
        <f t="shared" si="43"/>
        <v/>
      </c>
      <c r="CY73" s="88" t="str">
        <f t="shared" si="44"/>
        <v/>
      </c>
      <c r="CZ73" s="88" t="str">
        <f t="shared" si="45"/>
        <v/>
      </c>
      <c r="DA73" s="88" t="str">
        <f t="shared" si="46"/>
        <v/>
      </c>
      <c r="DB73" s="88" t="str">
        <f t="shared" si="47"/>
        <v/>
      </c>
      <c r="DC73" s="89" t="str">
        <f t="shared" si="48"/>
        <v/>
      </c>
      <c r="DD73" t="str">
        <f t="shared" si="4"/>
        <v/>
      </c>
      <c r="DO73" s="51" t="str">
        <f>IF(BJ73&lt;&gt;"",VLOOKUP(BJ73,テーブル[[#All],[列1]:[異動コード2]],2,FALSE)*1,"")</f>
        <v/>
      </c>
      <c r="DP73" s="51" t="str">
        <f t="shared" si="5"/>
        <v/>
      </c>
      <c r="DQ73" s="86" t="str">
        <f t="shared" si="49"/>
        <v/>
      </c>
      <c r="DR73" s="86" t="str">
        <f t="shared" si="50"/>
        <v/>
      </c>
      <c r="DS73" s="86" t="str">
        <f t="shared" si="51"/>
        <v/>
      </c>
      <c r="DT73">
        <f t="shared" si="6"/>
        <v>9</v>
      </c>
      <c r="DU73">
        <f t="shared" si="7"/>
        <v>9</v>
      </c>
      <c r="DV73">
        <f t="shared" si="8"/>
        <v>9</v>
      </c>
      <c r="DW73">
        <f t="shared" si="9"/>
        <v>9</v>
      </c>
      <c r="DX73">
        <f t="shared" si="10"/>
        <v>9</v>
      </c>
      <c r="DY73">
        <f t="shared" si="52"/>
        <v>9</v>
      </c>
      <c r="DZ73">
        <f>IFERROR(IF(DV73=1,1,VLOOKUP(BN73,過去共済[#All],4,FALSE)),9)</f>
        <v>9</v>
      </c>
      <c r="EA73">
        <f>IF(DV73=1,100,
IF(DY73=1,VLOOKUP(BN73,過去共済[#All],2,FALSE),0)
)</f>
        <v>0</v>
      </c>
      <c r="EB73">
        <f>IF(DZ73=1,VLOOKUP(BO73,県あり都道府県コード[#All],2,FALSE),0)</f>
        <v>0</v>
      </c>
      <c r="EC73" t="str">
        <f t="shared" si="53"/>
        <v/>
      </c>
      <c r="ED73" t="str">
        <f t="shared" si="54"/>
        <v/>
      </c>
    </row>
    <row r="74" spans="2:134" ht="24.9" customHeight="1">
      <c r="B74" s="133">
        <v>16</v>
      </c>
      <c r="C74" s="218" t="str">
        <f ca="1">OFFSET(BH$43,$B74,0)</f>
        <v xml:space="preserve"> </v>
      </c>
      <c r="D74" s="218"/>
      <c r="E74" s="218"/>
      <c r="F74" s="218"/>
      <c r="G74" s="218"/>
      <c r="H74" s="218"/>
      <c r="I74" s="218"/>
      <c r="J74" s="218"/>
      <c r="K74" s="213" t="s">
        <v>4</v>
      </c>
      <c r="L74" s="219"/>
      <c r="M74" s="220" t="str">
        <f t="shared" ref="M74:S74" ca="1" si="139">OFFSET(CC$43,$B74,0)</f>
        <v/>
      </c>
      <c r="N74" s="203" t="str">
        <f t="shared" ca="1" si="139"/>
        <v/>
      </c>
      <c r="O74" s="183" t="str">
        <f t="shared" ca="1" si="139"/>
        <v/>
      </c>
      <c r="P74" s="203" t="str">
        <f t="shared" ca="1" si="139"/>
        <v/>
      </c>
      <c r="Q74" s="183" t="str">
        <f t="shared" ca="1" si="139"/>
        <v/>
      </c>
      <c r="R74" s="203" t="str">
        <f t="shared" ca="1" si="139"/>
        <v/>
      </c>
      <c r="S74" s="183" t="str">
        <f t="shared" ca="1" si="139"/>
        <v/>
      </c>
      <c r="T74" s="213" t="s">
        <v>11</v>
      </c>
      <c r="U74" s="203" t="str">
        <f t="shared" ref="U74:Z74" ca="1" si="140">OFFSET(CK$43,$B74,0)</f>
        <v/>
      </c>
      <c r="V74" s="183" t="str">
        <f t="shared" ca="1" si="140"/>
        <v/>
      </c>
      <c r="W74" s="203" t="str">
        <f t="shared" ca="1" si="140"/>
        <v/>
      </c>
      <c r="X74" s="183" t="str">
        <f t="shared" ca="1" si="140"/>
        <v/>
      </c>
      <c r="Y74" s="203" t="str">
        <f t="shared" ca="1" si="140"/>
        <v/>
      </c>
      <c r="Z74" s="183" t="str">
        <f t="shared" ca="1" si="140"/>
        <v/>
      </c>
      <c r="AA74" s="228" t="s">
        <v>7076</v>
      </c>
      <c r="AB74" s="229"/>
      <c r="AC74" s="228"/>
      <c r="AD74" s="230"/>
      <c r="AE74" s="231" t="str">
        <f ca="1">OFFSET(DO$43,$B74,0)</f>
        <v/>
      </c>
      <c r="AF74" s="207" t="str">
        <f ca="1">OFFSET(BM$43,$B74,0)</f>
        <v/>
      </c>
      <c r="AG74" s="207">
        <f ca="1">OFFSET(DT73,$B74,0)</f>
        <v>9</v>
      </c>
      <c r="AH74" s="207">
        <f ca="1">OFFSET(DU73,$B74,0)</f>
        <v>9</v>
      </c>
      <c r="AI74" s="207">
        <f ca="1">OFFSET(DV73,$B74,0)</f>
        <v>9</v>
      </c>
      <c r="AJ74" s="207">
        <f ca="1">OFFSET(DW73,$B74,0)</f>
        <v>9</v>
      </c>
      <c r="AK74" s="208" t="str">
        <f ca="1">OFFSET(BO$43,$B74,0)&amp;CHAR(10)&amp;OFFSET(BN$43,$B74,0)</f>
        <v xml:space="preserve">
</v>
      </c>
      <c r="AL74" s="208"/>
      <c r="AM74" s="208"/>
      <c r="AN74" s="208"/>
      <c r="AO74" s="208"/>
      <c r="AP74" s="213" t="s">
        <v>11</v>
      </c>
      <c r="AQ74" s="203" t="str">
        <f t="shared" ref="AQ74:AV74" ca="1" si="141">OFFSET(CW$43,$B74,0)</f>
        <v/>
      </c>
      <c r="AR74" s="183" t="str">
        <f t="shared" ca="1" si="141"/>
        <v/>
      </c>
      <c r="AS74" s="203" t="str">
        <f t="shared" ca="1" si="141"/>
        <v/>
      </c>
      <c r="AT74" s="183" t="str">
        <f t="shared" ca="1" si="141"/>
        <v/>
      </c>
      <c r="AU74" s="203" t="str">
        <f t="shared" ca="1" si="141"/>
        <v/>
      </c>
      <c r="AV74" s="183" t="str">
        <f t="shared" ca="1" si="141"/>
        <v/>
      </c>
      <c r="AW74" s="183" t="str">
        <f ca="1">OFFSET(DD$43,$B74,0)</f>
        <v/>
      </c>
      <c r="AX74" s="184" t="str">
        <f ca="1">OFFSET(ED$43,$B74,0)</f>
        <v/>
      </c>
      <c r="AY74" s="184">
        <f ca="1">OFFSET(BR73,$B74,0)</f>
        <v>0</v>
      </c>
      <c r="AZ74" s="184">
        <f ca="1">OFFSET(BS73,$B74,0)</f>
        <v>0</v>
      </c>
      <c r="BA74" s="184" t="str">
        <f ca="1">OFFSET(BU73,$B74,0)</f>
        <v/>
      </c>
      <c r="BB74" s="184" t="str">
        <f ca="1">OFFSET(BV73,$B74,0)</f>
        <v/>
      </c>
      <c r="BF74" s="104">
        <v>31</v>
      </c>
      <c r="BG74" s="118"/>
      <c r="BH74" s="119" t="s">
        <v>7133</v>
      </c>
      <c r="BI74" s="120"/>
      <c r="BJ74" s="115"/>
      <c r="BK74" s="121"/>
      <c r="BL74" s="122"/>
      <c r="BM74" s="117" t="str">
        <f>IFERROR(IF(DT74=1,VLOOKUP(BL74,所属所DB[#All],2,FALSE),""),"")</f>
        <v/>
      </c>
      <c r="BN74" s="116"/>
      <c r="BO74" s="123"/>
      <c r="BP74" s="124"/>
      <c r="BQ74" s="123"/>
      <c r="BR74" s="125"/>
      <c r="BT74" t="str">
        <f t="shared" si="14"/>
        <v/>
      </c>
      <c r="BU74" s="87" t="str">
        <f t="shared" si="15"/>
        <v/>
      </c>
      <c r="BV74" s="88" t="str">
        <f t="shared" si="16"/>
        <v/>
      </c>
      <c r="BW74" s="88" t="str">
        <f t="shared" si="17"/>
        <v/>
      </c>
      <c r="BX74" s="88" t="str">
        <f t="shared" si="18"/>
        <v/>
      </c>
      <c r="BY74" s="88" t="str">
        <f t="shared" si="19"/>
        <v/>
      </c>
      <c r="BZ74" s="88" t="str">
        <f t="shared" si="20"/>
        <v/>
      </c>
      <c r="CA74" s="88" t="str">
        <f t="shared" si="21"/>
        <v/>
      </c>
      <c r="CB74" s="89" t="str">
        <f t="shared" si="22"/>
        <v/>
      </c>
      <c r="CC74" s="87" t="str">
        <f t="shared" si="23"/>
        <v/>
      </c>
      <c r="CD74" s="88" t="str">
        <f t="shared" si="24"/>
        <v/>
      </c>
      <c r="CE74" s="88" t="str">
        <f t="shared" si="25"/>
        <v/>
      </c>
      <c r="CF74" s="88" t="str">
        <f t="shared" si="26"/>
        <v/>
      </c>
      <c r="CG74" s="88" t="str">
        <f t="shared" si="27"/>
        <v/>
      </c>
      <c r="CH74" s="88" t="str">
        <f t="shared" si="28"/>
        <v/>
      </c>
      <c r="CI74" s="89" t="str">
        <f t="shared" si="29"/>
        <v/>
      </c>
      <c r="CJ74" s="87" t="str">
        <f t="shared" si="30"/>
        <v/>
      </c>
      <c r="CK74" s="88" t="str">
        <f t="shared" si="31"/>
        <v/>
      </c>
      <c r="CL74" s="88" t="str">
        <f t="shared" si="32"/>
        <v/>
      </c>
      <c r="CM74" s="88" t="str">
        <f t="shared" si="33"/>
        <v/>
      </c>
      <c r="CN74" s="88" t="str">
        <f t="shared" si="34"/>
        <v/>
      </c>
      <c r="CO74" s="88" t="str">
        <f t="shared" si="35"/>
        <v/>
      </c>
      <c r="CP74" s="89" t="str">
        <f t="shared" si="36"/>
        <v/>
      </c>
      <c r="CQ74" s="88" t="str">
        <f t="shared" si="3"/>
        <v/>
      </c>
      <c r="CR74" s="87" t="str">
        <f t="shared" si="37"/>
        <v/>
      </c>
      <c r="CS74" s="88" t="str">
        <f t="shared" si="38"/>
        <v/>
      </c>
      <c r="CT74" s="88" t="str">
        <f t="shared" si="39"/>
        <v/>
      </c>
      <c r="CU74" s="88" t="str">
        <f t="shared" si="40"/>
        <v/>
      </c>
      <c r="CV74" s="89" t="str">
        <f t="shared" si="41"/>
        <v/>
      </c>
      <c r="CW74" s="87" t="str">
        <f t="shared" si="42"/>
        <v/>
      </c>
      <c r="CX74" s="88" t="str">
        <f t="shared" si="43"/>
        <v/>
      </c>
      <c r="CY74" s="88" t="str">
        <f t="shared" si="44"/>
        <v/>
      </c>
      <c r="CZ74" s="88" t="str">
        <f t="shared" si="45"/>
        <v/>
      </c>
      <c r="DA74" s="88" t="str">
        <f t="shared" si="46"/>
        <v/>
      </c>
      <c r="DB74" s="88" t="str">
        <f t="shared" si="47"/>
        <v/>
      </c>
      <c r="DC74" s="89" t="str">
        <f t="shared" si="48"/>
        <v/>
      </c>
      <c r="DD74" t="str">
        <f t="shared" si="4"/>
        <v/>
      </c>
      <c r="DO74" s="51" t="str">
        <f>IF(BJ74&lt;&gt;"",VLOOKUP(BJ74,テーブル[[#All],[列1]:[異動コード2]],2,FALSE)*1,"")</f>
        <v/>
      </c>
      <c r="DP74" s="51" t="str">
        <f t="shared" si="5"/>
        <v/>
      </c>
      <c r="DQ74" s="86" t="str">
        <f t="shared" si="49"/>
        <v/>
      </c>
      <c r="DR74" s="86" t="str">
        <f t="shared" si="50"/>
        <v/>
      </c>
      <c r="DS74" s="86" t="str">
        <f t="shared" si="51"/>
        <v/>
      </c>
      <c r="DT74">
        <f t="shared" si="6"/>
        <v>9</v>
      </c>
      <c r="DU74">
        <f t="shared" si="7"/>
        <v>9</v>
      </c>
      <c r="DV74">
        <f t="shared" si="8"/>
        <v>9</v>
      </c>
      <c r="DW74">
        <f t="shared" si="9"/>
        <v>9</v>
      </c>
      <c r="DX74">
        <f t="shared" si="10"/>
        <v>9</v>
      </c>
      <c r="DY74">
        <f t="shared" si="52"/>
        <v>9</v>
      </c>
      <c r="DZ74">
        <f>IFERROR(IF(DV74=1,1,VLOOKUP(BN74,過去共済[#All],4,FALSE)),9)</f>
        <v>9</v>
      </c>
      <c r="EA74">
        <f>IF(DV74=1,100,
IF(DY74=1,VLOOKUP(BN74,過去共済[#All],2,FALSE),0)
)</f>
        <v>0</v>
      </c>
      <c r="EB74">
        <f>IF(DZ74=1,VLOOKUP(BO74,県あり都道府県コード[#All],2,FALSE),0)</f>
        <v>0</v>
      </c>
      <c r="EC74" t="str">
        <f t="shared" si="53"/>
        <v/>
      </c>
      <c r="ED74" t="str">
        <f t="shared" si="54"/>
        <v/>
      </c>
    </row>
    <row r="75" spans="2:134" ht="24.9" customHeight="1">
      <c r="C75" s="134" t="str">
        <f t="shared" ref="C75:J75" ca="1" si="142">OFFSET(BU$43,$B74,0)</f>
        <v/>
      </c>
      <c r="D75" s="135" t="str">
        <f t="shared" ca="1" si="142"/>
        <v/>
      </c>
      <c r="E75" s="136" t="str">
        <f t="shared" ca="1" si="142"/>
        <v/>
      </c>
      <c r="F75" s="136" t="str">
        <f t="shared" ca="1" si="142"/>
        <v/>
      </c>
      <c r="G75" s="135" t="str">
        <f t="shared" ca="1" si="142"/>
        <v/>
      </c>
      <c r="H75" s="100" t="str">
        <f t="shared" ca="1" si="142"/>
        <v/>
      </c>
      <c r="I75" s="100" t="str">
        <f t="shared" ca="1" si="142"/>
        <v/>
      </c>
      <c r="J75" s="101" t="str">
        <f t="shared" ca="1" si="142"/>
        <v/>
      </c>
      <c r="K75" s="213"/>
      <c r="L75" s="219"/>
      <c r="M75" s="220" t="str">
        <f t="shared" ref="M75:S75" ca="1" si="143">OFFSET(CE73,$B74,0)</f>
        <v/>
      </c>
      <c r="N75" s="203" t="str">
        <f t="shared" ca="1" si="143"/>
        <v/>
      </c>
      <c r="O75" s="183" t="str">
        <f t="shared" ca="1" si="143"/>
        <v/>
      </c>
      <c r="P75" s="203" t="str">
        <f t="shared" ca="1" si="143"/>
        <v/>
      </c>
      <c r="Q75" s="183" t="str">
        <f t="shared" ca="1" si="143"/>
        <v/>
      </c>
      <c r="R75" s="203" t="str">
        <f t="shared" ca="1" si="143"/>
        <v/>
      </c>
      <c r="S75" s="183" t="str">
        <f t="shared" ca="1" si="143"/>
        <v/>
      </c>
      <c r="T75" s="168"/>
      <c r="U75" s="203" t="str">
        <f ca="1">OFFSET(CM73,$B74,0)</f>
        <v/>
      </c>
      <c r="V75" s="183" t="str">
        <f ca="1">OFFSET(CN73,$B74,0)</f>
        <v/>
      </c>
      <c r="W75" s="203" t="str">
        <f ca="1">OFFSET(CO73,$B74,0)</f>
        <v/>
      </c>
      <c r="X75" s="183" t="str">
        <f ca="1">OFFSET(CP73,$B74,0)</f>
        <v/>
      </c>
      <c r="Y75" s="203" t="str">
        <f ca="1">OFFSET(CW73,$B74,0)</f>
        <v/>
      </c>
      <c r="Z75" s="183" t="str">
        <f ca="1">OFFSET(CX73,$B74,0)</f>
        <v/>
      </c>
      <c r="AA75" s="228"/>
      <c r="AB75" s="229"/>
      <c r="AC75" s="228"/>
      <c r="AD75" s="230"/>
      <c r="AE75" s="231"/>
      <c r="AF75" s="102" t="str">
        <f ca="1">OFFSET(CR$43,$B74,0)</f>
        <v/>
      </c>
      <c r="AG75" s="100" t="str">
        <f ca="1">OFFSET(CS$43,$B74,0)</f>
        <v/>
      </c>
      <c r="AH75" s="100" t="str">
        <f ca="1">OFFSET(CT$43,$B74,0)</f>
        <v/>
      </c>
      <c r="AI75" s="100" t="str">
        <f ca="1">OFFSET(CU$43,$B74,0)</f>
        <v/>
      </c>
      <c r="AJ75" s="101" t="str">
        <f ca="1">OFFSET(CV$43,$B74,0)</f>
        <v/>
      </c>
      <c r="AK75" s="205" t="s">
        <v>10</v>
      </c>
      <c r="AL75" s="206"/>
      <c r="AM75" s="74" t="str">
        <f ca="1">OFFSET(DQ$43,$B74,0)</f>
        <v/>
      </c>
      <c r="AN75" s="74" t="str">
        <f ca="1">OFFSET(DR$43,$B74,0)</f>
        <v/>
      </c>
      <c r="AO75" s="75" t="str">
        <f ca="1">OFFSET(DS$43,$B74,0)</f>
        <v/>
      </c>
      <c r="AP75" s="168"/>
      <c r="AQ75" s="203">
        <f t="shared" ref="AQ75:BB75" ca="1" si="144">OFFSET(DJ73,$B74,0)</f>
        <v>0</v>
      </c>
      <c r="AR75" s="183">
        <f t="shared" ca="1" si="144"/>
        <v>0</v>
      </c>
      <c r="AS75" s="203">
        <f t="shared" ca="1" si="144"/>
        <v>0</v>
      </c>
      <c r="AT75" s="183">
        <f t="shared" ca="1" si="144"/>
        <v>0</v>
      </c>
      <c r="AU75" s="203">
        <f t="shared" ca="1" si="144"/>
        <v>0</v>
      </c>
      <c r="AV75" s="183" t="str">
        <f t="shared" ca="1" si="144"/>
        <v/>
      </c>
      <c r="AW75" s="183" t="str">
        <f t="shared" ca="1" si="144"/>
        <v/>
      </c>
      <c r="AX75" s="184" t="str">
        <f t="shared" ca="1" si="144"/>
        <v/>
      </c>
      <c r="AY75" s="184" t="str">
        <f t="shared" ca="1" si="144"/>
        <v/>
      </c>
      <c r="AZ75" s="184" t="str">
        <f t="shared" ca="1" si="144"/>
        <v/>
      </c>
      <c r="BA75" s="184">
        <f t="shared" ca="1" si="144"/>
        <v>9</v>
      </c>
      <c r="BB75" s="184">
        <f t="shared" ca="1" si="144"/>
        <v>9</v>
      </c>
      <c r="BF75" s="104">
        <v>32</v>
      </c>
      <c r="BG75" s="118"/>
      <c r="BH75" s="119" t="s">
        <v>7133</v>
      </c>
      <c r="BI75" s="120"/>
      <c r="BJ75" s="115"/>
      <c r="BK75" s="121"/>
      <c r="BL75" s="122"/>
      <c r="BM75" s="117" t="str">
        <f>IFERROR(IF(DT75=1,VLOOKUP(BL75,所属所DB[#All],2,FALSE),""),"")</f>
        <v/>
      </c>
      <c r="BN75" s="116"/>
      <c r="BO75" s="123"/>
      <c r="BP75" s="124"/>
      <c r="BQ75" s="123"/>
      <c r="BR75" s="125"/>
      <c r="BT75" t="str">
        <f t="shared" si="14"/>
        <v/>
      </c>
      <c r="BU75" s="87" t="str">
        <f t="shared" si="15"/>
        <v/>
      </c>
      <c r="BV75" s="88" t="str">
        <f t="shared" si="16"/>
        <v/>
      </c>
      <c r="BW75" s="88" t="str">
        <f t="shared" si="17"/>
        <v/>
      </c>
      <c r="BX75" s="88" t="str">
        <f t="shared" si="18"/>
        <v/>
      </c>
      <c r="BY75" s="88" t="str">
        <f t="shared" si="19"/>
        <v/>
      </c>
      <c r="BZ75" s="88" t="str">
        <f t="shared" si="20"/>
        <v/>
      </c>
      <c r="CA75" s="88" t="str">
        <f t="shared" si="21"/>
        <v/>
      </c>
      <c r="CB75" s="89" t="str">
        <f t="shared" si="22"/>
        <v/>
      </c>
      <c r="CC75" s="87" t="str">
        <f t="shared" si="23"/>
        <v/>
      </c>
      <c r="CD75" s="88" t="str">
        <f t="shared" si="24"/>
        <v/>
      </c>
      <c r="CE75" s="88" t="str">
        <f t="shared" si="25"/>
        <v/>
      </c>
      <c r="CF75" s="88" t="str">
        <f t="shared" si="26"/>
        <v/>
      </c>
      <c r="CG75" s="88" t="str">
        <f t="shared" si="27"/>
        <v/>
      </c>
      <c r="CH75" s="88" t="str">
        <f t="shared" si="28"/>
        <v/>
      </c>
      <c r="CI75" s="89" t="str">
        <f t="shared" si="29"/>
        <v/>
      </c>
      <c r="CJ75" s="87" t="str">
        <f t="shared" si="30"/>
        <v/>
      </c>
      <c r="CK75" s="88" t="str">
        <f t="shared" si="31"/>
        <v/>
      </c>
      <c r="CL75" s="88" t="str">
        <f t="shared" si="32"/>
        <v/>
      </c>
      <c r="CM75" s="88" t="str">
        <f t="shared" si="33"/>
        <v/>
      </c>
      <c r="CN75" s="88" t="str">
        <f t="shared" si="34"/>
        <v/>
      </c>
      <c r="CO75" s="88" t="str">
        <f t="shared" si="35"/>
        <v/>
      </c>
      <c r="CP75" s="89" t="str">
        <f t="shared" si="36"/>
        <v/>
      </c>
      <c r="CQ75" s="88" t="str">
        <f t="shared" si="3"/>
        <v/>
      </c>
      <c r="CR75" s="87" t="str">
        <f t="shared" si="37"/>
        <v/>
      </c>
      <c r="CS75" s="88" t="str">
        <f t="shared" si="38"/>
        <v/>
      </c>
      <c r="CT75" s="88" t="str">
        <f t="shared" si="39"/>
        <v/>
      </c>
      <c r="CU75" s="88" t="str">
        <f t="shared" si="40"/>
        <v/>
      </c>
      <c r="CV75" s="89" t="str">
        <f t="shared" si="41"/>
        <v/>
      </c>
      <c r="CW75" s="87" t="str">
        <f t="shared" si="42"/>
        <v/>
      </c>
      <c r="CX75" s="88" t="str">
        <f t="shared" si="43"/>
        <v/>
      </c>
      <c r="CY75" s="88" t="str">
        <f t="shared" si="44"/>
        <v/>
      </c>
      <c r="CZ75" s="88" t="str">
        <f t="shared" si="45"/>
        <v/>
      </c>
      <c r="DA75" s="88" t="str">
        <f t="shared" si="46"/>
        <v/>
      </c>
      <c r="DB75" s="88" t="str">
        <f t="shared" si="47"/>
        <v/>
      </c>
      <c r="DC75" s="89" t="str">
        <f t="shared" si="48"/>
        <v/>
      </c>
      <c r="DD75" t="str">
        <f t="shared" si="4"/>
        <v/>
      </c>
      <c r="DO75" s="51" t="str">
        <f>IF(BJ75&lt;&gt;"",VLOOKUP(BJ75,テーブル[[#All],[列1]:[異動コード2]],2,FALSE)*1,"")</f>
        <v/>
      </c>
      <c r="DP75" s="51" t="str">
        <f t="shared" si="5"/>
        <v/>
      </c>
      <c r="DQ75" s="86" t="str">
        <f t="shared" si="49"/>
        <v/>
      </c>
      <c r="DR75" s="86" t="str">
        <f t="shared" si="50"/>
        <v/>
      </c>
      <c r="DS75" s="86" t="str">
        <f t="shared" si="51"/>
        <v/>
      </c>
      <c r="DT75">
        <f t="shared" si="6"/>
        <v>9</v>
      </c>
      <c r="DU75">
        <f t="shared" si="7"/>
        <v>9</v>
      </c>
      <c r="DV75">
        <f t="shared" si="8"/>
        <v>9</v>
      </c>
      <c r="DW75">
        <f t="shared" si="9"/>
        <v>9</v>
      </c>
      <c r="DX75">
        <f t="shared" si="10"/>
        <v>9</v>
      </c>
      <c r="DY75">
        <f t="shared" si="52"/>
        <v>9</v>
      </c>
      <c r="DZ75">
        <f>IFERROR(IF(DV75=1,1,VLOOKUP(BN75,過去共済[#All],4,FALSE)),9)</f>
        <v>9</v>
      </c>
      <c r="EA75">
        <f>IF(DV75=1,100,
IF(DY75=1,VLOOKUP(BN75,過去共済[#All],2,FALSE),0)
)</f>
        <v>0</v>
      </c>
      <c r="EB75">
        <f>IF(DZ75=1,VLOOKUP(BO75,県あり都道府県コード[#All],2,FALSE),0)</f>
        <v>0</v>
      </c>
      <c r="EC75" t="str">
        <f t="shared" si="53"/>
        <v/>
      </c>
      <c r="ED75" t="str">
        <f t="shared" si="54"/>
        <v/>
      </c>
    </row>
    <row r="76" spans="2:134" ht="24.9" customHeight="1">
      <c r="B76" s="133">
        <v>17</v>
      </c>
      <c r="C76" s="218" t="str">
        <f ca="1">OFFSET(BH$43,$B76,0)</f>
        <v xml:space="preserve"> </v>
      </c>
      <c r="D76" s="218"/>
      <c r="E76" s="218"/>
      <c r="F76" s="218"/>
      <c r="G76" s="218"/>
      <c r="H76" s="218"/>
      <c r="I76" s="218"/>
      <c r="J76" s="218"/>
      <c r="K76" s="213" t="s">
        <v>4</v>
      </c>
      <c r="L76" s="219"/>
      <c r="M76" s="220" t="str">
        <f t="shared" ref="M76:S76" ca="1" si="145">OFFSET(CC$43,$B76,0)</f>
        <v/>
      </c>
      <c r="N76" s="203" t="str">
        <f t="shared" ca="1" si="145"/>
        <v/>
      </c>
      <c r="O76" s="183" t="str">
        <f t="shared" ca="1" si="145"/>
        <v/>
      </c>
      <c r="P76" s="203" t="str">
        <f t="shared" ca="1" si="145"/>
        <v/>
      </c>
      <c r="Q76" s="183" t="str">
        <f t="shared" ca="1" si="145"/>
        <v/>
      </c>
      <c r="R76" s="203" t="str">
        <f t="shared" ca="1" si="145"/>
        <v/>
      </c>
      <c r="S76" s="183" t="str">
        <f t="shared" ca="1" si="145"/>
        <v/>
      </c>
      <c r="T76" s="213" t="s">
        <v>11</v>
      </c>
      <c r="U76" s="203" t="str">
        <f t="shared" ref="U76:Z76" ca="1" si="146">OFFSET(CK$43,$B76,0)</f>
        <v/>
      </c>
      <c r="V76" s="183" t="str">
        <f t="shared" ca="1" si="146"/>
        <v/>
      </c>
      <c r="W76" s="203" t="str">
        <f t="shared" ca="1" si="146"/>
        <v/>
      </c>
      <c r="X76" s="183" t="str">
        <f t="shared" ca="1" si="146"/>
        <v/>
      </c>
      <c r="Y76" s="203" t="str">
        <f t="shared" ca="1" si="146"/>
        <v/>
      </c>
      <c r="Z76" s="183" t="str">
        <f t="shared" ca="1" si="146"/>
        <v/>
      </c>
      <c r="AA76" s="228" t="s">
        <v>7076</v>
      </c>
      <c r="AB76" s="229"/>
      <c r="AC76" s="228"/>
      <c r="AD76" s="230"/>
      <c r="AE76" s="231" t="str">
        <f ca="1">OFFSET(DO$43,$B76,0)</f>
        <v/>
      </c>
      <c r="AF76" s="207" t="str">
        <f ca="1">OFFSET(BM$43,$B76,0)</f>
        <v/>
      </c>
      <c r="AG76" s="207">
        <f ca="1">OFFSET(DT75,$B76,0)</f>
        <v>9</v>
      </c>
      <c r="AH76" s="207">
        <f ca="1">OFFSET(DU75,$B76,0)</f>
        <v>9</v>
      </c>
      <c r="AI76" s="207">
        <f ca="1">OFFSET(DV75,$B76,0)</f>
        <v>9</v>
      </c>
      <c r="AJ76" s="207">
        <f ca="1">OFFSET(DW75,$B76,0)</f>
        <v>9</v>
      </c>
      <c r="AK76" s="208" t="str">
        <f ca="1">OFFSET(BO$43,$B76,0)&amp;CHAR(10)&amp;OFFSET(BN$43,$B76,0)</f>
        <v xml:space="preserve">
</v>
      </c>
      <c r="AL76" s="208"/>
      <c r="AM76" s="208"/>
      <c r="AN76" s="208"/>
      <c r="AO76" s="208"/>
      <c r="AP76" s="213" t="s">
        <v>11</v>
      </c>
      <c r="AQ76" s="203" t="str">
        <f t="shared" ref="AQ76:AV76" ca="1" si="147">OFFSET(CW$43,$B76,0)</f>
        <v/>
      </c>
      <c r="AR76" s="183" t="str">
        <f t="shared" ca="1" si="147"/>
        <v/>
      </c>
      <c r="AS76" s="203" t="str">
        <f t="shared" ca="1" si="147"/>
        <v/>
      </c>
      <c r="AT76" s="183" t="str">
        <f t="shared" ca="1" si="147"/>
        <v/>
      </c>
      <c r="AU76" s="203" t="str">
        <f t="shared" ca="1" si="147"/>
        <v/>
      </c>
      <c r="AV76" s="183" t="str">
        <f t="shared" ca="1" si="147"/>
        <v/>
      </c>
      <c r="AW76" s="183" t="str">
        <f ca="1">OFFSET(DD$43,$B76,0)</f>
        <v/>
      </c>
      <c r="AX76" s="184" t="str">
        <f ca="1">OFFSET(ED$43,$B76,0)</f>
        <v/>
      </c>
      <c r="AY76" s="184">
        <f ca="1">OFFSET(BR75,$B76,0)</f>
        <v>0</v>
      </c>
      <c r="AZ76" s="184">
        <f ca="1">OFFSET(BS75,$B76,0)</f>
        <v>0</v>
      </c>
      <c r="BA76" s="184" t="str">
        <f ca="1">OFFSET(BU75,$B76,0)</f>
        <v/>
      </c>
      <c r="BB76" s="184" t="str">
        <f ca="1">OFFSET(BV75,$B76,0)</f>
        <v/>
      </c>
      <c r="BF76" s="104">
        <v>33</v>
      </c>
      <c r="BG76" s="118"/>
      <c r="BH76" s="119" t="s">
        <v>7133</v>
      </c>
      <c r="BI76" s="120"/>
      <c r="BJ76" s="115"/>
      <c r="BK76" s="121"/>
      <c r="BL76" s="122"/>
      <c r="BM76" s="117" t="str">
        <f>IFERROR(IF(DT76=1,VLOOKUP(BL76,所属所DB[#All],2,FALSE),""),"")</f>
        <v/>
      </c>
      <c r="BN76" s="116"/>
      <c r="BO76" s="123"/>
      <c r="BP76" s="124"/>
      <c r="BQ76" s="123"/>
      <c r="BR76" s="125"/>
      <c r="BT76" t="str">
        <f t="shared" si="14"/>
        <v/>
      </c>
      <c r="BU76" s="87" t="str">
        <f t="shared" si="15"/>
        <v/>
      </c>
      <c r="BV76" s="88" t="str">
        <f t="shared" si="16"/>
        <v/>
      </c>
      <c r="BW76" s="88" t="str">
        <f t="shared" si="17"/>
        <v/>
      </c>
      <c r="BX76" s="88" t="str">
        <f t="shared" si="18"/>
        <v/>
      </c>
      <c r="BY76" s="88" t="str">
        <f t="shared" si="19"/>
        <v/>
      </c>
      <c r="BZ76" s="88" t="str">
        <f t="shared" si="20"/>
        <v/>
      </c>
      <c r="CA76" s="88" t="str">
        <f t="shared" si="21"/>
        <v/>
      </c>
      <c r="CB76" s="89" t="str">
        <f t="shared" si="22"/>
        <v/>
      </c>
      <c r="CC76" s="87" t="str">
        <f t="shared" si="23"/>
        <v/>
      </c>
      <c r="CD76" s="88" t="str">
        <f t="shared" si="24"/>
        <v/>
      </c>
      <c r="CE76" s="88" t="str">
        <f t="shared" si="25"/>
        <v/>
      </c>
      <c r="CF76" s="88" t="str">
        <f t="shared" si="26"/>
        <v/>
      </c>
      <c r="CG76" s="88" t="str">
        <f t="shared" si="27"/>
        <v/>
      </c>
      <c r="CH76" s="88" t="str">
        <f t="shared" si="28"/>
        <v/>
      </c>
      <c r="CI76" s="89" t="str">
        <f t="shared" si="29"/>
        <v/>
      </c>
      <c r="CJ76" s="87" t="str">
        <f t="shared" si="30"/>
        <v/>
      </c>
      <c r="CK76" s="88" t="str">
        <f t="shared" si="31"/>
        <v/>
      </c>
      <c r="CL76" s="88" t="str">
        <f t="shared" si="32"/>
        <v/>
      </c>
      <c r="CM76" s="88" t="str">
        <f t="shared" si="33"/>
        <v/>
      </c>
      <c r="CN76" s="88" t="str">
        <f t="shared" si="34"/>
        <v/>
      </c>
      <c r="CO76" s="88" t="str">
        <f t="shared" si="35"/>
        <v/>
      </c>
      <c r="CP76" s="89" t="str">
        <f t="shared" si="36"/>
        <v/>
      </c>
      <c r="CQ76" s="88" t="str">
        <f t="shared" ref="CQ76:CQ93" si="148">UPPER(BL76)</f>
        <v/>
      </c>
      <c r="CR76" s="87" t="str">
        <f t="shared" si="37"/>
        <v/>
      </c>
      <c r="CS76" s="88" t="str">
        <f t="shared" si="38"/>
        <v/>
      </c>
      <c r="CT76" s="88" t="str">
        <f t="shared" si="39"/>
        <v/>
      </c>
      <c r="CU76" s="88" t="str">
        <f t="shared" si="40"/>
        <v/>
      </c>
      <c r="CV76" s="89" t="str">
        <f t="shared" si="41"/>
        <v/>
      </c>
      <c r="CW76" s="87" t="str">
        <f t="shared" si="42"/>
        <v/>
      </c>
      <c r="CX76" s="88" t="str">
        <f t="shared" si="43"/>
        <v/>
      </c>
      <c r="CY76" s="88" t="str">
        <f t="shared" si="44"/>
        <v/>
      </c>
      <c r="CZ76" s="88" t="str">
        <f t="shared" si="45"/>
        <v/>
      </c>
      <c r="DA76" s="88" t="str">
        <f t="shared" si="46"/>
        <v/>
      </c>
      <c r="DB76" s="88" t="str">
        <f t="shared" si="47"/>
        <v/>
      </c>
      <c r="DC76" s="89" t="str">
        <f t="shared" si="48"/>
        <v/>
      </c>
      <c r="DD76" t="str">
        <f t="shared" ref="DD76:DD93" si="149">IF(BQ76&lt;&gt;"",BQ76,"")</f>
        <v/>
      </c>
      <c r="DO76" s="51" t="str">
        <f>IF(BJ76&lt;&gt;"",VLOOKUP(BJ76,テーブル[[#All],[列1]:[異動コード2]],2,FALSE)*1,"")</f>
        <v/>
      </c>
      <c r="DP76" s="51" t="str">
        <f t="shared" si="5"/>
        <v/>
      </c>
      <c r="DQ76" s="86" t="str">
        <f t="shared" si="49"/>
        <v/>
      </c>
      <c r="DR76" s="86" t="str">
        <f t="shared" si="50"/>
        <v/>
      </c>
      <c r="DS76" s="86" t="str">
        <f t="shared" si="51"/>
        <v/>
      </c>
      <c r="DT76">
        <f t="shared" si="6"/>
        <v>9</v>
      </c>
      <c r="DU76">
        <f t="shared" si="7"/>
        <v>9</v>
      </c>
      <c r="DV76">
        <f t="shared" si="8"/>
        <v>9</v>
      </c>
      <c r="DW76">
        <f t="shared" si="9"/>
        <v>9</v>
      </c>
      <c r="DX76">
        <f t="shared" si="10"/>
        <v>9</v>
      </c>
      <c r="DY76">
        <f t="shared" si="52"/>
        <v>9</v>
      </c>
      <c r="DZ76">
        <f>IFERROR(IF(DV76=1,1,VLOOKUP(BN76,過去共済[#All],4,FALSE)),9)</f>
        <v>9</v>
      </c>
      <c r="EA76">
        <f>IF(DV76=1,100,
IF(DY76=1,VLOOKUP(BN76,過去共済[#All],2,FALSE),0)
)</f>
        <v>0</v>
      </c>
      <c r="EB76">
        <f>IF(DZ76=1,VLOOKUP(BO76,県あり都道府県コード[#All],2,FALSE),0)</f>
        <v>0</v>
      </c>
      <c r="EC76" t="str">
        <f t="shared" si="53"/>
        <v/>
      </c>
      <c r="ED76" t="str">
        <f t="shared" si="54"/>
        <v/>
      </c>
    </row>
    <row r="77" spans="2:134" ht="24.9" customHeight="1">
      <c r="C77" s="134" t="str">
        <f t="shared" ref="C77:J77" ca="1" si="150">OFFSET(BU$43,$B76,0)</f>
        <v/>
      </c>
      <c r="D77" s="135" t="str">
        <f t="shared" ca="1" si="150"/>
        <v/>
      </c>
      <c r="E77" s="136" t="str">
        <f t="shared" ca="1" si="150"/>
        <v/>
      </c>
      <c r="F77" s="136" t="str">
        <f t="shared" ca="1" si="150"/>
        <v/>
      </c>
      <c r="G77" s="135" t="str">
        <f t="shared" ca="1" si="150"/>
        <v/>
      </c>
      <c r="H77" s="100" t="str">
        <f t="shared" ca="1" si="150"/>
        <v/>
      </c>
      <c r="I77" s="100" t="str">
        <f t="shared" ca="1" si="150"/>
        <v/>
      </c>
      <c r="J77" s="101" t="str">
        <f t="shared" ca="1" si="150"/>
        <v/>
      </c>
      <c r="K77" s="213"/>
      <c r="L77" s="219"/>
      <c r="M77" s="220" t="str">
        <f t="shared" ref="M77:S77" ca="1" si="151">OFFSET(CE75,$B76,0)</f>
        <v/>
      </c>
      <c r="N77" s="203" t="str">
        <f t="shared" ca="1" si="151"/>
        <v/>
      </c>
      <c r="O77" s="183" t="str">
        <f t="shared" ca="1" si="151"/>
        <v/>
      </c>
      <c r="P77" s="203" t="str">
        <f t="shared" ca="1" si="151"/>
        <v/>
      </c>
      <c r="Q77" s="183" t="str">
        <f t="shared" ca="1" si="151"/>
        <v/>
      </c>
      <c r="R77" s="203" t="str">
        <f t="shared" ca="1" si="151"/>
        <v/>
      </c>
      <c r="S77" s="183" t="str">
        <f t="shared" ca="1" si="151"/>
        <v/>
      </c>
      <c r="T77" s="168"/>
      <c r="U77" s="203" t="str">
        <f ca="1">OFFSET(CM75,$B76,0)</f>
        <v/>
      </c>
      <c r="V77" s="183" t="str">
        <f ca="1">OFFSET(CN75,$B76,0)</f>
        <v/>
      </c>
      <c r="W77" s="203" t="str">
        <f ca="1">OFFSET(CO75,$B76,0)</f>
        <v/>
      </c>
      <c r="X77" s="183" t="str">
        <f ca="1">OFFSET(CP75,$B76,0)</f>
        <v/>
      </c>
      <c r="Y77" s="203" t="str">
        <f ca="1">OFFSET(CW75,$B76,0)</f>
        <v/>
      </c>
      <c r="Z77" s="183" t="str">
        <f ca="1">OFFSET(CX75,$B76,0)</f>
        <v/>
      </c>
      <c r="AA77" s="228"/>
      <c r="AB77" s="229"/>
      <c r="AC77" s="228"/>
      <c r="AD77" s="230"/>
      <c r="AE77" s="231"/>
      <c r="AF77" s="102" t="str">
        <f ca="1">OFFSET(CR$43,$B76,0)</f>
        <v/>
      </c>
      <c r="AG77" s="100" t="str">
        <f ca="1">OFFSET(CS$43,$B76,0)</f>
        <v/>
      </c>
      <c r="AH77" s="100" t="str">
        <f ca="1">OFFSET(CT$43,$B76,0)</f>
        <v/>
      </c>
      <c r="AI77" s="100" t="str">
        <f ca="1">OFFSET(CU$43,$B76,0)</f>
        <v/>
      </c>
      <c r="AJ77" s="101" t="str">
        <f ca="1">OFFSET(CV$43,$B76,0)</f>
        <v/>
      </c>
      <c r="AK77" s="205" t="s">
        <v>10</v>
      </c>
      <c r="AL77" s="206"/>
      <c r="AM77" s="74" t="str">
        <f ca="1">OFFSET(DQ$43,$B76,0)</f>
        <v/>
      </c>
      <c r="AN77" s="74" t="str">
        <f ca="1">OFFSET(DR$43,$B76,0)</f>
        <v/>
      </c>
      <c r="AO77" s="75" t="str">
        <f ca="1">OFFSET(DS$43,$B76,0)</f>
        <v/>
      </c>
      <c r="AP77" s="168"/>
      <c r="AQ77" s="203">
        <f t="shared" ref="AQ77:BB77" ca="1" si="152">OFFSET(DJ75,$B76,0)</f>
        <v>0</v>
      </c>
      <c r="AR77" s="183">
        <f t="shared" ca="1" si="152"/>
        <v>0</v>
      </c>
      <c r="AS77" s="203">
        <f t="shared" ca="1" si="152"/>
        <v>0</v>
      </c>
      <c r="AT77" s="183">
        <f t="shared" ca="1" si="152"/>
        <v>0</v>
      </c>
      <c r="AU77" s="203">
        <f t="shared" ca="1" si="152"/>
        <v>0</v>
      </c>
      <c r="AV77" s="183" t="str">
        <f t="shared" ca="1" si="152"/>
        <v/>
      </c>
      <c r="AW77" s="183" t="str">
        <f t="shared" ca="1" si="152"/>
        <v/>
      </c>
      <c r="AX77" s="184" t="str">
        <f t="shared" ca="1" si="152"/>
        <v/>
      </c>
      <c r="AY77" s="184" t="str">
        <f t="shared" ca="1" si="152"/>
        <v/>
      </c>
      <c r="AZ77" s="184" t="str">
        <f t="shared" ca="1" si="152"/>
        <v/>
      </c>
      <c r="BA77" s="184">
        <f t="shared" ca="1" si="152"/>
        <v>9</v>
      </c>
      <c r="BB77" s="184">
        <f t="shared" ca="1" si="152"/>
        <v>9</v>
      </c>
      <c r="BF77" s="104">
        <v>34</v>
      </c>
      <c r="BG77" s="118"/>
      <c r="BH77" s="119" t="s">
        <v>7133</v>
      </c>
      <c r="BI77" s="120"/>
      <c r="BJ77" s="115"/>
      <c r="BK77" s="121"/>
      <c r="BL77" s="122"/>
      <c r="BM77" s="117" t="str">
        <f>IFERROR(IF(DT77=1,VLOOKUP(BL77,所属所DB[#All],2,FALSE),""),"")</f>
        <v/>
      </c>
      <c r="BN77" s="116"/>
      <c r="BO77" s="123"/>
      <c r="BP77" s="124"/>
      <c r="BQ77" s="123"/>
      <c r="BR77" s="125"/>
      <c r="BT77" t="str">
        <f t="shared" si="14"/>
        <v/>
      </c>
      <c r="BU77" s="87" t="str">
        <f t="shared" si="15"/>
        <v/>
      </c>
      <c r="BV77" s="88" t="str">
        <f t="shared" si="16"/>
        <v/>
      </c>
      <c r="BW77" s="88" t="str">
        <f t="shared" si="17"/>
        <v/>
      </c>
      <c r="BX77" s="88" t="str">
        <f t="shared" si="18"/>
        <v/>
      </c>
      <c r="BY77" s="88" t="str">
        <f t="shared" si="19"/>
        <v/>
      </c>
      <c r="BZ77" s="88" t="str">
        <f t="shared" si="20"/>
        <v/>
      </c>
      <c r="CA77" s="88" t="str">
        <f t="shared" si="21"/>
        <v/>
      </c>
      <c r="CB77" s="89" t="str">
        <f t="shared" si="22"/>
        <v/>
      </c>
      <c r="CC77" s="87" t="str">
        <f t="shared" si="23"/>
        <v/>
      </c>
      <c r="CD77" s="88" t="str">
        <f t="shared" si="24"/>
        <v/>
      </c>
      <c r="CE77" s="88" t="str">
        <f t="shared" si="25"/>
        <v/>
      </c>
      <c r="CF77" s="88" t="str">
        <f t="shared" si="26"/>
        <v/>
      </c>
      <c r="CG77" s="88" t="str">
        <f t="shared" si="27"/>
        <v/>
      </c>
      <c r="CH77" s="88" t="str">
        <f t="shared" si="28"/>
        <v/>
      </c>
      <c r="CI77" s="89" t="str">
        <f t="shared" si="29"/>
        <v/>
      </c>
      <c r="CJ77" s="87" t="str">
        <f t="shared" si="30"/>
        <v/>
      </c>
      <c r="CK77" s="88" t="str">
        <f t="shared" si="31"/>
        <v/>
      </c>
      <c r="CL77" s="88" t="str">
        <f t="shared" si="32"/>
        <v/>
      </c>
      <c r="CM77" s="88" t="str">
        <f t="shared" si="33"/>
        <v/>
      </c>
      <c r="CN77" s="88" t="str">
        <f t="shared" si="34"/>
        <v/>
      </c>
      <c r="CO77" s="88" t="str">
        <f t="shared" si="35"/>
        <v/>
      </c>
      <c r="CP77" s="89" t="str">
        <f t="shared" si="36"/>
        <v/>
      </c>
      <c r="CQ77" s="88" t="str">
        <f t="shared" si="148"/>
        <v/>
      </c>
      <c r="CR77" s="87" t="str">
        <f t="shared" si="37"/>
        <v/>
      </c>
      <c r="CS77" s="88" t="str">
        <f t="shared" si="38"/>
        <v/>
      </c>
      <c r="CT77" s="88" t="str">
        <f t="shared" si="39"/>
        <v/>
      </c>
      <c r="CU77" s="88" t="str">
        <f t="shared" si="40"/>
        <v/>
      </c>
      <c r="CV77" s="89" t="str">
        <f t="shared" si="41"/>
        <v/>
      </c>
      <c r="CW77" s="87" t="str">
        <f t="shared" si="42"/>
        <v/>
      </c>
      <c r="CX77" s="88" t="str">
        <f t="shared" si="43"/>
        <v/>
      </c>
      <c r="CY77" s="88" t="str">
        <f t="shared" si="44"/>
        <v/>
      </c>
      <c r="CZ77" s="88" t="str">
        <f t="shared" si="45"/>
        <v/>
      </c>
      <c r="DA77" s="88" t="str">
        <f t="shared" si="46"/>
        <v/>
      </c>
      <c r="DB77" s="88" t="str">
        <f t="shared" si="47"/>
        <v/>
      </c>
      <c r="DC77" s="89" t="str">
        <f t="shared" si="48"/>
        <v/>
      </c>
      <c r="DD77" t="str">
        <f t="shared" si="149"/>
        <v/>
      </c>
      <c r="DO77" s="51" t="str">
        <f>IF(BJ77&lt;&gt;"",VLOOKUP(BJ77,テーブル[[#All],[列1]:[異動コード2]],2,FALSE)*1,"")</f>
        <v/>
      </c>
      <c r="DP77" s="51" t="str">
        <f t="shared" si="5"/>
        <v/>
      </c>
      <c r="DQ77" s="86" t="str">
        <f t="shared" si="49"/>
        <v/>
      </c>
      <c r="DR77" s="86" t="str">
        <f t="shared" si="50"/>
        <v/>
      </c>
      <c r="DS77" s="86" t="str">
        <f t="shared" si="51"/>
        <v/>
      </c>
      <c r="DT77">
        <f t="shared" si="6"/>
        <v>9</v>
      </c>
      <c r="DU77">
        <f t="shared" si="7"/>
        <v>9</v>
      </c>
      <c r="DV77">
        <f t="shared" si="8"/>
        <v>9</v>
      </c>
      <c r="DW77">
        <f t="shared" si="9"/>
        <v>9</v>
      </c>
      <c r="DX77">
        <f t="shared" si="10"/>
        <v>9</v>
      </c>
      <c r="DY77">
        <f t="shared" si="52"/>
        <v>9</v>
      </c>
      <c r="DZ77">
        <f>IFERROR(IF(DV77=1,1,VLOOKUP(BN77,過去共済[#All],4,FALSE)),9)</f>
        <v>9</v>
      </c>
      <c r="EA77">
        <f>IF(DV77=1,100,
IF(DY77=1,VLOOKUP(BN77,過去共済[#All],2,FALSE),0)
)</f>
        <v>0</v>
      </c>
      <c r="EB77">
        <f>IF(DZ77=1,VLOOKUP(BO77,県あり都道府県コード[#All],2,FALSE),0)</f>
        <v>0</v>
      </c>
      <c r="EC77" t="str">
        <f t="shared" si="53"/>
        <v/>
      </c>
      <c r="ED77" t="str">
        <f t="shared" si="54"/>
        <v/>
      </c>
    </row>
    <row r="78" spans="2:134" ht="24.9" customHeight="1">
      <c r="B78" s="133">
        <v>18</v>
      </c>
      <c r="C78" s="218" t="str">
        <f ca="1">OFFSET(BH$43,$B78,0)</f>
        <v xml:space="preserve"> </v>
      </c>
      <c r="D78" s="218"/>
      <c r="E78" s="218"/>
      <c r="F78" s="218"/>
      <c r="G78" s="218"/>
      <c r="H78" s="218"/>
      <c r="I78" s="218"/>
      <c r="J78" s="218"/>
      <c r="K78" s="213" t="s">
        <v>4</v>
      </c>
      <c r="L78" s="219"/>
      <c r="M78" s="220" t="str">
        <f t="shared" ref="M78:S78" ca="1" si="153">OFFSET(CC$43,$B78,0)</f>
        <v/>
      </c>
      <c r="N78" s="203" t="str">
        <f t="shared" ca="1" si="153"/>
        <v/>
      </c>
      <c r="O78" s="183" t="str">
        <f t="shared" ca="1" si="153"/>
        <v/>
      </c>
      <c r="P78" s="203" t="str">
        <f t="shared" ca="1" si="153"/>
        <v/>
      </c>
      <c r="Q78" s="183" t="str">
        <f t="shared" ca="1" si="153"/>
        <v/>
      </c>
      <c r="R78" s="203" t="str">
        <f t="shared" ca="1" si="153"/>
        <v/>
      </c>
      <c r="S78" s="183" t="str">
        <f t="shared" ca="1" si="153"/>
        <v/>
      </c>
      <c r="T78" s="213" t="s">
        <v>11</v>
      </c>
      <c r="U78" s="203" t="str">
        <f t="shared" ref="U78:Z78" ca="1" si="154">OFFSET(CK$43,$B78,0)</f>
        <v/>
      </c>
      <c r="V78" s="183" t="str">
        <f t="shared" ca="1" si="154"/>
        <v/>
      </c>
      <c r="W78" s="203" t="str">
        <f t="shared" ca="1" si="154"/>
        <v/>
      </c>
      <c r="X78" s="183" t="str">
        <f t="shared" ca="1" si="154"/>
        <v/>
      </c>
      <c r="Y78" s="203" t="str">
        <f t="shared" ca="1" si="154"/>
        <v/>
      </c>
      <c r="Z78" s="183" t="str">
        <f t="shared" ca="1" si="154"/>
        <v/>
      </c>
      <c r="AA78" s="228" t="s">
        <v>7076</v>
      </c>
      <c r="AB78" s="229"/>
      <c r="AC78" s="228"/>
      <c r="AD78" s="230"/>
      <c r="AE78" s="231" t="str">
        <f ca="1">OFFSET(DO$43,$B78,0)</f>
        <v/>
      </c>
      <c r="AF78" s="207" t="str">
        <f ca="1">OFFSET(BM$43,$B78,0)</f>
        <v/>
      </c>
      <c r="AG78" s="207">
        <f ca="1">OFFSET(DT77,$B78,0)</f>
        <v>0</v>
      </c>
      <c r="AH78" s="207">
        <f ca="1">OFFSET(DU77,$B78,0)</f>
        <v>0</v>
      </c>
      <c r="AI78" s="207">
        <f ca="1">OFFSET(DV77,$B78,0)</f>
        <v>0</v>
      </c>
      <c r="AJ78" s="207">
        <f ca="1">OFFSET(DW77,$B78,0)</f>
        <v>0</v>
      </c>
      <c r="AK78" s="208" t="str">
        <f ca="1">OFFSET(BO$43,$B78,0)&amp;CHAR(10)&amp;OFFSET(BN$43,$B78,0)</f>
        <v xml:space="preserve">
</v>
      </c>
      <c r="AL78" s="208"/>
      <c r="AM78" s="208"/>
      <c r="AN78" s="208"/>
      <c r="AO78" s="208"/>
      <c r="AP78" s="213" t="s">
        <v>11</v>
      </c>
      <c r="AQ78" s="203" t="str">
        <f t="shared" ref="AQ78:AV78" ca="1" si="155">OFFSET(CW$43,$B78,0)</f>
        <v/>
      </c>
      <c r="AR78" s="183" t="str">
        <f t="shared" ca="1" si="155"/>
        <v/>
      </c>
      <c r="AS78" s="203" t="str">
        <f t="shared" ca="1" si="155"/>
        <v/>
      </c>
      <c r="AT78" s="183" t="str">
        <f t="shared" ca="1" si="155"/>
        <v/>
      </c>
      <c r="AU78" s="203" t="str">
        <f t="shared" ca="1" si="155"/>
        <v/>
      </c>
      <c r="AV78" s="183" t="str">
        <f t="shared" ca="1" si="155"/>
        <v/>
      </c>
      <c r="AW78" s="183" t="str">
        <f ca="1">OFFSET(DD$43,$B78,0)</f>
        <v/>
      </c>
      <c r="AX78" s="184" t="str">
        <f ca="1">OFFSET(ED$43,$B78,0)</f>
        <v/>
      </c>
      <c r="AY78" s="184">
        <f ca="1">OFFSET(BR77,$B78,0)</f>
        <v>0</v>
      </c>
      <c r="AZ78" s="184">
        <f ca="1">OFFSET(BS77,$B78,0)</f>
        <v>0</v>
      </c>
      <c r="BA78" s="184">
        <f ca="1">OFFSET(BU77,$B78,0)</f>
        <v>0</v>
      </c>
      <c r="BB78" s="184">
        <f ca="1">OFFSET(BV77,$B78,0)</f>
        <v>0</v>
      </c>
      <c r="BF78" s="104">
        <v>35</v>
      </c>
      <c r="BG78" s="118"/>
      <c r="BH78" s="119" t="s">
        <v>7133</v>
      </c>
      <c r="BI78" s="120"/>
      <c r="BJ78" s="115"/>
      <c r="BK78" s="121"/>
      <c r="BL78" s="122"/>
      <c r="BM78" s="117" t="str">
        <f>IFERROR(IF(DT78=1,VLOOKUP(BL78,所属所DB[#All],2,FALSE),""),"")</f>
        <v/>
      </c>
      <c r="BN78" s="116"/>
      <c r="BO78" s="123"/>
      <c r="BP78" s="124"/>
      <c r="BQ78" s="123"/>
      <c r="BR78" s="125"/>
      <c r="BT78" t="str">
        <f t="shared" si="14"/>
        <v/>
      </c>
      <c r="BU78" s="87" t="str">
        <f t="shared" si="15"/>
        <v/>
      </c>
      <c r="BV78" s="88" t="str">
        <f t="shared" si="16"/>
        <v/>
      </c>
      <c r="BW78" s="88" t="str">
        <f t="shared" si="17"/>
        <v/>
      </c>
      <c r="BX78" s="88" t="str">
        <f t="shared" si="18"/>
        <v/>
      </c>
      <c r="BY78" s="88" t="str">
        <f t="shared" si="19"/>
        <v/>
      </c>
      <c r="BZ78" s="88" t="str">
        <f t="shared" si="20"/>
        <v/>
      </c>
      <c r="CA78" s="88" t="str">
        <f t="shared" si="21"/>
        <v/>
      </c>
      <c r="CB78" s="89" t="str">
        <f t="shared" si="22"/>
        <v/>
      </c>
      <c r="CC78" s="87" t="str">
        <f t="shared" si="23"/>
        <v/>
      </c>
      <c r="CD78" s="88" t="str">
        <f t="shared" si="24"/>
        <v/>
      </c>
      <c r="CE78" s="88" t="str">
        <f t="shared" si="25"/>
        <v/>
      </c>
      <c r="CF78" s="88" t="str">
        <f t="shared" si="26"/>
        <v/>
      </c>
      <c r="CG78" s="88" t="str">
        <f t="shared" si="27"/>
        <v/>
      </c>
      <c r="CH78" s="88" t="str">
        <f t="shared" si="28"/>
        <v/>
      </c>
      <c r="CI78" s="89" t="str">
        <f t="shared" si="29"/>
        <v/>
      </c>
      <c r="CJ78" s="87" t="str">
        <f t="shared" si="30"/>
        <v/>
      </c>
      <c r="CK78" s="88" t="str">
        <f t="shared" si="31"/>
        <v/>
      </c>
      <c r="CL78" s="88" t="str">
        <f t="shared" si="32"/>
        <v/>
      </c>
      <c r="CM78" s="88" t="str">
        <f t="shared" si="33"/>
        <v/>
      </c>
      <c r="CN78" s="88" t="str">
        <f t="shared" si="34"/>
        <v/>
      </c>
      <c r="CO78" s="88" t="str">
        <f t="shared" si="35"/>
        <v/>
      </c>
      <c r="CP78" s="89" t="str">
        <f t="shared" si="36"/>
        <v/>
      </c>
      <c r="CQ78" s="88" t="str">
        <f t="shared" si="148"/>
        <v/>
      </c>
      <c r="CR78" s="87" t="str">
        <f t="shared" si="37"/>
        <v/>
      </c>
      <c r="CS78" s="88" t="str">
        <f t="shared" si="38"/>
        <v/>
      </c>
      <c r="CT78" s="88" t="str">
        <f t="shared" si="39"/>
        <v/>
      </c>
      <c r="CU78" s="88" t="str">
        <f t="shared" si="40"/>
        <v/>
      </c>
      <c r="CV78" s="89" t="str">
        <f t="shared" si="41"/>
        <v/>
      </c>
      <c r="CW78" s="87" t="str">
        <f t="shared" si="42"/>
        <v/>
      </c>
      <c r="CX78" s="88" t="str">
        <f t="shared" si="43"/>
        <v/>
      </c>
      <c r="CY78" s="88" t="str">
        <f t="shared" si="44"/>
        <v/>
      </c>
      <c r="CZ78" s="88" t="str">
        <f t="shared" si="45"/>
        <v/>
      </c>
      <c r="DA78" s="88" t="str">
        <f t="shared" si="46"/>
        <v/>
      </c>
      <c r="DB78" s="88" t="str">
        <f t="shared" si="47"/>
        <v/>
      </c>
      <c r="DC78" s="89" t="str">
        <f t="shared" si="48"/>
        <v/>
      </c>
      <c r="DD78" t="str">
        <f t="shared" si="149"/>
        <v/>
      </c>
      <c r="DO78" s="51" t="str">
        <f>IF(BJ78&lt;&gt;"",VLOOKUP(BJ78,テーブル[[#All],[列1]:[異動コード2]],2,FALSE)*1,"")</f>
        <v/>
      </c>
      <c r="DP78" s="51" t="str">
        <f t="shared" si="5"/>
        <v/>
      </c>
      <c r="DQ78" s="86" t="str">
        <f t="shared" si="49"/>
        <v/>
      </c>
      <c r="DR78" s="86" t="str">
        <f t="shared" si="50"/>
        <v/>
      </c>
      <c r="DS78" s="86" t="str">
        <f t="shared" si="51"/>
        <v/>
      </c>
      <c r="DT78">
        <f t="shared" si="6"/>
        <v>9</v>
      </c>
      <c r="DU78">
        <f t="shared" si="7"/>
        <v>9</v>
      </c>
      <c r="DV78">
        <f t="shared" si="8"/>
        <v>9</v>
      </c>
      <c r="DW78">
        <f t="shared" si="9"/>
        <v>9</v>
      </c>
      <c r="DX78">
        <f t="shared" si="10"/>
        <v>9</v>
      </c>
      <c r="DY78">
        <f t="shared" si="52"/>
        <v>9</v>
      </c>
      <c r="DZ78">
        <f>IFERROR(IF(DV78=1,1,VLOOKUP(BN78,過去共済[#All],4,FALSE)),9)</f>
        <v>9</v>
      </c>
      <c r="EA78">
        <f>IF(DV78=1,100,
IF(DY78=1,VLOOKUP(BN78,過去共済[#All],2,FALSE),0)
)</f>
        <v>0</v>
      </c>
      <c r="EB78">
        <f>IF(DZ78=1,VLOOKUP(BO78,県あり都道府県コード[#All],2,FALSE),0)</f>
        <v>0</v>
      </c>
      <c r="EC78" t="str">
        <f t="shared" si="53"/>
        <v/>
      </c>
      <c r="ED78" t="str">
        <f t="shared" si="54"/>
        <v/>
      </c>
    </row>
    <row r="79" spans="2:134" ht="24.9" customHeight="1">
      <c r="C79" s="134" t="str">
        <f t="shared" ref="C79:J79" ca="1" si="156">OFFSET(BU$43,$B78,0)</f>
        <v/>
      </c>
      <c r="D79" s="135" t="str">
        <f t="shared" ca="1" si="156"/>
        <v/>
      </c>
      <c r="E79" s="136" t="str">
        <f t="shared" ca="1" si="156"/>
        <v/>
      </c>
      <c r="F79" s="136" t="str">
        <f t="shared" ca="1" si="156"/>
        <v/>
      </c>
      <c r="G79" s="135" t="str">
        <f t="shared" ca="1" si="156"/>
        <v/>
      </c>
      <c r="H79" s="100" t="str">
        <f t="shared" ca="1" si="156"/>
        <v/>
      </c>
      <c r="I79" s="100" t="str">
        <f t="shared" ca="1" si="156"/>
        <v/>
      </c>
      <c r="J79" s="101" t="str">
        <f t="shared" ca="1" si="156"/>
        <v/>
      </c>
      <c r="K79" s="213"/>
      <c r="L79" s="219"/>
      <c r="M79" s="220">
        <f t="shared" ref="M79:S79" ca="1" si="157">OFFSET(CE77,$B78,0)</f>
        <v>0</v>
      </c>
      <c r="N79" s="203">
        <f t="shared" ca="1" si="157"/>
        <v>0</v>
      </c>
      <c r="O79" s="183">
        <f t="shared" ca="1" si="157"/>
        <v>0</v>
      </c>
      <c r="P79" s="203">
        <f t="shared" ca="1" si="157"/>
        <v>0</v>
      </c>
      <c r="Q79" s="183">
        <f t="shared" ca="1" si="157"/>
        <v>0</v>
      </c>
      <c r="R79" s="203">
        <f t="shared" ca="1" si="157"/>
        <v>0</v>
      </c>
      <c r="S79" s="183">
        <f t="shared" ca="1" si="157"/>
        <v>0</v>
      </c>
      <c r="T79" s="168"/>
      <c r="U79" s="203">
        <f ca="1">OFFSET(CM77,$B78,0)</f>
        <v>0</v>
      </c>
      <c r="V79" s="183">
        <f ca="1">OFFSET(CN77,$B78,0)</f>
        <v>0</v>
      </c>
      <c r="W79" s="203">
        <f ca="1">OFFSET(CO77,$B78,0)</f>
        <v>0</v>
      </c>
      <c r="X79" s="183">
        <f ca="1">OFFSET(CP77,$B78,0)</f>
        <v>0</v>
      </c>
      <c r="Y79" s="203">
        <f ca="1">OFFSET(CW77,$B78,0)</f>
        <v>0</v>
      </c>
      <c r="Z79" s="183">
        <f ca="1">OFFSET(CX77,$B78,0)</f>
        <v>0</v>
      </c>
      <c r="AA79" s="228"/>
      <c r="AB79" s="229"/>
      <c r="AC79" s="228"/>
      <c r="AD79" s="230"/>
      <c r="AE79" s="231"/>
      <c r="AF79" s="102" t="str">
        <f ca="1">OFFSET(CR$43,$B78,0)</f>
        <v/>
      </c>
      <c r="AG79" s="100" t="str">
        <f ca="1">OFFSET(CS$43,$B78,0)</f>
        <v/>
      </c>
      <c r="AH79" s="100" t="str">
        <f ca="1">OFFSET(CT$43,$B78,0)</f>
        <v/>
      </c>
      <c r="AI79" s="100" t="str">
        <f ca="1">OFFSET(CU$43,$B78,0)</f>
        <v/>
      </c>
      <c r="AJ79" s="101" t="str">
        <f ca="1">OFFSET(CV$43,$B78,0)</f>
        <v/>
      </c>
      <c r="AK79" s="205" t="s">
        <v>10</v>
      </c>
      <c r="AL79" s="206"/>
      <c r="AM79" s="74" t="str">
        <f ca="1">OFFSET(DQ$43,$B78,0)</f>
        <v/>
      </c>
      <c r="AN79" s="74" t="str">
        <f ca="1">OFFSET(DR$43,$B78,0)</f>
        <v/>
      </c>
      <c r="AO79" s="75" t="str">
        <f ca="1">OFFSET(DS$43,$B78,0)</f>
        <v/>
      </c>
      <c r="AP79" s="168"/>
      <c r="AQ79" s="203">
        <f t="shared" ref="AQ79:BB79" ca="1" si="158">OFFSET(DJ77,$B78,0)</f>
        <v>0</v>
      </c>
      <c r="AR79" s="183">
        <f t="shared" ca="1" si="158"/>
        <v>0</v>
      </c>
      <c r="AS79" s="203">
        <f t="shared" ca="1" si="158"/>
        <v>0</v>
      </c>
      <c r="AT79" s="183">
        <f t="shared" ca="1" si="158"/>
        <v>0</v>
      </c>
      <c r="AU79" s="203">
        <f t="shared" ca="1" si="158"/>
        <v>0</v>
      </c>
      <c r="AV79" s="183">
        <f t="shared" ca="1" si="158"/>
        <v>0</v>
      </c>
      <c r="AW79" s="183">
        <f t="shared" ca="1" si="158"/>
        <v>0</v>
      </c>
      <c r="AX79" s="184">
        <f t="shared" ca="1" si="158"/>
        <v>0</v>
      </c>
      <c r="AY79" s="184">
        <f t="shared" ca="1" si="158"/>
        <v>0</v>
      </c>
      <c r="AZ79" s="184">
        <f t="shared" ca="1" si="158"/>
        <v>0</v>
      </c>
      <c r="BA79" s="184">
        <f t="shared" ca="1" si="158"/>
        <v>0</v>
      </c>
      <c r="BB79" s="184">
        <f t="shared" ca="1" si="158"/>
        <v>0</v>
      </c>
      <c r="BF79" s="104">
        <v>36</v>
      </c>
      <c r="BG79" s="118"/>
      <c r="BH79" s="119" t="s">
        <v>7133</v>
      </c>
      <c r="BI79" s="120"/>
      <c r="BJ79" s="115"/>
      <c r="BK79" s="121"/>
      <c r="BL79" s="122"/>
      <c r="BM79" s="117" t="str">
        <f>IFERROR(IF(DT79=1,VLOOKUP(BL79,所属所DB[#All],2,FALSE),""),"")</f>
        <v/>
      </c>
      <c r="BN79" s="116"/>
      <c r="BO79" s="123"/>
      <c r="BP79" s="124"/>
      <c r="BQ79" s="123"/>
      <c r="BR79" s="125"/>
      <c r="BT79" t="str">
        <f t="shared" si="14"/>
        <v/>
      </c>
      <c r="BU79" s="87" t="str">
        <f t="shared" si="15"/>
        <v/>
      </c>
      <c r="BV79" s="88" t="str">
        <f t="shared" si="16"/>
        <v/>
      </c>
      <c r="BW79" s="88" t="str">
        <f t="shared" si="17"/>
        <v/>
      </c>
      <c r="BX79" s="88" t="str">
        <f t="shared" si="18"/>
        <v/>
      </c>
      <c r="BY79" s="88" t="str">
        <f t="shared" si="19"/>
        <v/>
      </c>
      <c r="BZ79" s="88" t="str">
        <f t="shared" si="20"/>
        <v/>
      </c>
      <c r="CA79" s="88" t="str">
        <f t="shared" si="21"/>
        <v/>
      </c>
      <c r="CB79" s="89" t="str">
        <f t="shared" si="22"/>
        <v/>
      </c>
      <c r="CC79" s="87" t="str">
        <f t="shared" si="23"/>
        <v/>
      </c>
      <c r="CD79" s="88" t="str">
        <f t="shared" si="24"/>
        <v/>
      </c>
      <c r="CE79" s="88" t="str">
        <f t="shared" si="25"/>
        <v/>
      </c>
      <c r="CF79" s="88" t="str">
        <f t="shared" si="26"/>
        <v/>
      </c>
      <c r="CG79" s="88" t="str">
        <f t="shared" si="27"/>
        <v/>
      </c>
      <c r="CH79" s="88" t="str">
        <f t="shared" si="28"/>
        <v/>
      </c>
      <c r="CI79" s="89" t="str">
        <f t="shared" si="29"/>
        <v/>
      </c>
      <c r="CJ79" s="87" t="str">
        <f t="shared" si="30"/>
        <v/>
      </c>
      <c r="CK79" s="88" t="str">
        <f t="shared" si="31"/>
        <v/>
      </c>
      <c r="CL79" s="88" t="str">
        <f t="shared" si="32"/>
        <v/>
      </c>
      <c r="CM79" s="88" t="str">
        <f t="shared" si="33"/>
        <v/>
      </c>
      <c r="CN79" s="88" t="str">
        <f t="shared" si="34"/>
        <v/>
      </c>
      <c r="CO79" s="88" t="str">
        <f t="shared" si="35"/>
        <v/>
      </c>
      <c r="CP79" s="89" t="str">
        <f t="shared" si="36"/>
        <v/>
      </c>
      <c r="CQ79" s="88" t="str">
        <f t="shared" si="148"/>
        <v/>
      </c>
      <c r="CR79" s="87" t="str">
        <f t="shared" si="37"/>
        <v/>
      </c>
      <c r="CS79" s="88" t="str">
        <f t="shared" si="38"/>
        <v/>
      </c>
      <c r="CT79" s="88" t="str">
        <f t="shared" si="39"/>
        <v/>
      </c>
      <c r="CU79" s="88" t="str">
        <f t="shared" si="40"/>
        <v/>
      </c>
      <c r="CV79" s="89" t="str">
        <f t="shared" si="41"/>
        <v/>
      </c>
      <c r="CW79" s="87" t="str">
        <f t="shared" si="42"/>
        <v/>
      </c>
      <c r="CX79" s="88" t="str">
        <f t="shared" si="43"/>
        <v/>
      </c>
      <c r="CY79" s="88" t="str">
        <f t="shared" si="44"/>
        <v/>
      </c>
      <c r="CZ79" s="88" t="str">
        <f t="shared" si="45"/>
        <v/>
      </c>
      <c r="DA79" s="88" t="str">
        <f t="shared" si="46"/>
        <v/>
      </c>
      <c r="DB79" s="88" t="str">
        <f t="shared" si="47"/>
        <v/>
      </c>
      <c r="DC79" s="89" t="str">
        <f t="shared" si="48"/>
        <v/>
      </c>
      <c r="DD79" t="str">
        <f t="shared" si="149"/>
        <v/>
      </c>
      <c r="DO79" s="51" t="str">
        <f>IF(BJ79&lt;&gt;"",VLOOKUP(BJ79,テーブル[[#All],[列1]:[異動コード2]],2,FALSE)*1,"")</f>
        <v/>
      </c>
      <c r="DP79" s="51" t="str">
        <f t="shared" si="5"/>
        <v/>
      </c>
      <c r="DQ79" s="86" t="str">
        <f t="shared" si="49"/>
        <v/>
      </c>
      <c r="DR79" s="86" t="str">
        <f t="shared" si="50"/>
        <v/>
      </c>
      <c r="DS79" s="86" t="str">
        <f t="shared" si="51"/>
        <v/>
      </c>
      <c r="DT79">
        <f t="shared" si="6"/>
        <v>9</v>
      </c>
      <c r="DU79">
        <f t="shared" si="7"/>
        <v>9</v>
      </c>
      <c r="DV79">
        <f t="shared" si="8"/>
        <v>9</v>
      </c>
      <c r="DW79">
        <f t="shared" si="9"/>
        <v>9</v>
      </c>
      <c r="DX79">
        <f t="shared" si="10"/>
        <v>9</v>
      </c>
      <c r="DY79">
        <f t="shared" si="52"/>
        <v>9</v>
      </c>
      <c r="DZ79">
        <f>IFERROR(IF(DV79=1,1,VLOOKUP(BN79,過去共済[#All],4,FALSE)),9)</f>
        <v>9</v>
      </c>
      <c r="EA79">
        <f>IF(DV79=1,100,
IF(DY79=1,VLOOKUP(BN79,過去共済[#All],2,FALSE),0)
)</f>
        <v>0</v>
      </c>
      <c r="EB79">
        <f>IF(DZ79=1,VLOOKUP(BO79,県あり都道府県コード[#All],2,FALSE),0)</f>
        <v>0</v>
      </c>
      <c r="EC79" t="str">
        <f t="shared" si="53"/>
        <v/>
      </c>
      <c r="ED79" t="str">
        <f t="shared" si="54"/>
        <v/>
      </c>
    </row>
    <row r="80" spans="2:134" ht="24.9" customHeight="1">
      <c r="B80" s="133">
        <v>19</v>
      </c>
      <c r="C80" s="218" t="str">
        <f ca="1">OFFSET(BH$43,$B80,0)</f>
        <v xml:space="preserve"> </v>
      </c>
      <c r="D80" s="218"/>
      <c r="E80" s="218"/>
      <c r="F80" s="218"/>
      <c r="G80" s="218"/>
      <c r="H80" s="218"/>
      <c r="I80" s="218"/>
      <c r="J80" s="218"/>
      <c r="K80" s="213" t="s">
        <v>4</v>
      </c>
      <c r="L80" s="219"/>
      <c r="M80" s="220" t="str">
        <f t="shared" ref="M80:S80" ca="1" si="159">OFFSET(CC$43,$B80,0)</f>
        <v/>
      </c>
      <c r="N80" s="203" t="str">
        <f t="shared" ca="1" si="159"/>
        <v/>
      </c>
      <c r="O80" s="183" t="str">
        <f t="shared" ca="1" si="159"/>
        <v/>
      </c>
      <c r="P80" s="203" t="str">
        <f t="shared" ca="1" si="159"/>
        <v/>
      </c>
      <c r="Q80" s="183" t="str">
        <f t="shared" ca="1" si="159"/>
        <v/>
      </c>
      <c r="R80" s="203" t="str">
        <f t="shared" ca="1" si="159"/>
        <v/>
      </c>
      <c r="S80" s="183" t="str">
        <f t="shared" ca="1" si="159"/>
        <v/>
      </c>
      <c r="T80" s="213" t="s">
        <v>11</v>
      </c>
      <c r="U80" s="203" t="str">
        <f t="shared" ref="U80:Z80" ca="1" si="160">OFFSET(CK$43,$B80,0)</f>
        <v/>
      </c>
      <c r="V80" s="183" t="str">
        <f t="shared" ca="1" si="160"/>
        <v/>
      </c>
      <c r="W80" s="203" t="str">
        <f t="shared" ca="1" si="160"/>
        <v/>
      </c>
      <c r="X80" s="183" t="str">
        <f t="shared" ca="1" si="160"/>
        <v/>
      </c>
      <c r="Y80" s="203" t="str">
        <f t="shared" ca="1" si="160"/>
        <v/>
      </c>
      <c r="Z80" s="183" t="str">
        <f t="shared" ca="1" si="160"/>
        <v/>
      </c>
      <c r="AA80" s="228" t="s">
        <v>7076</v>
      </c>
      <c r="AB80" s="229"/>
      <c r="AC80" s="228"/>
      <c r="AD80" s="230"/>
      <c r="AE80" s="231" t="str">
        <f ca="1">OFFSET(DO$43,$B80,0)</f>
        <v/>
      </c>
      <c r="AF80" s="207" t="str">
        <f ca="1">OFFSET(BM$43,$B80,0)</f>
        <v/>
      </c>
      <c r="AG80" s="207">
        <f ca="1">OFFSET(DT79,$B80,0)</f>
        <v>0</v>
      </c>
      <c r="AH80" s="207">
        <f ca="1">OFFSET(DU79,$B80,0)</f>
        <v>0</v>
      </c>
      <c r="AI80" s="207">
        <f ca="1">OFFSET(DV79,$B80,0)</f>
        <v>0</v>
      </c>
      <c r="AJ80" s="207">
        <f ca="1">OFFSET(DW79,$B80,0)</f>
        <v>0</v>
      </c>
      <c r="AK80" s="208" t="str">
        <f ca="1">OFFSET(BO$43,$B80,0)&amp;CHAR(10)&amp;OFFSET(BN$43,$B80,0)</f>
        <v xml:space="preserve">
</v>
      </c>
      <c r="AL80" s="208"/>
      <c r="AM80" s="208"/>
      <c r="AN80" s="208"/>
      <c r="AO80" s="208"/>
      <c r="AP80" s="213" t="s">
        <v>11</v>
      </c>
      <c r="AQ80" s="203" t="str">
        <f t="shared" ref="AQ80:AV80" ca="1" si="161">OFFSET(CW$43,$B80,0)</f>
        <v/>
      </c>
      <c r="AR80" s="183" t="str">
        <f t="shared" ca="1" si="161"/>
        <v/>
      </c>
      <c r="AS80" s="203" t="str">
        <f t="shared" ca="1" si="161"/>
        <v/>
      </c>
      <c r="AT80" s="183" t="str">
        <f t="shared" ca="1" si="161"/>
        <v/>
      </c>
      <c r="AU80" s="203" t="str">
        <f t="shared" ca="1" si="161"/>
        <v/>
      </c>
      <c r="AV80" s="183" t="str">
        <f t="shared" ca="1" si="161"/>
        <v/>
      </c>
      <c r="AW80" s="183" t="str">
        <f ca="1">OFFSET(DD$43,$B80,0)</f>
        <v/>
      </c>
      <c r="AX80" s="184" t="str">
        <f ca="1">OFFSET(ED$43,$B80,0)</f>
        <v/>
      </c>
      <c r="AY80" s="184">
        <f ca="1">OFFSET(BR79,$B80,0)</f>
        <v>0</v>
      </c>
      <c r="AZ80" s="184">
        <f ca="1">OFFSET(BS79,$B80,0)</f>
        <v>0</v>
      </c>
      <c r="BA80" s="184">
        <f ca="1">OFFSET(BU79,$B80,0)</f>
        <v>0</v>
      </c>
      <c r="BB80" s="184">
        <f ca="1">OFFSET(BV79,$B80,0)</f>
        <v>0</v>
      </c>
      <c r="BF80" s="104">
        <v>37</v>
      </c>
      <c r="BG80" s="118"/>
      <c r="BH80" s="119" t="s">
        <v>7133</v>
      </c>
      <c r="BI80" s="120"/>
      <c r="BJ80" s="115"/>
      <c r="BK80" s="121"/>
      <c r="BL80" s="122"/>
      <c r="BM80" s="117" t="str">
        <f>IFERROR(IF(DT80=1,VLOOKUP(BL80,所属所DB[#All],2,FALSE),""),"")</f>
        <v/>
      </c>
      <c r="BN80" s="116"/>
      <c r="BO80" s="123"/>
      <c r="BP80" s="124"/>
      <c r="BQ80" s="123"/>
      <c r="BR80" s="125"/>
      <c r="BT80" t="str">
        <f t="shared" si="14"/>
        <v/>
      </c>
      <c r="BU80" s="87" t="str">
        <f t="shared" si="15"/>
        <v/>
      </c>
      <c r="BV80" s="88" t="str">
        <f t="shared" si="16"/>
        <v/>
      </c>
      <c r="BW80" s="88" t="str">
        <f t="shared" si="17"/>
        <v/>
      </c>
      <c r="BX80" s="88" t="str">
        <f t="shared" si="18"/>
        <v/>
      </c>
      <c r="BY80" s="88" t="str">
        <f t="shared" si="19"/>
        <v/>
      </c>
      <c r="BZ80" s="88" t="str">
        <f t="shared" si="20"/>
        <v/>
      </c>
      <c r="CA80" s="88" t="str">
        <f t="shared" si="21"/>
        <v/>
      </c>
      <c r="CB80" s="89" t="str">
        <f t="shared" si="22"/>
        <v/>
      </c>
      <c r="CC80" s="87" t="str">
        <f t="shared" si="23"/>
        <v/>
      </c>
      <c r="CD80" s="88" t="str">
        <f t="shared" si="24"/>
        <v/>
      </c>
      <c r="CE80" s="88" t="str">
        <f t="shared" si="25"/>
        <v/>
      </c>
      <c r="CF80" s="88" t="str">
        <f t="shared" si="26"/>
        <v/>
      </c>
      <c r="CG80" s="88" t="str">
        <f t="shared" si="27"/>
        <v/>
      </c>
      <c r="CH80" s="88" t="str">
        <f t="shared" si="28"/>
        <v/>
      </c>
      <c r="CI80" s="89" t="str">
        <f t="shared" si="29"/>
        <v/>
      </c>
      <c r="CJ80" s="87" t="str">
        <f t="shared" si="30"/>
        <v/>
      </c>
      <c r="CK80" s="88" t="str">
        <f t="shared" si="31"/>
        <v/>
      </c>
      <c r="CL80" s="88" t="str">
        <f t="shared" si="32"/>
        <v/>
      </c>
      <c r="CM80" s="88" t="str">
        <f t="shared" si="33"/>
        <v/>
      </c>
      <c r="CN80" s="88" t="str">
        <f t="shared" si="34"/>
        <v/>
      </c>
      <c r="CO80" s="88" t="str">
        <f t="shared" si="35"/>
        <v/>
      </c>
      <c r="CP80" s="89" t="str">
        <f t="shared" si="36"/>
        <v/>
      </c>
      <c r="CQ80" s="88" t="str">
        <f t="shared" si="148"/>
        <v/>
      </c>
      <c r="CR80" s="87" t="str">
        <f t="shared" si="37"/>
        <v/>
      </c>
      <c r="CS80" s="88" t="str">
        <f t="shared" si="38"/>
        <v/>
      </c>
      <c r="CT80" s="88" t="str">
        <f t="shared" si="39"/>
        <v/>
      </c>
      <c r="CU80" s="88" t="str">
        <f t="shared" si="40"/>
        <v/>
      </c>
      <c r="CV80" s="89" t="str">
        <f t="shared" si="41"/>
        <v/>
      </c>
      <c r="CW80" s="87" t="str">
        <f t="shared" si="42"/>
        <v/>
      </c>
      <c r="CX80" s="88" t="str">
        <f t="shared" si="43"/>
        <v/>
      </c>
      <c r="CY80" s="88" t="str">
        <f t="shared" si="44"/>
        <v/>
      </c>
      <c r="CZ80" s="88" t="str">
        <f t="shared" si="45"/>
        <v/>
      </c>
      <c r="DA80" s="88" t="str">
        <f t="shared" si="46"/>
        <v/>
      </c>
      <c r="DB80" s="88" t="str">
        <f t="shared" si="47"/>
        <v/>
      </c>
      <c r="DC80" s="89" t="str">
        <f t="shared" si="48"/>
        <v/>
      </c>
      <c r="DD80" t="str">
        <f t="shared" si="149"/>
        <v/>
      </c>
      <c r="DO80" s="51" t="str">
        <f>IF(BJ80&lt;&gt;"",VLOOKUP(BJ80,テーブル[[#All],[列1]:[異動コード2]],2,FALSE)*1,"")</f>
        <v/>
      </c>
      <c r="DP80" s="51" t="str">
        <f t="shared" si="5"/>
        <v/>
      </c>
      <c r="DQ80" s="86" t="str">
        <f t="shared" si="49"/>
        <v/>
      </c>
      <c r="DR80" s="86" t="str">
        <f t="shared" si="50"/>
        <v/>
      </c>
      <c r="DS80" s="86" t="str">
        <f t="shared" si="51"/>
        <v/>
      </c>
      <c r="DT80">
        <f t="shared" si="6"/>
        <v>9</v>
      </c>
      <c r="DU80">
        <f t="shared" si="7"/>
        <v>9</v>
      </c>
      <c r="DV80">
        <f t="shared" si="8"/>
        <v>9</v>
      </c>
      <c r="DW80">
        <f t="shared" si="9"/>
        <v>9</v>
      </c>
      <c r="DX80">
        <f t="shared" si="10"/>
        <v>9</v>
      </c>
      <c r="DY80">
        <f t="shared" si="52"/>
        <v>9</v>
      </c>
      <c r="DZ80">
        <f>IFERROR(IF(DV80=1,1,VLOOKUP(BN80,過去共済[#All],4,FALSE)),9)</f>
        <v>9</v>
      </c>
      <c r="EA80">
        <f>IF(DV80=1,100,
IF(DY80=1,VLOOKUP(BN80,過去共済[#All],2,FALSE),0)
)</f>
        <v>0</v>
      </c>
      <c r="EB80">
        <f>IF(DZ80=1,VLOOKUP(BO80,県あり都道府県コード[#All],2,FALSE),0)</f>
        <v>0</v>
      </c>
      <c r="EC80" t="str">
        <f t="shared" si="53"/>
        <v/>
      </c>
      <c r="ED80" t="str">
        <f t="shared" si="54"/>
        <v/>
      </c>
    </row>
    <row r="81" spans="2:134" ht="24.9" customHeight="1">
      <c r="C81" s="134" t="str">
        <f t="shared" ref="C81:J81" ca="1" si="162">OFFSET(BU$43,$B80,0)</f>
        <v/>
      </c>
      <c r="D81" s="135" t="str">
        <f t="shared" ca="1" si="162"/>
        <v/>
      </c>
      <c r="E81" s="136" t="str">
        <f t="shared" ca="1" si="162"/>
        <v/>
      </c>
      <c r="F81" s="136" t="str">
        <f t="shared" ca="1" si="162"/>
        <v/>
      </c>
      <c r="G81" s="135" t="str">
        <f t="shared" ca="1" si="162"/>
        <v/>
      </c>
      <c r="H81" s="100" t="str">
        <f t="shared" ca="1" si="162"/>
        <v/>
      </c>
      <c r="I81" s="100" t="str">
        <f t="shared" ca="1" si="162"/>
        <v/>
      </c>
      <c r="J81" s="101" t="str">
        <f t="shared" ca="1" si="162"/>
        <v/>
      </c>
      <c r="K81" s="213"/>
      <c r="L81" s="219"/>
      <c r="M81" s="220">
        <f t="shared" ref="M81:S81" ca="1" si="163">OFFSET(CE79,$B80,0)</f>
        <v>0</v>
      </c>
      <c r="N81" s="203">
        <f t="shared" ca="1" si="163"/>
        <v>0</v>
      </c>
      <c r="O81" s="183">
        <f t="shared" ca="1" si="163"/>
        <v>0</v>
      </c>
      <c r="P81" s="203">
        <f t="shared" ca="1" si="163"/>
        <v>0</v>
      </c>
      <c r="Q81" s="183">
        <f t="shared" ca="1" si="163"/>
        <v>0</v>
      </c>
      <c r="R81" s="203">
        <f t="shared" ca="1" si="163"/>
        <v>0</v>
      </c>
      <c r="S81" s="183">
        <f t="shared" ca="1" si="163"/>
        <v>0</v>
      </c>
      <c r="T81" s="168"/>
      <c r="U81" s="203">
        <f ca="1">OFFSET(CM79,$B80,0)</f>
        <v>0</v>
      </c>
      <c r="V81" s="183">
        <f ca="1">OFFSET(CN79,$B80,0)</f>
        <v>0</v>
      </c>
      <c r="W81" s="203">
        <f ca="1">OFFSET(CO79,$B80,0)</f>
        <v>0</v>
      </c>
      <c r="X81" s="183">
        <f ca="1">OFFSET(CP79,$B80,0)</f>
        <v>0</v>
      </c>
      <c r="Y81" s="203">
        <f ca="1">OFFSET(CW79,$B80,0)</f>
        <v>0</v>
      </c>
      <c r="Z81" s="183">
        <f ca="1">OFFSET(CX79,$B80,0)</f>
        <v>0</v>
      </c>
      <c r="AA81" s="228"/>
      <c r="AB81" s="229"/>
      <c r="AC81" s="228"/>
      <c r="AD81" s="230"/>
      <c r="AE81" s="231"/>
      <c r="AF81" s="102" t="str">
        <f ca="1">OFFSET(CR$43,$B80,0)</f>
        <v/>
      </c>
      <c r="AG81" s="100" t="str">
        <f ca="1">OFFSET(CS$43,$B80,0)</f>
        <v/>
      </c>
      <c r="AH81" s="100" t="str">
        <f ca="1">OFFSET(CT$43,$B80,0)</f>
        <v/>
      </c>
      <c r="AI81" s="100" t="str">
        <f ca="1">OFFSET(CU$43,$B80,0)</f>
        <v/>
      </c>
      <c r="AJ81" s="101" t="str">
        <f ca="1">OFFSET(CV$43,$B80,0)</f>
        <v/>
      </c>
      <c r="AK81" s="205" t="s">
        <v>10</v>
      </c>
      <c r="AL81" s="206"/>
      <c r="AM81" s="74" t="str">
        <f ca="1">OFFSET(DQ$43,$B80,0)</f>
        <v/>
      </c>
      <c r="AN81" s="74" t="str">
        <f ca="1">OFFSET(DR$43,$B80,0)</f>
        <v/>
      </c>
      <c r="AO81" s="75" t="str">
        <f ca="1">OFFSET(DS$43,$B80,0)</f>
        <v/>
      </c>
      <c r="AP81" s="168"/>
      <c r="AQ81" s="203">
        <f t="shared" ref="AQ81:BB81" ca="1" si="164">OFFSET(DJ79,$B80,0)</f>
        <v>0</v>
      </c>
      <c r="AR81" s="183">
        <f t="shared" ca="1" si="164"/>
        <v>0</v>
      </c>
      <c r="AS81" s="203">
        <f t="shared" ca="1" si="164"/>
        <v>0</v>
      </c>
      <c r="AT81" s="183">
        <f t="shared" ca="1" si="164"/>
        <v>0</v>
      </c>
      <c r="AU81" s="203">
        <f t="shared" ca="1" si="164"/>
        <v>0</v>
      </c>
      <c r="AV81" s="183">
        <f t="shared" ca="1" si="164"/>
        <v>0</v>
      </c>
      <c r="AW81" s="183">
        <f t="shared" ca="1" si="164"/>
        <v>0</v>
      </c>
      <c r="AX81" s="184">
        <f t="shared" ca="1" si="164"/>
        <v>0</v>
      </c>
      <c r="AY81" s="184">
        <f t="shared" ca="1" si="164"/>
        <v>0</v>
      </c>
      <c r="AZ81" s="184">
        <f t="shared" ca="1" si="164"/>
        <v>0</v>
      </c>
      <c r="BA81" s="184">
        <f t="shared" ca="1" si="164"/>
        <v>0</v>
      </c>
      <c r="BB81" s="184">
        <f t="shared" ca="1" si="164"/>
        <v>0</v>
      </c>
      <c r="BF81" s="104">
        <v>38</v>
      </c>
      <c r="BG81" s="118"/>
      <c r="BH81" s="119" t="s">
        <v>7133</v>
      </c>
      <c r="BI81" s="120"/>
      <c r="BJ81" s="115"/>
      <c r="BK81" s="121"/>
      <c r="BL81" s="122"/>
      <c r="BM81" s="117" t="str">
        <f>IFERROR(IF(DT81=1,VLOOKUP(BL81,所属所DB[#All],2,FALSE),""),"")</f>
        <v/>
      </c>
      <c r="BN81" s="116"/>
      <c r="BO81" s="123"/>
      <c r="BP81" s="124"/>
      <c r="BQ81" s="123"/>
      <c r="BR81" s="125"/>
      <c r="BT81" t="str">
        <f t="shared" si="14"/>
        <v/>
      </c>
      <c r="BU81" s="87" t="str">
        <f t="shared" si="15"/>
        <v/>
      </c>
      <c r="BV81" s="88" t="str">
        <f t="shared" si="16"/>
        <v/>
      </c>
      <c r="BW81" s="88" t="str">
        <f t="shared" si="17"/>
        <v/>
      </c>
      <c r="BX81" s="88" t="str">
        <f t="shared" si="18"/>
        <v/>
      </c>
      <c r="BY81" s="88" t="str">
        <f t="shared" si="19"/>
        <v/>
      </c>
      <c r="BZ81" s="88" t="str">
        <f t="shared" si="20"/>
        <v/>
      </c>
      <c r="CA81" s="88" t="str">
        <f t="shared" si="21"/>
        <v/>
      </c>
      <c r="CB81" s="89" t="str">
        <f t="shared" si="22"/>
        <v/>
      </c>
      <c r="CC81" s="87" t="str">
        <f t="shared" si="23"/>
        <v/>
      </c>
      <c r="CD81" s="88" t="str">
        <f t="shared" si="24"/>
        <v/>
      </c>
      <c r="CE81" s="88" t="str">
        <f t="shared" si="25"/>
        <v/>
      </c>
      <c r="CF81" s="88" t="str">
        <f t="shared" si="26"/>
        <v/>
      </c>
      <c r="CG81" s="88" t="str">
        <f t="shared" si="27"/>
        <v/>
      </c>
      <c r="CH81" s="88" t="str">
        <f t="shared" si="28"/>
        <v/>
      </c>
      <c r="CI81" s="89" t="str">
        <f t="shared" si="29"/>
        <v/>
      </c>
      <c r="CJ81" s="87" t="str">
        <f t="shared" si="30"/>
        <v/>
      </c>
      <c r="CK81" s="88" t="str">
        <f t="shared" si="31"/>
        <v/>
      </c>
      <c r="CL81" s="88" t="str">
        <f t="shared" si="32"/>
        <v/>
      </c>
      <c r="CM81" s="88" t="str">
        <f t="shared" si="33"/>
        <v/>
      </c>
      <c r="CN81" s="88" t="str">
        <f t="shared" si="34"/>
        <v/>
      </c>
      <c r="CO81" s="88" t="str">
        <f t="shared" si="35"/>
        <v/>
      </c>
      <c r="CP81" s="89" t="str">
        <f t="shared" si="36"/>
        <v/>
      </c>
      <c r="CQ81" s="88" t="str">
        <f t="shared" si="148"/>
        <v/>
      </c>
      <c r="CR81" s="87" t="str">
        <f t="shared" si="37"/>
        <v/>
      </c>
      <c r="CS81" s="88" t="str">
        <f t="shared" si="38"/>
        <v/>
      </c>
      <c r="CT81" s="88" t="str">
        <f t="shared" si="39"/>
        <v/>
      </c>
      <c r="CU81" s="88" t="str">
        <f t="shared" si="40"/>
        <v/>
      </c>
      <c r="CV81" s="89" t="str">
        <f t="shared" si="41"/>
        <v/>
      </c>
      <c r="CW81" s="87" t="str">
        <f t="shared" si="42"/>
        <v/>
      </c>
      <c r="CX81" s="88" t="str">
        <f t="shared" si="43"/>
        <v/>
      </c>
      <c r="CY81" s="88" t="str">
        <f t="shared" si="44"/>
        <v/>
      </c>
      <c r="CZ81" s="88" t="str">
        <f t="shared" si="45"/>
        <v/>
      </c>
      <c r="DA81" s="88" t="str">
        <f t="shared" si="46"/>
        <v/>
      </c>
      <c r="DB81" s="88" t="str">
        <f t="shared" si="47"/>
        <v/>
      </c>
      <c r="DC81" s="89" t="str">
        <f t="shared" si="48"/>
        <v/>
      </c>
      <c r="DD81" t="str">
        <f t="shared" si="149"/>
        <v/>
      </c>
      <c r="DO81" s="51" t="str">
        <f>IF(BJ81&lt;&gt;"",VLOOKUP(BJ81,テーブル[[#All],[列1]:[異動コード2]],2,FALSE)*1,"")</f>
        <v/>
      </c>
      <c r="DP81" s="51" t="str">
        <f t="shared" si="5"/>
        <v/>
      </c>
      <c r="DQ81" s="86" t="str">
        <f t="shared" si="49"/>
        <v/>
      </c>
      <c r="DR81" s="86" t="str">
        <f t="shared" si="50"/>
        <v/>
      </c>
      <c r="DS81" s="86" t="str">
        <f t="shared" si="51"/>
        <v/>
      </c>
      <c r="DT81">
        <f t="shared" si="6"/>
        <v>9</v>
      </c>
      <c r="DU81">
        <f t="shared" si="7"/>
        <v>9</v>
      </c>
      <c r="DV81">
        <f t="shared" si="8"/>
        <v>9</v>
      </c>
      <c r="DW81">
        <f t="shared" si="9"/>
        <v>9</v>
      </c>
      <c r="DX81">
        <f t="shared" si="10"/>
        <v>9</v>
      </c>
      <c r="DY81">
        <f t="shared" si="52"/>
        <v>9</v>
      </c>
      <c r="DZ81">
        <f>IFERROR(IF(DV81=1,1,VLOOKUP(BN81,過去共済[#All],4,FALSE)),9)</f>
        <v>9</v>
      </c>
      <c r="EA81">
        <f>IF(DV81=1,100,
IF(DY81=1,VLOOKUP(BN81,過去共済[#All],2,FALSE),0)
)</f>
        <v>0</v>
      </c>
      <c r="EB81">
        <f>IF(DZ81=1,VLOOKUP(BO81,県あり都道府県コード[#All],2,FALSE),0)</f>
        <v>0</v>
      </c>
      <c r="EC81" t="str">
        <f t="shared" si="53"/>
        <v/>
      </c>
      <c r="ED81" t="str">
        <f t="shared" si="54"/>
        <v/>
      </c>
    </row>
    <row r="82" spans="2:134" ht="24.9" customHeight="1">
      <c r="B82" s="133">
        <v>20</v>
      </c>
      <c r="C82" s="218" t="str">
        <f ca="1">OFFSET(BH$43,$B82,0)</f>
        <v xml:space="preserve"> </v>
      </c>
      <c r="D82" s="218"/>
      <c r="E82" s="218"/>
      <c r="F82" s="218"/>
      <c r="G82" s="218"/>
      <c r="H82" s="218"/>
      <c r="I82" s="218"/>
      <c r="J82" s="218"/>
      <c r="K82" s="213" t="s">
        <v>4</v>
      </c>
      <c r="L82" s="219"/>
      <c r="M82" s="220" t="str">
        <f t="shared" ref="M82:S82" ca="1" si="165">OFFSET(CC$43,$B82,0)</f>
        <v/>
      </c>
      <c r="N82" s="203" t="str">
        <f t="shared" ca="1" si="165"/>
        <v/>
      </c>
      <c r="O82" s="183" t="str">
        <f t="shared" ca="1" si="165"/>
        <v/>
      </c>
      <c r="P82" s="203" t="str">
        <f t="shared" ca="1" si="165"/>
        <v/>
      </c>
      <c r="Q82" s="183" t="str">
        <f t="shared" ca="1" si="165"/>
        <v/>
      </c>
      <c r="R82" s="203" t="str">
        <f t="shared" ca="1" si="165"/>
        <v/>
      </c>
      <c r="S82" s="183" t="str">
        <f t="shared" ca="1" si="165"/>
        <v/>
      </c>
      <c r="T82" s="213" t="s">
        <v>11</v>
      </c>
      <c r="U82" s="203" t="str">
        <f t="shared" ref="U82:Z82" ca="1" si="166">OFFSET(CK$43,$B82,0)</f>
        <v/>
      </c>
      <c r="V82" s="183" t="str">
        <f t="shared" ca="1" si="166"/>
        <v/>
      </c>
      <c r="W82" s="203" t="str">
        <f t="shared" ca="1" si="166"/>
        <v/>
      </c>
      <c r="X82" s="183" t="str">
        <f t="shared" ca="1" si="166"/>
        <v/>
      </c>
      <c r="Y82" s="203" t="str">
        <f t="shared" ca="1" si="166"/>
        <v/>
      </c>
      <c r="Z82" s="183" t="str">
        <f t="shared" ca="1" si="166"/>
        <v/>
      </c>
      <c r="AA82" s="228" t="s">
        <v>7076</v>
      </c>
      <c r="AB82" s="229"/>
      <c r="AC82" s="228"/>
      <c r="AD82" s="230"/>
      <c r="AE82" s="231" t="str">
        <f ca="1">OFFSET(DO$43,$B82,0)</f>
        <v/>
      </c>
      <c r="AF82" s="207" t="str">
        <f ca="1">OFFSET(BM$43,$B82,0)</f>
        <v/>
      </c>
      <c r="AG82" s="207">
        <f ca="1">OFFSET(DT81,$B82,0)</f>
        <v>0</v>
      </c>
      <c r="AH82" s="207">
        <f ca="1">OFFSET(DU81,$B82,0)</f>
        <v>0</v>
      </c>
      <c r="AI82" s="207">
        <f ca="1">OFFSET(DV81,$B82,0)</f>
        <v>0</v>
      </c>
      <c r="AJ82" s="207">
        <f ca="1">OFFSET(DW81,$B82,0)</f>
        <v>0</v>
      </c>
      <c r="AK82" s="208" t="str">
        <f ca="1">OFFSET(BO$43,$B82,0)&amp;CHAR(10)&amp;OFFSET(BN$43,$B82,0)</f>
        <v xml:space="preserve">
</v>
      </c>
      <c r="AL82" s="208"/>
      <c r="AM82" s="208"/>
      <c r="AN82" s="208"/>
      <c r="AO82" s="208"/>
      <c r="AP82" s="213" t="s">
        <v>11</v>
      </c>
      <c r="AQ82" s="203" t="str">
        <f t="shared" ref="AQ82:AV82" ca="1" si="167">OFFSET(CW$43,$B82,0)</f>
        <v/>
      </c>
      <c r="AR82" s="183" t="str">
        <f t="shared" ca="1" si="167"/>
        <v/>
      </c>
      <c r="AS82" s="203" t="str">
        <f t="shared" ca="1" si="167"/>
        <v/>
      </c>
      <c r="AT82" s="183" t="str">
        <f t="shared" ca="1" si="167"/>
        <v/>
      </c>
      <c r="AU82" s="203" t="str">
        <f t="shared" ca="1" si="167"/>
        <v/>
      </c>
      <c r="AV82" s="183" t="str">
        <f t="shared" ca="1" si="167"/>
        <v/>
      </c>
      <c r="AW82" s="183" t="str">
        <f ca="1">OFFSET(DD$43,$B82,0)</f>
        <v/>
      </c>
      <c r="AX82" s="184" t="str">
        <f ca="1">OFFSET(ED$43,$B82,0)</f>
        <v/>
      </c>
      <c r="AY82" s="184">
        <f ca="1">OFFSET(BR81,$B82,0)</f>
        <v>0</v>
      </c>
      <c r="AZ82" s="184">
        <f ca="1">OFFSET(BS81,$B82,0)</f>
        <v>0</v>
      </c>
      <c r="BA82" s="184">
        <f ca="1">OFFSET(BU81,$B82,0)</f>
        <v>0</v>
      </c>
      <c r="BB82" s="184">
        <f ca="1">OFFSET(BV81,$B82,0)</f>
        <v>0</v>
      </c>
      <c r="BF82" s="104">
        <v>39</v>
      </c>
      <c r="BG82" s="118"/>
      <c r="BH82" s="119" t="s">
        <v>7133</v>
      </c>
      <c r="BI82" s="120"/>
      <c r="BJ82" s="115"/>
      <c r="BK82" s="121"/>
      <c r="BL82" s="122"/>
      <c r="BM82" s="117" t="str">
        <f>IFERROR(IF(DT82=1,VLOOKUP(BL82,所属所DB[#All],2,FALSE),""),"")</f>
        <v/>
      </c>
      <c r="BN82" s="116"/>
      <c r="BO82" s="123"/>
      <c r="BP82" s="124"/>
      <c r="BQ82" s="123"/>
      <c r="BR82" s="125"/>
      <c r="BT82" t="str">
        <f t="shared" si="14"/>
        <v/>
      </c>
      <c r="BU82" s="87" t="str">
        <f t="shared" si="15"/>
        <v/>
      </c>
      <c r="BV82" s="88" t="str">
        <f t="shared" si="16"/>
        <v/>
      </c>
      <c r="BW82" s="88" t="str">
        <f t="shared" si="17"/>
        <v/>
      </c>
      <c r="BX82" s="88" t="str">
        <f t="shared" si="18"/>
        <v/>
      </c>
      <c r="BY82" s="88" t="str">
        <f t="shared" si="19"/>
        <v/>
      </c>
      <c r="BZ82" s="88" t="str">
        <f t="shared" si="20"/>
        <v/>
      </c>
      <c r="CA82" s="88" t="str">
        <f t="shared" si="21"/>
        <v/>
      </c>
      <c r="CB82" s="89" t="str">
        <f t="shared" si="22"/>
        <v/>
      </c>
      <c r="CC82" s="87" t="str">
        <f t="shared" si="23"/>
        <v/>
      </c>
      <c r="CD82" s="88" t="str">
        <f t="shared" si="24"/>
        <v/>
      </c>
      <c r="CE82" s="88" t="str">
        <f t="shared" si="25"/>
        <v/>
      </c>
      <c r="CF82" s="88" t="str">
        <f t="shared" si="26"/>
        <v/>
      </c>
      <c r="CG82" s="88" t="str">
        <f t="shared" si="27"/>
        <v/>
      </c>
      <c r="CH82" s="88" t="str">
        <f t="shared" si="28"/>
        <v/>
      </c>
      <c r="CI82" s="89" t="str">
        <f t="shared" si="29"/>
        <v/>
      </c>
      <c r="CJ82" s="87" t="str">
        <f t="shared" si="30"/>
        <v/>
      </c>
      <c r="CK82" s="88" t="str">
        <f t="shared" si="31"/>
        <v/>
      </c>
      <c r="CL82" s="88" t="str">
        <f t="shared" si="32"/>
        <v/>
      </c>
      <c r="CM82" s="88" t="str">
        <f t="shared" si="33"/>
        <v/>
      </c>
      <c r="CN82" s="88" t="str">
        <f t="shared" si="34"/>
        <v/>
      </c>
      <c r="CO82" s="88" t="str">
        <f t="shared" si="35"/>
        <v/>
      </c>
      <c r="CP82" s="89" t="str">
        <f t="shared" si="36"/>
        <v/>
      </c>
      <c r="CQ82" s="88" t="str">
        <f t="shared" si="148"/>
        <v/>
      </c>
      <c r="CR82" s="87" t="str">
        <f t="shared" si="37"/>
        <v/>
      </c>
      <c r="CS82" s="88" t="str">
        <f t="shared" si="38"/>
        <v/>
      </c>
      <c r="CT82" s="88" t="str">
        <f t="shared" si="39"/>
        <v/>
      </c>
      <c r="CU82" s="88" t="str">
        <f t="shared" si="40"/>
        <v/>
      </c>
      <c r="CV82" s="89" t="str">
        <f t="shared" si="41"/>
        <v/>
      </c>
      <c r="CW82" s="87" t="str">
        <f t="shared" si="42"/>
        <v/>
      </c>
      <c r="CX82" s="88" t="str">
        <f t="shared" si="43"/>
        <v/>
      </c>
      <c r="CY82" s="88" t="str">
        <f t="shared" si="44"/>
        <v/>
      </c>
      <c r="CZ82" s="88" t="str">
        <f t="shared" si="45"/>
        <v/>
      </c>
      <c r="DA82" s="88" t="str">
        <f t="shared" si="46"/>
        <v/>
      </c>
      <c r="DB82" s="88" t="str">
        <f t="shared" si="47"/>
        <v/>
      </c>
      <c r="DC82" s="89" t="str">
        <f t="shared" si="48"/>
        <v/>
      </c>
      <c r="DD82" t="str">
        <f t="shared" si="149"/>
        <v/>
      </c>
      <c r="DO82" s="51" t="str">
        <f>IF(BJ82&lt;&gt;"",VLOOKUP(BJ82,テーブル[[#All],[列1]:[異動コード2]],2,FALSE)*1,"")</f>
        <v/>
      </c>
      <c r="DP82" s="51" t="str">
        <f t="shared" si="5"/>
        <v/>
      </c>
      <c r="DQ82" s="86" t="str">
        <f t="shared" si="49"/>
        <v/>
      </c>
      <c r="DR82" s="86" t="str">
        <f t="shared" si="50"/>
        <v/>
      </c>
      <c r="DS82" s="86" t="str">
        <f t="shared" si="51"/>
        <v/>
      </c>
      <c r="DT82">
        <f t="shared" si="6"/>
        <v>9</v>
      </c>
      <c r="DU82">
        <f t="shared" si="7"/>
        <v>9</v>
      </c>
      <c r="DV82">
        <f t="shared" si="8"/>
        <v>9</v>
      </c>
      <c r="DW82">
        <f t="shared" si="9"/>
        <v>9</v>
      </c>
      <c r="DX82">
        <f t="shared" si="10"/>
        <v>9</v>
      </c>
      <c r="DY82">
        <f t="shared" si="52"/>
        <v>9</v>
      </c>
      <c r="DZ82">
        <f>IFERROR(IF(DV82=1,1,VLOOKUP(BN82,過去共済[#All],4,FALSE)),9)</f>
        <v>9</v>
      </c>
      <c r="EA82">
        <f>IF(DV82=1,100,
IF(DY82=1,VLOOKUP(BN82,過去共済[#All],2,FALSE),0)
)</f>
        <v>0</v>
      </c>
      <c r="EB82">
        <f>IF(DZ82=1,VLOOKUP(BO82,県あり都道府県コード[#All],2,FALSE),0)</f>
        <v>0</v>
      </c>
      <c r="EC82" t="str">
        <f t="shared" si="53"/>
        <v/>
      </c>
      <c r="ED82" t="str">
        <f t="shared" si="54"/>
        <v/>
      </c>
    </row>
    <row r="83" spans="2:134" ht="24.9" customHeight="1">
      <c r="C83" s="134" t="str">
        <f t="shared" ref="C83:J83" ca="1" si="168">OFFSET(BU$43,$B82,0)</f>
        <v/>
      </c>
      <c r="D83" s="135" t="str">
        <f t="shared" ca="1" si="168"/>
        <v/>
      </c>
      <c r="E83" s="136" t="str">
        <f t="shared" ca="1" si="168"/>
        <v/>
      </c>
      <c r="F83" s="136" t="str">
        <f t="shared" ca="1" si="168"/>
        <v/>
      </c>
      <c r="G83" s="135" t="str">
        <f t="shared" ca="1" si="168"/>
        <v/>
      </c>
      <c r="H83" s="100" t="str">
        <f t="shared" ca="1" si="168"/>
        <v/>
      </c>
      <c r="I83" s="100" t="str">
        <f t="shared" ca="1" si="168"/>
        <v/>
      </c>
      <c r="J83" s="101" t="str">
        <f t="shared" ca="1" si="168"/>
        <v/>
      </c>
      <c r="K83" s="213"/>
      <c r="L83" s="219"/>
      <c r="M83" s="220">
        <f t="shared" ref="M83:S83" ca="1" si="169">OFFSET(CE81,$B82,0)</f>
        <v>0</v>
      </c>
      <c r="N83" s="203">
        <f t="shared" ca="1" si="169"/>
        <v>0</v>
      </c>
      <c r="O83" s="183">
        <f t="shared" ca="1" si="169"/>
        <v>0</v>
      </c>
      <c r="P83" s="203">
        <f t="shared" ca="1" si="169"/>
        <v>0</v>
      </c>
      <c r="Q83" s="183">
        <f t="shared" ca="1" si="169"/>
        <v>0</v>
      </c>
      <c r="R83" s="203">
        <f t="shared" ca="1" si="169"/>
        <v>0</v>
      </c>
      <c r="S83" s="183">
        <f t="shared" ca="1" si="169"/>
        <v>0</v>
      </c>
      <c r="T83" s="168"/>
      <c r="U83" s="203">
        <f ca="1">OFFSET(CM81,$B82,0)</f>
        <v>0</v>
      </c>
      <c r="V83" s="183">
        <f ca="1">OFFSET(CN81,$B82,0)</f>
        <v>0</v>
      </c>
      <c r="W83" s="203">
        <f ca="1">OFFSET(CO81,$B82,0)</f>
        <v>0</v>
      </c>
      <c r="X83" s="183">
        <f ca="1">OFFSET(CP81,$B82,0)</f>
        <v>0</v>
      </c>
      <c r="Y83" s="203">
        <f ca="1">OFFSET(CW81,$B82,0)</f>
        <v>0</v>
      </c>
      <c r="Z83" s="183">
        <f ca="1">OFFSET(CX81,$B82,0)</f>
        <v>0</v>
      </c>
      <c r="AA83" s="228"/>
      <c r="AB83" s="229"/>
      <c r="AC83" s="228"/>
      <c r="AD83" s="230"/>
      <c r="AE83" s="231"/>
      <c r="AF83" s="102" t="str">
        <f ca="1">OFFSET(CR$43,$B82,0)</f>
        <v/>
      </c>
      <c r="AG83" s="100" t="str">
        <f ca="1">OFFSET(CS$43,$B82,0)</f>
        <v/>
      </c>
      <c r="AH83" s="100" t="str">
        <f ca="1">OFFSET(CT$43,$B82,0)</f>
        <v/>
      </c>
      <c r="AI83" s="100" t="str">
        <f ca="1">OFFSET(CU$43,$B82,0)</f>
        <v/>
      </c>
      <c r="AJ83" s="101" t="str">
        <f ca="1">OFFSET(CV$43,$B82,0)</f>
        <v/>
      </c>
      <c r="AK83" s="205" t="s">
        <v>10</v>
      </c>
      <c r="AL83" s="206"/>
      <c r="AM83" s="74" t="str">
        <f ca="1">OFFSET(DQ$43,$B82,0)</f>
        <v/>
      </c>
      <c r="AN83" s="74" t="str">
        <f ca="1">OFFSET(DR$43,$B82,0)</f>
        <v/>
      </c>
      <c r="AO83" s="75" t="str">
        <f ca="1">OFFSET(DS$43,$B82,0)</f>
        <v/>
      </c>
      <c r="AP83" s="168"/>
      <c r="AQ83" s="203">
        <f t="shared" ref="AQ83:BB83" ca="1" si="170">OFFSET(DJ81,$B82,0)</f>
        <v>0</v>
      </c>
      <c r="AR83" s="183">
        <f t="shared" ca="1" si="170"/>
        <v>0</v>
      </c>
      <c r="AS83" s="203">
        <f t="shared" ca="1" si="170"/>
        <v>0</v>
      </c>
      <c r="AT83" s="183">
        <f t="shared" ca="1" si="170"/>
        <v>0</v>
      </c>
      <c r="AU83" s="203">
        <f t="shared" ca="1" si="170"/>
        <v>0</v>
      </c>
      <c r="AV83" s="183">
        <f t="shared" ca="1" si="170"/>
        <v>0</v>
      </c>
      <c r="AW83" s="183">
        <f t="shared" ca="1" si="170"/>
        <v>0</v>
      </c>
      <c r="AX83" s="184">
        <f t="shared" ca="1" si="170"/>
        <v>0</v>
      </c>
      <c r="AY83" s="184">
        <f t="shared" ca="1" si="170"/>
        <v>0</v>
      </c>
      <c r="AZ83" s="184">
        <f t="shared" ca="1" si="170"/>
        <v>0</v>
      </c>
      <c r="BA83" s="184">
        <f t="shared" ca="1" si="170"/>
        <v>0</v>
      </c>
      <c r="BB83" s="184">
        <f t="shared" ca="1" si="170"/>
        <v>0</v>
      </c>
      <c r="BF83" s="104">
        <v>40</v>
      </c>
      <c r="BG83" s="118"/>
      <c r="BH83" s="119" t="s">
        <v>7133</v>
      </c>
      <c r="BI83" s="120"/>
      <c r="BJ83" s="115"/>
      <c r="BK83" s="121"/>
      <c r="BL83" s="122"/>
      <c r="BM83" s="117" t="str">
        <f>IFERROR(IF(DT83=1,VLOOKUP(BL83,所属所DB[#All],2,FALSE),""),"")</f>
        <v/>
      </c>
      <c r="BN83" s="116"/>
      <c r="BO83" s="123"/>
      <c r="BP83" s="124"/>
      <c r="BQ83" s="123"/>
      <c r="BR83" s="125"/>
      <c r="BT83" t="str">
        <f t="shared" si="14"/>
        <v/>
      </c>
      <c r="BU83" s="87" t="str">
        <f t="shared" si="15"/>
        <v/>
      </c>
      <c r="BV83" s="88" t="str">
        <f t="shared" si="16"/>
        <v/>
      </c>
      <c r="BW83" s="88" t="str">
        <f t="shared" si="17"/>
        <v/>
      </c>
      <c r="BX83" s="88" t="str">
        <f t="shared" si="18"/>
        <v/>
      </c>
      <c r="BY83" s="88" t="str">
        <f t="shared" si="19"/>
        <v/>
      </c>
      <c r="BZ83" s="88" t="str">
        <f t="shared" si="20"/>
        <v/>
      </c>
      <c r="CA83" s="88" t="str">
        <f t="shared" si="21"/>
        <v/>
      </c>
      <c r="CB83" s="89" t="str">
        <f t="shared" si="22"/>
        <v/>
      </c>
      <c r="CC83" s="87" t="str">
        <f t="shared" si="23"/>
        <v/>
      </c>
      <c r="CD83" s="88" t="str">
        <f t="shared" si="24"/>
        <v/>
      </c>
      <c r="CE83" s="88" t="str">
        <f t="shared" si="25"/>
        <v/>
      </c>
      <c r="CF83" s="88" t="str">
        <f t="shared" si="26"/>
        <v/>
      </c>
      <c r="CG83" s="88" t="str">
        <f t="shared" si="27"/>
        <v/>
      </c>
      <c r="CH83" s="88" t="str">
        <f t="shared" si="28"/>
        <v/>
      </c>
      <c r="CI83" s="89" t="str">
        <f t="shared" si="29"/>
        <v/>
      </c>
      <c r="CJ83" s="87" t="str">
        <f t="shared" si="30"/>
        <v/>
      </c>
      <c r="CK83" s="88" t="str">
        <f t="shared" si="31"/>
        <v/>
      </c>
      <c r="CL83" s="88" t="str">
        <f t="shared" si="32"/>
        <v/>
      </c>
      <c r="CM83" s="88" t="str">
        <f t="shared" si="33"/>
        <v/>
      </c>
      <c r="CN83" s="88" t="str">
        <f t="shared" si="34"/>
        <v/>
      </c>
      <c r="CO83" s="88" t="str">
        <f t="shared" si="35"/>
        <v/>
      </c>
      <c r="CP83" s="89" t="str">
        <f t="shared" si="36"/>
        <v/>
      </c>
      <c r="CQ83" s="88" t="str">
        <f t="shared" si="148"/>
        <v/>
      </c>
      <c r="CR83" s="87" t="str">
        <f t="shared" si="37"/>
        <v/>
      </c>
      <c r="CS83" s="88" t="str">
        <f t="shared" si="38"/>
        <v/>
      </c>
      <c r="CT83" s="88" t="str">
        <f t="shared" si="39"/>
        <v/>
      </c>
      <c r="CU83" s="88" t="str">
        <f t="shared" si="40"/>
        <v/>
      </c>
      <c r="CV83" s="89" t="str">
        <f t="shared" si="41"/>
        <v/>
      </c>
      <c r="CW83" s="87" t="str">
        <f t="shared" si="42"/>
        <v/>
      </c>
      <c r="CX83" s="88" t="str">
        <f t="shared" si="43"/>
        <v/>
      </c>
      <c r="CY83" s="88" t="str">
        <f t="shared" si="44"/>
        <v/>
      </c>
      <c r="CZ83" s="88" t="str">
        <f t="shared" si="45"/>
        <v/>
      </c>
      <c r="DA83" s="88" t="str">
        <f t="shared" si="46"/>
        <v/>
      </c>
      <c r="DB83" s="88" t="str">
        <f t="shared" si="47"/>
        <v/>
      </c>
      <c r="DC83" s="89" t="str">
        <f t="shared" si="48"/>
        <v/>
      </c>
      <c r="DD83" t="str">
        <f t="shared" si="149"/>
        <v/>
      </c>
      <c r="DO83" s="51" t="str">
        <f>IF(BJ83&lt;&gt;"",VLOOKUP(BJ83,テーブル[[#All],[列1]:[異動コード2]],2,FALSE)*1,"")</f>
        <v/>
      </c>
      <c r="DP83" s="51" t="str">
        <f t="shared" si="5"/>
        <v/>
      </c>
      <c r="DQ83" s="86" t="str">
        <f t="shared" si="49"/>
        <v/>
      </c>
      <c r="DR83" s="86" t="str">
        <f t="shared" si="50"/>
        <v/>
      </c>
      <c r="DS83" s="86" t="str">
        <f t="shared" si="51"/>
        <v/>
      </c>
      <c r="DT83">
        <f t="shared" si="6"/>
        <v>9</v>
      </c>
      <c r="DU83">
        <f t="shared" si="7"/>
        <v>9</v>
      </c>
      <c r="DV83">
        <f t="shared" si="8"/>
        <v>9</v>
      </c>
      <c r="DW83">
        <f t="shared" si="9"/>
        <v>9</v>
      </c>
      <c r="DX83">
        <f t="shared" si="10"/>
        <v>9</v>
      </c>
      <c r="DY83">
        <f t="shared" si="52"/>
        <v>9</v>
      </c>
      <c r="DZ83">
        <f>IFERROR(IF(DV83=1,1,VLOOKUP(BN83,過去共済[#All],4,FALSE)),9)</f>
        <v>9</v>
      </c>
      <c r="EA83">
        <f>IF(DV83=1,100,
IF(DY83=1,VLOOKUP(BN83,過去共済[#All],2,FALSE),0)
)</f>
        <v>0</v>
      </c>
      <c r="EB83">
        <f>IF(DZ83=1,VLOOKUP(BO83,県あり都道府県コード[#All],2,FALSE),0)</f>
        <v>0</v>
      </c>
      <c r="EC83" t="str">
        <f t="shared" si="53"/>
        <v/>
      </c>
      <c r="ED83" t="str">
        <f t="shared" si="54"/>
        <v/>
      </c>
    </row>
    <row r="84" spans="2:134" ht="24.9" customHeight="1">
      <c r="B84" s="133">
        <v>21</v>
      </c>
      <c r="C84" s="218" t="str">
        <f ca="1">OFFSET(BH$43,$B84,0)</f>
        <v xml:space="preserve"> </v>
      </c>
      <c r="D84" s="218"/>
      <c r="E84" s="218"/>
      <c r="F84" s="218"/>
      <c r="G84" s="218"/>
      <c r="H84" s="218"/>
      <c r="I84" s="218"/>
      <c r="J84" s="218"/>
      <c r="K84" s="213" t="s">
        <v>4</v>
      </c>
      <c r="L84" s="219"/>
      <c r="M84" s="220" t="str">
        <f t="shared" ref="M84:S84" ca="1" si="171">OFFSET(CC$43,$B84,0)</f>
        <v/>
      </c>
      <c r="N84" s="203" t="str">
        <f t="shared" ca="1" si="171"/>
        <v/>
      </c>
      <c r="O84" s="183" t="str">
        <f t="shared" ca="1" si="171"/>
        <v/>
      </c>
      <c r="P84" s="203" t="str">
        <f t="shared" ca="1" si="171"/>
        <v/>
      </c>
      <c r="Q84" s="183" t="str">
        <f t="shared" ca="1" si="171"/>
        <v/>
      </c>
      <c r="R84" s="203" t="str">
        <f t="shared" ca="1" si="171"/>
        <v/>
      </c>
      <c r="S84" s="183" t="str">
        <f t="shared" ca="1" si="171"/>
        <v/>
      </c>
      <c r="T84" s="213" t="s">
        <v>11</v>
      </c>
      <c r="U84" s="203" t="str">
        <f t="shared" ref="U84:Z84" ca="1" si="172">OFFSET(CK$43,$B84,0)</f>
        <v/>
      </c>
      <c r="V84" s="183" t="str">
        <f t="shared" ca="1" si="172"/>
        <v/>
      </c>
      <c r="W84" s="203" t="str">
        <f t="shared" ca="1" si="172"/>
        <v/>
      </c>
      <c r="X84" s="183" t="str">
        <f t="shared" ca="1" si="172"/>
        <v/>
      </c>
      <c r="Y84" s="203" t="str">
        <f t="shared" ca="1" si="172"/>
        <v/>
      </c>
      <c r="Z84" s="183" t="str">
        <f t="shared" ca="1" si="172"/>
        <v/>
      </c>
      <c r="AA84" s="228" t="s">
        <v>7076</v>
      </c>
      <c r="AB84" s="229"/>
      <c r="AC84" s="228"/>
      <c r="AD84" s="230"/>
      <c r="AE84" s="231" t="str">
        <f ca="1">OFFSET(DO$43,$B84,0)</f>
        <v/>
      </c>
      <c r="AF84" s="207" t="str">
        <f ca="1">OFFSET(BM$43,$B84,0)</f>
        <v/>
      </c>
      <c r="AG84" s="207">
        <f ca="1">OFFSET(DT83,$B84,0)</f>
        <v>0</v>
      </c>
      <c r="AH84" s="207">
        <f ca="1">OFFSET(DU83,$B84,0)</f>
        <v>0</v>
      </c>
      <c r="AI84" s="207">
        <f ca="1">OFFSET(DV83,$B84,0)</f>
        <v>0</v>
      </c>
      <c r="AJ84" s="207">
        <f ca="1">OFFSET(DW83,$B84,0)</f>
        <v>0</v>
      </c>
      <c r="AK84" s="208" t="str">
        <f ca="1">OFFSET(BO$43,$B84,0)&amp;CHAR(10)&amp;OFFSET(BN$43,$B84,0)</f>
        <v xml:space="preserve">
</v>
      </c>
      <c r="AL84" s="208"/>
      <c r="AM84" s="208"/>
      <c r="AN84" s="208"/>
      <c r="AO84" s="208"/>
      <c r="AP84" s="213" t="s">
        <v>11</v>
      </c>
      <c r="AQ84" s="203" t="str">
        <f t="shared" ref="AQ84:AV84" ca="1" si="173">OFFSET(CW$43,$B84,0)</f>
        <v/>
      </c>
      <c r="AR84" s="183" t="str">
        <f t="shared" ca="1" si="173"/>
        <v/>
      </c>
      <c r="AS84" s="203" t="str">
        <f t="shared" ca="1" si="173"/>
        <v/>
      </c>
      <c r="AT84" s="183" t="str">
        <f t="shared" ca="1" si="173"/>
        <v/>
      </c>
      <c r="AU84" s="203" t="str">
        <f t="shared" ca="1" si="173"/>
        <v/>
      </c>
      <c r="AV84" s="183" t="str">
        <f t="shared" ca="1" si="173"/>
        <v/>
      </c>
      <c r="AW84" s="183" t="str">
        <f ca="1">OFFSET(DD$43,$B84,0)</f>
        <v/>
      </c>
      <c r="AX84" s="184" t="str">
        <f ca="1">OFFSET(ED$43,$B84,0)</f>
        <v/>
      </c>
      <c r="AY84" s="184">
        <f ca="1">OFFSET(BR83,$B84,0)</f>
        <v>0</v>
      </c>
      <c r="AZ84" s="184">
        <f ca="1">OFFSET(BS83,$B84,0)</f>
        <v>0</v>
      </c>
      <c r="BA84" s="184">
        <f ca="1">OFFSET(BU83,$B84,0)</f>
        <v>0</v>
      </c>
      <c r="BB84" s="184">
        <f ca="1">OFFSET(BV83,$B84,0)</f>
        <v>0</v>
      </c>
      <c r="BF84" s="104">
        <v>41</v>
      </c>
      <c r="BG84" s="118"/>
      <c r="BH84" s="119" t="s">
        <v>7133</v>
      </c>
      <c r="BI84" s="120"/>
      <c r="BJ84" s="115"/>
      <c r="BK84" s="121"/>
      <c r="BL84" s="122"/>
      <c r="BM84" s="117" t="str">
        <f>IFERROR(IF(DT84=1,VLOOKUP(BL84,所属所DB[#All],2,FALSE),""),"")</f>
        <v/>
      </c>
      <c r="BN84" s="116"/>
      <c r="BO84" s="123"/>
      <c r="BP84" s="124"/>
      <c r="BQ84" s="123"/>
      <c r="BR84" s="125"/>
      <c r="BT84" t="str">
        <f t="shared" si="14"/>
        <v/>
      </c>
      <c r="BU84" s="87" t="str">
        <f t="shared" si="15"/>
        <v/>
      </c>
      <c r="BV84" s="88" t="str">
        <f t="shared" si="16"/>
        <v/>
      </c>
      <c r="BW84" s="88" t="str">
        <f t="shared" si="17"/>
        <v/>
      </c>
      <c r="BX84" s="88" t="str">
        <f t="shared" si="18"/>
        <v/>
      </c>
      <c r="BY84" s="88" t="str">
        <f t="shared" si="19"/>
        <v/>
      </c>
      <c r="BZ84" s="88" t="str">
        <f t="shared" si="20"/>
        <v/>
      </c>
      <c r="CA84" s="88" t="str">
        <f t="shared" si="21"/>
        <v/>
      </c>
      <c r="CB84" s="89" t="str">
        <f t="shared" si="22"/>
        <v/>
      </c>
      <c r="CC84" s="87" t="str">
        <f t="shared" si="23"/>
        <v/>
      </c>
      <c r="CD84" s="88" t="str">
        <f t="shared" si="24"/>
        <v/>
      </c>
      <c r="CE84" s="88" t="str">
        <f t="shared" si="25"/>
        <v/>
      </c>
      <c r="CF84" s="88" t="str">
        <f t="shared" si="26"/>
        <v/>
      </c>
      <c r="CG84" s="88" t="str">
        <f t="shared" si="27"/>
        <v/>
      </c>
      <c r="CH84" s="88" t="str">
        <f t="shared" si="28"/>
        <v/>
      </c>
      <c r="CI84" s="89" t="str">
        <f t="shared" si="29"/>
        <v/>
      </c>
      <c r="CJ84" s="87" t="str">
        <f t="shared" si="30"/>
        <v/>
      </c>
      <c r="CK84" s="88" t="str">
        <f t="shared" si="31"/>
        <v/>
      </c>
      <c r="CL84" s="88" t="str">
        <f t="shared" si="32"/>
        <v/>
      </c>
      <c r="CM84" s="88" t="str">
        <f t="shared" si="33"/>
        <v/>
      </c>
      <c r="CN84" s="88" t="str">
        <f t="shared" si="34"/>
        <v/>
      </c>
      <c r="CO84" s="88" t="str">
        <f t="shared" si="35"/>
        <v/>
      </c>
      <c r="CP84" s="89" t="str">
        <f t="shared" si="36"/>
        <v/>
      </c>
      <c r="CQ84" s="88" t="str">
        <f t="shared" si="148"/>
        <v/>
      </c>
      <c r="CR84" s="87" t="str">
        <f t="shared" si="37"/>
        <v/>
      </c>
      <c r="CS84" s="88" t="str">
        <f t="shared" si="38"/>
        <v/>
      </c>
      <c r="CT84" s="88" t="str">
        <f t="shared" si="39"/>
        <v/>
      </c>
      <c r="CU84" s="88" t="str">
        <f t="shared" si="40"/>
        <v/>
      </c>
      <c r="CV84" s="89" t="str">
        <f t="shared" si="41"/>
        <v/>
      </c>
      <c r="CW84" s="87" t="str">
        <f t="shared" si="42"/>
        <v/>
      </c>
      <c r="CX84" s="88" t="str">
        <f t="shared" si="43"/>
        <v/>
      </c>
      <c r="CY84" s="88" t="str">
        <f t="shared" si="44"/>
        <v/>
      </c>
      <c r="CZ84" s="88" t="str">
        <f t="shared" si="45"/>
        <v/>
      </c>
      <c r="DA84" s="88" t="str">
        <f t="shared" si="46"/>
        <v/>
      </c>
      <c r="DB84" s="88" t="str">
        <f t="shared" si="47"/>
        <v/>
      </c>
      <c r="DC84" s="89" t="str">
        <f t="shared" si="48"/>
        <v/>
      </c>
      <c r="DD84" t="str">
        <f t="shared" si="149"/>
        <v/>
      </c>
      <c r="DO84" s="51" t="str">
        <f>IF(BJ84&lt;&gt;"",VLOOKUP(BJ84,テーブル[[#All],[列1]:[異動コード2]],2,FALSE)*1,"")</f>
        <v/>
      </c>
      <c r="DP84" s="51" t="str">
        <f t="shared" si="5"/>
        <v/>
      </c>
      <c r="DQ84" s="86" t="str">
        <f t="shared" si="49"/>
        <v/>
      </c>
      <c r="DR84" s="86" t="str">
        <f t="shared" si="50"/>
        <v/>
      </c>
      <c r="DS84" s="86" t="str">
        <f t="shared" si="51"/>
        <v/>
      </c>
      <c r="DT84">
        <f t="shared" si="6"/>
        <v>9</v>
      </c>
      <c r="DU84">
        <f t="shared" si="7"/>
        <v>9</v>
      </c>
      <c r="DV84">
        <f t="shared" si="8"/>
        <v>9</v>
      </c>
      <c r="DW84">
        <f t="shared" si="9"/>
        <v>9</v>
      </c>
      <c r="DX84">
        <f t="shared" si="10"/>
        <v>9</v>
      </c>
      <c r="DY84">
        <f t="shared" si="52"/>
        <v>9</v>
      </c>
      <c r="DZ84">
        <f>IFERROR(IF(DV84=1,1,VLOOKUP(BN84,過去共済[#All],4,FALSE)),9)</f>
        <v>9</v>
      </c>
      <c r="EA84">
        <f>IF(DV84=1,100,
IF(DY84=1,VLOOKUP(BN84,過去共済[#All],2,FALSE),0)
)</f>
        <v>0</v>
      </c>
      <c r="EB84">
        <f>IF(DZ84=1,VLOOKUP(BO84,県あり都道府県コード[#All],2,FALSE),0)</f>
        <v>0</v>
      </c>
      <c r="EC84" t="str">
        <f t="shared" si="53"/>
        <v/>
      </c>
      <c r="ED84" t="str">
        <f t="shared" si="54"/>
        <v/>
      </c>
    </row>
    <row r="85" spans="2:134" ht="24.9" customHeight="1">
      <c r="C85" s="134" t="str">
        <f t="shared" ref="C85:J85" ca="1" si="174">OFFSET(BU$43,$B84,0)</f>
        <v/>
      </c>
      <c r="D85" s="135" t="str">
        <f t="shared" ca="1" si="174"/>
        <v/>
      </c>
      <c r="E85" s="136" t="str">
        <f t="shared" ca="1" si="174"/>
        <v/>
      </c>
      <c r="F85" s="136" t="str">
        <f t="shared" ca="1" si="174"/>
        <v/>
      </c>
      <c r="G85" s="135" t="str">
        <f t="shared" ca="1" si="174"/>
        <v/>
      </c>
      <c r="H85" s="100" t="str">
        <f t="shared" ca="1" si="174"/>
        <v/>
      </c>
      <c r="I85" s="100" t="str">
        <f t="shared" ca="1" si="174"/>
        <v/>
      </c>
      <c r="J85" s="101" t="str">
        <f t="shared" ca="1" si="174"/>
        <v/>
      </c>
      <c r="K85" s="213"/>
      <c r="L85" s="219"/>
      <c r="M85" s="220">
        <f t="shared" ref="M85:S85" ca="1" si="175">OFFSET(CE83,$B84,0)</f>
        <v>0</v>
      </c>
      <c r="N85" s="203">
        <f t="shared" ca="1" si="175"/>
        <v>0</v>
      </c>
      <c r="O85" s="183">
        <f t="shared" ca="1" si="175"/>
        <v>0</v>
      </c>
      <c r="P85" s="203">
        <f t="shared" ca="1" si="175"/>
        <v>0</v>
      </c>
      <c r="Q85" s="183">
        <f t="shared" ca="1" si="175"/>
        <v>0</v>
      </c>
      <c r="R85" s="203">
        <f t="shared" ca="1" si="175"/>
        <v>0</v>
      </c>
      <c r="S85" s="183">
        <f t="shared" ca="1" si="175"/>
        <v>0</v>
      </c>
      <c r="T85" s="168"/>
      <c r="U85" s="203">
        <f ca="1">OFFSET(CM83,$B84,0)</f>
        <v>0</v>
      </c>
      <c r="V85" s="183">
        <f ca="1">OFFSET(CN83,$B84,0)</f>
        <v>0</v>
      </c>
      <c r="W85" s="203">
        <f ca="1">OFFSET(CO83,$B84,0)</f>
        <v>0</v>
      </c>
      <c r="X85" s="183">
        <f ca="1">OFFSET(CP83,$B84,0)</f>
        <v>0</v>
      </c>
      <c r="Y85" s="203">
        <f ca="1">OFFSET(CW83,$B84,0)</f>
        <v>0</v>
      </c>
      <c r="Z85" s="183">
        <f ca="1">OFFSET(CX83,$B84,0)</f>
        <v>0</v>
      </c>
      <c r="AA85" s="228"/>
      <c r="AB85" s="229"/>
      <c r="AC85" s="228"/>
      <c r="AD85" s="230"/>
      <c r="AE85" s="231"/>
      <c r="AF85" s="102" t="str">
        <f ca="1">OFFSET(CR$43,$B84,0)</f>
        <v/>
      </c>
      <c r="AG85" s="100" t="str">
        <f ca="1">OFFSET(CS$43,$B84,0)</f>
        <v/>
      </c>
      <c r="AH85" s="100" t="str">
        <f ca="1">OFFSET(CT$43,$B84,0)</f>
        <v/>
      </c>
      <c r="AI85" s="100" t="str">
        <f ca="1">OFFSET(CU$43,$B84,0)</f>
        <v/>
      </c>
      <c r="AJ85" s="101" t="str">
        <f ca="1">OFFSET(CV$43,$B84,0)</f>
        <v/>
      </c>
      <c r="AK85" s="205" t="s">
        <v>10</v>
      </c>
      <c r="AL85" s="206"/>
      <c r="AM85" s="74" t="str">
        <f ca="1">OFFSET(DQ$43,$B84,0)</f>
        <v/>
      </c>
      <c r="AN85" s="74" t="str">
        <f ca="1">OFFSET(DR$43,$B84,0)</f>
        <v/>
      </c>
      <c r="AO85" s="75" t="str">
        <f ca="1">OFFSET(DS$43,$B84,0)</f>
        <v/>
      </c>
      <c r="AP85" s="168"/>
      <c r="AQ85" s="203">
        <f t="shared" ref="AQ85:BB85" ca="1" si="176">OFFSET(DJ83,$B84,0)</f>
        <v>0</v>
      </c>
      <c r="AR85" s="183">
        <f t="shared" ca="1" si="176"/>
        <v>0</v>
      </c>
      <c r="AS85" s="203">
        <f t="shared" ca="1" si="176"/>
        <v>0</v>
      </c>
      <c r="AT85" s="183">
        <f t="shared" ca="1" si="176"/>
        <v>0</v>
      </c>
      <c r="AU85" s="203">
        <f t="shared" ca="1" si="176"/>
        <v>0</v>
      </c>
      <c r="AV85" s="183">
        <f t="shared" ca="1" si="176"/>
        <v>0</v>
      </c>
      <c r="AW85" s="183">
        <f t="shared" ca="1" si="176"/>
        <v>0</v>
      </c>
      <c r="AX85" s="184">
        <f t="shared" ca="1" si="176"/>
        <v>0</v>
      </c>
      <c r="AY85" s="184">
        <f t="shared" ca="1" si="176"/>
        <v>0</v>
      </c>
      <c r="AZ85" s="184">
        <f t="shared" ca="1" si="176"/>
        <v>0</v>
      </c>
      <c r="BA85" s="184">
        <f t="shared" ca="1" si="176"/>
        <v>0</v>
      </c>
      <c r="BB85" s="184">
        <f t="shared" ca="1" si="176"/>
        <v>0</v>
      </c>
      <c r="BF85" s="104">
        <v>42</v>
      </c>
      <c r="BG85" s="118"/>
      <c r="BH85" s="119" t="s">
        <v>7133</v>
      </c>
      <c r="BI85" s="120"/>
      <c r="BJ85" s="115"/>
      <c r="BK85" s="121"/>
      <c r="BL85" s="122"/>
      <c r="BM85" s="117" t="str">
        <f>IFERROR(IF(DT85=1,VLOOKUP(BL85,所属所DB[#All],2,FALSE),""),"")</f>
        <v/>
      </c>
      <c r="BN85" s="116"/>
      <c r="BO85" s="123"/>
      <c r="BP85" s="124"/>
      <c r="BQ85" s="123"/>
      <c r="BR85" s="125"/>
      <c r="BT85" t="str">
        <f t="shared" si="14"/>
        <v/>
      </c>
      <c r="BU85" s="87" t="str">
        <f t="shared" si="15"/>
        <v/>
      </c>
      <c r="BV85" s="88" t="str">
        <f t="shared" si="16"/>
        <v/>
      </c>
      <c r="BW85" s="88" t="str">
        <f t="shared" si="17"/>
        <v/>
      </c>
      <c r="BX85" s="88" t="str">
        <f t="shared" si="18"/>
        <v/>
      </c>
      <c r="BY85" s="88" t="str">
        <f t="shared" si="19"/>
        <v/>
      </c>
      <c r="BZ85" s="88" t="str">
        <f t="shared" si="20"/>
        <v/>
      </c>
      <c r="CA85" s="88" t="str">
        <f t="shared" si="21"/>
        <v/>
      </c>
      <c r="CB85" s="89" t="str">
        <f t="shared" si="22"/>
        <v/>
      </c>
      <c r="CC85" s="87" t="str">
        <f t="shared" si="23"/>
        <v/>
      </c>
      <c r="CD85" s="88" t="str">
        <f t="shared" si="24"/>
        <v/>
      </c>
      <c r="CE85" s="88" t="str">
        <f t="shared" si="25"/>
        <v/>
      </c>
      <c r="CF85" s="88" t="str">
        <f t="shared" si="26"/>
        <v/>
      </c>
      <c r="CG85" s="88" t="str">
        <f t="shared" si="27"/>
        <v/>
      </c>
      <c r="CH85" s="88" t="str">
        <f t="shared" si="28"/>
        <v/>
      </c>
      <c r="CI85" s="89" t="str">
        <f t="shared" si="29"/>
        <v/>
      </c>
      <c r="CJ85" s="87" t="str">
        <f t="shared" si="30"/>
        <v/>
      </c>
      <c r="CK85" s="88" t="str">
        <f t="shared" si="31"/>
        <v/>
      </c>
      <c r="CL85" s="88" t="str">
        <f t="shared" si="32"/>
        <v/>
      </c>
      <c r="CM85" s="88" t="str">
        <f t="shared" si="33"/>
        <v/>
      </c>
      <c r="CN85" s="88" t="str">
        <f t="shared" si="34"/>
        <v/>
      </c>
      <c r="CO85" s="88" t="str">
        <f t="shared" si="35"/>
        <v/>
      </c>
      <c r="CP85" s="89" t="str">
        <f t="shared" si="36"/>
        <v/>
      </c>
      <c r="CQ85" s="88" t="str">
        <f t="shared" si="148"/>
        <v/>
      </c>
      <c r="CR85" s="87" t="str">
        <f t="shared" si="37"/>
        <v/>
      </c>
      <c r="CS85" s="88" t="str">
        <f t="shared" si="38"/>
        <v/>
      </c>
      <c r="CT85" s="88" t="str">
        <f t="shared" si="39"/>
        <v/>
      </c>
      <c r="CU85" s="88" t="str">
        <f t="shared" si="40"/>
        <v/>
      </c>
      <c r="CV85" s="89" t="str">
        <f t="shared" si="41"/>
        <v/>
      </c>
      <c r="CW85" s="87" t="str">
        <f t="shared" si="42"/>
        <v/>
      </c>
      <c r="CX85" s="88" t="str">
        <f t="shared" si="43"/>
        <v/>
      </c>
      <c r="CY85" s="88" t="str">
        <f t="shared" si="44"/>
        <v/>
      </c>
      <c r="CZ85" s="88" t="str">
        <f t="shared" si="45"/>
        <v/>
      </c>
      <c r="DA85" s="88" t="str">
        <f t="shared" si="46"/>
        <v/>
      </c>
      <c r="DB85" s="88" t="str">
        <f t="shared" si="47"/>
        <v/>
      </c>
      <c r="DC85" s="89" t="str">
        <f t="shared" si="48"/>
        <v/>
      </c>
      <c r="DD85" t="str">
        <f t="shared" si="149"/>
        <v/>
      </c>
      <c r="DO85" s="51" t="str">
        <f>IF(BJ85&lt;&gt;"",VLOOKUP(BJ85,テーブル[[#All],[列1]:[異動コード2]],2,FALSE)*1,"")</f>
        <v/>
      </c>
      <c r="DP85" s="51" t="str">
        <f t="shared" si="5"/>
        <v/>
      </c>
      <c r="DQ85" s="86" t="str">
        <f t="shared" si="49"/>
        <v/>
      </c>
      <c r="DR85" s="86" t="str">
        <f t="shared" si="50"/>
        <v/>
      </c>
      <c r="DS85" s="86" t="str">
        <f t="shared" si="51"/>
        <v/>
      </c>
      <c r="DT85">
        <f t="shared" si="6"/>
        <v>9</v>
      </c>
      <c r="DU85">
        <f t="shared" si="7"/>
        <v>9</v>
      </c>
      <c r="DV85">
        <f t="shared" si="8"/>
        <v>9</v>
      </c>
      <c r="DW85">
        <f t="shared" si="9"/>
        <v>9</v>
      </c>
      <c r="DX85">
        <f t="shared" si="10"/>
        <v>9</v>
      </c>
      <c r="DY85">
        <f t="shared" si="52"/>
        <v>9</v>
      </c>
      <c r="DZ85">
        <f>IFERROR(IF(DV85=1,1,VLOOKUP(BN85,過去共済[#All],4,FALSE)),9)</f>
        <v>9</v>
      </c>
      <c r="EA85">
        <f>IF(DV85=1,100,
IF(DY85=1,VLOOKUP(BN85,過去共済[#All],2,FALSE),0)
)</f>
        <v>0</v>
      </c>
      <c r="EB85">
        <f>IF(DZ85=1,VLOOKUP(BO85,県あり都道府県コード[#All],2,FALSE),0)</f>
        <v>0</v>
      </c>
      <c r="EC85" t="str">
        <f t="shared" si="53"/>
        <v/>
      </c>
      <c r="ED85" t="str">
        <f t="shared" si="54"/>
        <v/>
      </c>
    </row>
    <row r="86" spans="2:134" ht="24.9" customHeight="1">
      <c r="B86" s="133">
        <v>22</v>
      </c>
      <c r="C86" s="218" t="str">
        <f ca="1">OFFSET(BH$43,$B86,0)</f>
        <v xml:space="preserve"> </v>
      </c>
      <c r="D86" s="218"/>
      <c r="E86" s="218"/>
      <c r="F86" s="218"/>
      <c r="G86" s="218"/>
      <c r="H86" s="218"/>
      <c r="I86" s="218"/>
      <c r="J86" s="218"/>
      <c r="K86" s="213" t="s">
        <v>4</v>
      </c>
      <c r="L86" s="219"/>
      <c r="M86" s="220" t="str">
        <f t="shared" ref="M86:S86" ca="1" si="177">OFFSET(CC$43,$B86,0)</f>
        <v/>
      </c>
      <c r="N86" s="203" t="str">
        <f t="shared" ca="1" si="177"/>
        <v/>
      </c>
      <c r="O86" s="183" t="str">
        <f t="shared" ca="1" si="177"/>
        <v/>
      </c>
      <c r="P86" s="203" t="str">
        <f t="shared" ca="1" si="177"/>
        <v/>
      </c>
      <c r="Q86" s="183" t="str">
        <f t="shared" ca="1" si="177"/>
        <v/>
      </c>
      <c r="R86" s="203" t="str">
        <f t="shared" ca="1" si="177"/>
        <v/>
      </c>
      <c r="S86" s="183" t="str">
        <f t="shared" ca="1" si="177"/>
        <v/>
      </c>
      <c r="T86" s="213" t="s">
        <v>11</v>
      </c>
      <c r="U86" s="203" t="str">
        <f t="shared" ref="U86:Z86" ca="1" si="178">OFFSET(CK$43,$B86,0)</f>
        <v/>
      </c>
      <c r="V86" s="183" t="str">
        <f t="shared" ca="1" si="178"/>
        <v/>
      </c>
      <c r="W86" s="203" t="str">
        <f t="shared" ca="1" si="178"/>
        <v/>
      </c>
      <c r="X86" s="183" t="str">
        <f t="shared" ca="1" si="178"/>
        <v/>
      </c>
      <c r="Y86" s="203" t="str">
        <f t="shared" ca="1" si="178"/>
        <v/>
      </c>
      <c r="Z86" s="183" t="str">
        <f t="shared" ca="1" si="178"/>
        <v/>
      </c>
      <c r="AA86" s="228" t="s">
        <v>7076</v>
      </c>
      <c r="AB86" s="229"/>
      <c r="AC86" s="228"/>
      <c r="AD86" s="230"/>
      <c r="AE86" s="231" t="str">
        <f ca="1">OFFSET(DO$43,$B86,0)</f>
        <v/>
      </c>
      <c r="AF86" s="207" t="str">
        <f ca="1">OFFSET(BM$43,$B86,0)</f>
        <v/>
      </c>
      <c r="AG86" s="207">
        <f ca="1">OFFSET(DT85,$B86,0)</f>
        <v>0</v>
      </c>
      <c r="AH86" s="207">
        <f ca="1">OFFSET(DU85,$B86,0)</f>
        <v>0</v>
      </c>
      <c r="AI86" s="207">
        <f ca="1">OFFSET(DV85,$B86,0)</f>
        <v>0</v>
      </c>
      <c r="AJ86" s="207">
        <f ca="1">OFFSET(DW85,$B86,0)</f>
        <v>0</v>
      </c>
      <c r="AK86" s="208" t="str">
        <f ca="1">OFFSET(BO$43,$B86,0)&amp;CHAR(10)&amp;OFFSET(BN$43,$B86,0)</f>
        <v xml:space="preserve">
</v>
      </c>
      <c r="AL86" s="208"/>
      <c r="AM86" s="208"/>
      <c r="AN86" s="208"/>
      <c r="AO86" s="208"/>
      <c r="AP86" s="213" t="s">
        <v>11</v>
      </c>
      <c r="AQ86" s="203" t="str">
        <f t="shared" ref="AQ86:AV86" ca="1" si="179">OFFSET(CW$43,$B86,0)</f>
        <v/>
      </c>
      <c r="AR86" s="183" t="str">
        <f t="shared" ca="1" si="179"/>
        <v/>
      </c>
      <c r="AS86" s="203" t="str">
        <f t="shared" ca="1" si="179"/>
        <v/>
      </c>
      <c r="AT86" s="183" t="str">
        <f t="shared" ca="1" si="179"/>
        <v/>
      </c>
      <c r="AU86" s="203" t="str">
        <f t="shared" ca="1" si="179"/>
        <v/>
      </c>
      <c r="AV86" s="183" t="str">
        <f t="shared" ca="1" si="179"/>
        <v/>
      </c>
      <c r="AW86" s="183" t="str">
        <f ca="1">OFFSET(DD$43,$B86,0)</f>
        <v/>
      </c>
      <c r="AX86" s="184" t="str">
        <f ca="1">OFFSET(ED$43,$B86,0)</f>
        <v/>
      </c>
      <c r="AY86" s="184">
        <f ca="1">OFFSET(BR85,$B86,0)</f>
        <v>0</v>
      </c>
      <c r="AZ86" s="184">
        <f ca="1">OFFSET(BS85,$B86,0)</f>
        <v>0</v>
      </c>
      <c r="BA86" s="184">
        <f ca="1">OFFSET(BU85,$B86,0)</f>
        <v>0</v>
      </c>
      <c r="BB86" s="184">
        <f ca="1">OFFSET(BV85,$B86,0)</f>
        <v>0</v>
      </c>
      <c r="BF86" s="104">
        <v>43</v>
      </c>
      <c r="BG86" s="118"/>
      <c r="BH86" s="119" t="s">
        <v>7133</v>
      </c>
      <c r="BI86" s="120"/>
      <c r="BJ86" s="115"/>
      <c r="BK86" s="121"/>
      <c r="BL86" s="122"/>
      <c r="BM86" s="117" t="str">
        <f>IFERROR(IF(DT86=1,VLOOKUP(BL86,所属所DB[#All],2,FALSE),""),"")</f>
        <v/>
      </c>
      <c r="BN86" s="116"/>
      <c r="BO86" s="123"/>
      <c r="BP86" s="124"/>
      <c r="BQ86" s="123"/>
      <c r="BR86" s="125"/>
      <c r="BT86" t="str">
        <f t="shared" si="14"/>
        <v/>
      </c>
      <c r="BU86" s="87" t="str">
        <f t="shared" si="15"/>
        <v/>
      </c>
      <c r="BV86" s="88" t="str">
        <f t="shared" si="16"/>
        <v/>
      </c>
      <c r="BW86" s="88" t="str">
        <f t="shared" si="17"/>
        <v/>
      </c>
      <c r="BX86" s="88" t="str">
        <f t="shared" si="18"/>
        <v/>
      </c>
      <c r="BY86" s="88" t="str">
        <f t="shared" si="19"/>
        <v/>
      </c>
      <c r="BZ86" s="88" t="str">
        <f t="shared" si="20"/>
        <v/>
      </c>
      <c r="CA86" s="88" t="str">
        <f t="shared" si="21"/>
        <v/>
      </c>
      <c r="CB86" s="89" t="str">
        <f t="shared" si="22"/>
        <v/>
      </c>
      <c r="CC86" s="87" t="str">
        <f t="shared" si="23"/>
        <v/>
      </c>
      <c r="CD86" s="88" t="str">
        <f t="shared" si="24"/>
        <v/>
      </c>
      <c r="CE86" s="88" t="str">
        <f t="shared" si="25"/>
        <v/>
      </c>
      <c r="CF86" s="88" t="str">
        <f t="shared" si="26"/>
        <v/>
      </c>
      <c r="CG86" s="88" t="str">
        <f t="shared" si="27"/>
        <v/>
      </c>
      <c r="CH86" s="88" t="str">
        <f t="shared" si="28"/>
        <v/>
      </c>
      <c r="CI86" s="89" t="str">
        <f t="shared" si="29"/>
        <v/>
      </c>
      <c r="CJ86" s="87" t="str">
        <f t="shared" si="30"/>
        <v/>
      </c>
      <c r="CK86" s="88" t="str">
        <f t="shared" si="31"/>
        <v/>
      </c>
      <c r="CL86" s="88" t="str">
        <f t="shared" si="32"/>
        <v/>
      </c>
      <c r="CM86" s="88" t="str">
        <f t="shared" si="33"/>
        <v/>
      </c>
      <c r="CN86" s="88" t="str">
        <f t="shared" si="34"/>
        <v/>
      </c>
      <c r="CO86" s="88" t="str">
        <f t="shared" si="35"/>
        <v/>
      </c>
      <c r="CP86" s="89" t="str">
        <f t="shared" si="36"/>
        <v/>
      </c>
      <c r="CQ86" s="88" t="str">
        <f t="shared" si="148"/>
        <v/>
      </c>
      <c r="CR86" s="87" t="str">
        <f t="shared" si="37"/>
        <v/>
      </c>
      <c r="CS86" s="88" t="str">
        <f t="shared" si="38"/>
        <v/>
      </c>
      <c r="CT86" s="88" t="str">
        <f t="shared" si="39"/>
        <v/>
      </c>
      <c r="CU86" s="88" t="str">
        <f t="shared" si="40"/>
        <v/>
      </c>
      <c r="CV86" s="89" t="str">
        <f t="shared" si="41"/>
        <v/>
      </c>
      <c r="CW86" s="87" t="str">
        <f t="shared" si="42"/>
        <v/>
      </c>
      <c r="CX86" s="88" t="str">
        <f t="shared" si="43"/>
        <v/>
      </c>
      <c r="CY86" s="88" t="str">
        <f t="shared" si="44"/>
        <v/>
      </c>
      <c r="CZ86" s="88" t="str">
        <f t="shared" si="45"/>
        <v/>
      </c>
      <c r="DA86" s="88" t="str">
        <f t="shared" si="46"/>
        <v/>
      </c>
      <c r="DB86" s="88" t="str">
        <f t="shared" si="47"/>
        <v/>
      </c>
      <c r="DC86" s="89" t="str">
        <f t="shared" si="48"/>
        <v/>
      </c>
      <c r="DD86" t="str">
        <f t="shared" si="149"/>
        <v/>
      </c>
      <c r="DO86" s="51" t="str">
        <f>IF(BJ86&lt;&gt;"",VLOOKUP(BJ86,テーブル[[#All],[列1]:[異動コード2]],2,FALSE)*1,"")</f>
        <v/>
      </c>
      <c r="DP86" s="51" t="str">
        <f t="shared" si="5"/>
        <v/>
      </c>
      <c r="DQ86" s="86" t="str">
        <f t="shared" si="49"/>
        <v/>
      </c>
      <c r="DR86" s="86" t="str">
        <f t="shared" si="50"/>
        <v/>
      </c>
      <c r="DS86" s="86" t="str">
        <f t="shared" si="51"/>
        <v/>
      </c>
      <c r="DT86">
        <f t="shared" si="6"/>
        <v>9</v>
      </c>
      <c r="DU86">
        <f t="shared" si="7"/>
        <v>9</v>
      </c>
      <c r="DV86">
        <f t="shared" si="8"/>
        <v>9</v>
      </c>
      <c r="DW86">
        <f t="shared" si="9"/>
        <v>9</v>
      </c>
      <c r="DX86">
        <f t="shared" si="10"/>
        <v>9</v>
      </c>
      <c r="DY86">
        <f t="shared" si="52"/>
        <v>9</v>
      </c>
      <c r="DZ86">
        <f>IFERROR(IF(DV86=1,1,VLOOKUP(BN86,過去共済[#All],4,FALSE)),9)</f>
        <v>9</v>
      </c>
      <c r="EA86">
        <f>IF(DV86=1,100,
IF(DY86=1,VLOOKUP(BN86,過去共済[#All],2,FALSE),0)
)</f>
        <v>0</v>
      </c>
      <c r="EB86">
        <f>IF(DZ86=1,VLOOKUP(BO86,県あり都道府県コード[#All],2,FALSE),0)</f>
        <v>0</v>
      </c>
      <c r="EC86" t="str">
        <f t="shared" si="53"/>
        <v/>
      </c>
      <c r="ED86" t="str">
        <f t="shared" si="54"/>
        <v/>
      </c>
    </row>
    <row r="87" spans="2:134" ht="24.9" customHeight="1">
      <c r="C87" s="134" t="str">
        <f t="shared" ref="C87:J87" ca="1" si="180">OFFSET(BU$43,$B86,0)</f>
        <v/>
      </c>
      <c r="D87" s="135" t="str">
        <f t="shared" ca="1" si="180"/>
        <v/>
      </c>
      <c r="E87" s="136" t="str">
        <f t="shared" ca="1" si="180"/>
        <v/>
      </c>
      <c r="F87" s="136" t="str">
        <f t="shared" ca="1" si="180"/>
        <v/>
      </c>
      <c r="G87" s="135" t="str">
        <f t="shared" ca="1" si="180"/>
        <v/>
      </c>
      <c r="H87" s="100" t="str">
        <f t="shared" ca="1" si="180"/>
        <v/>
      </c>
      <c r="I87" s="100" t="str">
        <f t="shared" ca="1" si="180"/>
        <v/>
      </c>
      <c r="J87" s="101" t="str">
        <f t="shared" ca="1" si="180"/>
        <v/>
      </c>
      <c r="K87" s="213"/>
      <c r="L87" s="219"/>
      <c r="M87" s="220">
        <f t="shared" ref="M87:S87" ca="1" si="181">OFFSET(CE85,$B86,0)</f>
        <v>0</v>
      </c>
      <c r="N87" s="203">
        <f t="shared" ca="1" si="181"/>
        <v>0</v>
      </c>
      <c r="O87" s="183">
        <f t="shared" ca="1" si="181"/>
        <v>0</v>
      </c>
      <c r="P87" s="203">
        <f t="shared" ca="1" si="181"/>
        <v>0</v>
      </c>
      <c r="Q87" s="183">
        <f t="shared" ca="1" si="181"/>
        <v>0</v>
      </c>
      <c r="R87" s="203">
        <f t="shared" ca="1" si="181"/>
        <v>0</v>
      </c>
      <c r="S87" s="183">
        <f t="shared" ca="1" si="181"/>
        <v>0</v>
      </c>
      <c r="T87" s="168"/>
      <c r="U87" s="203">
        <f ca="1">OFFSET(CM85,$B86,0)</f>
        <v>0</v>
      </c>
      <c r="V87" s="183">
        <f ca="1">OFFSET(CN85,$B86,0)</f>
        <v>0</v>
      </c>
      <c r="W87" s="203">
        <f ca="1">OFFSET(CO85,$B86,0)</f>
        <v>0</v>
      </c>
      <c r="X87" s="183">
        <f ca="1">OFFSET(CP85,$B86,0)</f>
        <v>0</v>
      </c>
      <c r="Y87" s="203">
        <f ca="1">OFFSET(CW85,$B86,0)</f>
        <v>0</v>
      </c>
      <c r="Z87" s="183">
        <f ca="1">OFFSET(CX85,$B86,0)</f>
        <v>0</v>
      </c>
      <c r="AA87" s="228"/>
      <c r="AB87" s="229"/>
      <c r="AC87" s="228"/>
      <c r="AD87" s="230"/>
      <c r="AE87" s="231"/>
      <c r="AF87" s="102" t="str">
        <f ca="1">OFFSET(CR$43,$B86,0)</f>
        <v/>
      </c>
      <c r="AG87" s="100" t="str">
        <f ca="1">OFFSET(CS$43,$B86,0)</f>
        <v/>
      </c>
      <c r="AH87" s="100" t="str">
        <f ca="1">OFFSET(CT$43,$B86,0)</f>
        <v/>
      </c>
      <c r="AI87" s="100" t="str">
        <f ca="1">OFFSET(CU$43,$B86,0)</f>
        <v/>
      </c>
      <c r="AJ87" s="101" t="str">
        <f ca="1">OFFSET(CV$43,$B86,0)</f>
        <v/>
      </c>
      <c r="AK87" s="205" t="s">
        <v>10</v>
      </c>
      <c r="AL87" s="206"/>
      <c r="AM87" s="74" t="str">
        <f ca="1">OFFSET(DQ$43,$B86,0)</f>
        <v/>
      </c>
      <c r="AN87" s="74" t="str">
        <f ca="1">OFFSET(DR$43,$B86,0)</f>
        <v/>
      </c>
      <c r="AO87" s="75" t="str">
        <f ca="1">OFFSET(DS$43,$B86,0)</f>
        <v/>
      </c>
      <c r="AP87" s="168"/>
      <c r="AQ87" s="203">
        <f t="shared" ref="AQ87:BB87" ca="1" si="182">OFFSET(DJ85,$B86,0)</f>
        <v>0</v>
      </c>
      <c r="AR87" s="183">
        <f t="shared" ca="1" si="182"/>
        <v>0</v>
      </c>
      <c r="AS87" s="203">
        <f t="shared" ca="1" si="182"/>
        <v>0</v>
      </c>
      <c r="AT87" s="183">
        <f t="shared" ca="1" si="182"/>
        <v>0</v>
      </c>
      <c r="AU87" s="203">
        <f t="shared" ca="1" si="182"/>
        <v>0</v>
      </c>
      <c r="AV87" s="183">
        <f t="shared" ca="1" si="182"/>
        <v>0</v>
      </c>
      <c r="AW87" s="183">
        <f t="shared" ca="1" si="182"/>
        <v>0</v>
      </c>
      <c r="AX87" s="184">
        <f t="shared" ca="1" si="182"/>
        <v>0</v>
      </c>
      <c r="AY87" s="184">
        <f t="shared" ca="1" si="182"/>
        <v>0</v>
      </c>
      <c r="AZ87" s="184">
        <f t="shared" ca="1" si="182"/>
        <v>0</v>
      </c>
      <c r="BA87" s="184">
        <f t="shared" ca="1" si="182"/>
        <v>0</v>
      </c>
      <c r="BB87" s="184">
        <f t="shared" ca="1" si="182"/>
        <v>0</v>
      </c>
      <c r="BF87" s="104">
        <v>44</v>
      </c>
      <c r="BG87" s="118"/>
      <c r="BH87" s="119" t="s">
        <v>7133</v>
      </c>
      <c r="BI87" s="120"/>
      <c r="BJ87" s="115"/>
      <c r="BK87" s="121"/>
      <c r="BL87" s="122"/>
      <c r="BM87" s="117" t="str">
        <f>IFERROR(IF(DT87=1,VLOOKUP(BL87,所属所DB[#All],2,FALSE),""),"")</f>
        <v/>
      </c>
      <c r="BN87" s="116"/>
      <c r="BO87" s="123"/>
      <c r="BP87" s="124"/>
      <c r="BQ87" s="123"/>
      <c r="BR87" s="125"/>
      <c r="BT87" t="str">
        <f t="shared" si="14"/>
        <v/>
      </c>
      <c r="BU87" s="87" t="str">
        <f t="shared" si="15"/>
        <v/>
      </c>
      <c r="BV87" s="88" t="str">
        <f t="shared" si="16"/>
        <v/>
      </c>
      <c r="BW87" s="88" t="str">
        <f t="shared" si="17"/>
        <v/>
      </c>
      <c r="BX87" s="88" t="str">
        <f t="shared" si="18"/>
        <v/>
      </c>
      <c r="BY87" s="88" t="str">
        <f t="shared" si="19"/>
        <v/>
      </c>
      <c r="BZ87" s="88" t="str">
        <f t="shared" si="20"/>
        <v/>
      </c>
      <c r="CA87" s="88" t="str">
        <f t="shared" si="21"/>
        <v/>
      </c>
      <c r="CB87" s="89" t="str">
        <f t="shared" si="22"/>
        <v/>
      </c>
      <c r="CC87" s="87" t="str">
        <f t="shared" si="23"/>
        <v/>
      </c>
      <c r="CD87" s="88" t="str">
        <f t="shared" si="24"/>
        <v/>
      </c>
      <c r="CE87" s="88" t="str">
        <f t="shared" si="25"/>
        <v/>
      </c>
      <c r="CF87" s="88" t="str">
        <f t="shared" si="26"/>
        <v/>
      </c>
      <c r="CG87" s="88" t="str">
        <f t="shared" si="27"/>
        <v/>
      </c>
      <c r="CH87" s="88" t="str">
        <f t="shared" si="28"/>
        <v/>
      </c>
      <c r="CI87" s="89" t="str">
        <f t="shared" si="29"/>
        <v/>
      </c>
      <c r="CJ87" s="87" t="str">
        <f t="shared" si="30"/>
        <v/>
      </c>
      <c r="CK87" s="88" t="str">
        <f t="shared" si="31"/>
        <v/>
      </c>
      <c r="CL87" s="88" t="str">
        <f t="shared" si="32"/>
        <v/>
      </c>
      <c r="CM87" s="88" t="str">
        <f t="shared" si="33"/>
        <v/>
      </c>
      <c r="CN87" s="88" t="str">
        <f t="shared" si="34"/>
        <v/>
      </c>
      <c r="CO87" s="88" t="str">
        <f t="shared" si="35"/>
        <v/>
      </c>
      <c r="CP87" s="89" t="str">
        <f t="shared" si="36"/>
        <v/>
      </c>
      <c r="CQ87" s="88" t="str">
        <f t="shared" si="148"/>
        <v/>
      </c>
      <c r="CR87" s="87" t="str">
        <f t="shared" si="37"/>
        <v/>
      </c>
      <c r="CS87" s="88" t="str">
        <f t="shared" si="38"/>
        <v/>
      </c>
      <c r="CT87" s="88" t="str">
        <f t="shared" si="39"/>
        <v/>
      </c>
      <c r="CU87" s="88" t="str">
        <f t="shared" si="40"/>
        <v/>
      </c>
      <c r="CV87" s="89" t="str">
        <f t="shared" si="41"/>
        <v/>
      </c>
      <c r="CW87" s="87" t="str">
        <f t="shared" si="42"/>
        <v/>
      </c>
      <c r="CX87" s="88" t="str">
        <f t="shared" si="43"/>
        <v/>
      </c>
      <c r="CY87" s="88" t="str">
        <f t="shared" si="44"/>
        <v/>
      </c>
      <c r="CZ87" s="88" t="str">
        <f t="shared" si="45"/>
        <v/>
      </c>
      <c r="DA87" s="88" t="str">
        <f t="shared" si="46"/>
        <v/>
      </c>
      <c r="DB87" s="88" t="str">
        <f t="shared" si="47"/>
        <v/>
      </c>
      <c r="DC87" s="89" t="str">
        <f t="shared" si="48"/>
        <v/>
      </c>
      <c r="DD87" t="str">
        <f t="shared" si="149"/>
        <v/>
      </c>
      <c r="DO87" s="51" t="str">
        <f>IF(BJ87&lt;&gt;"",VLOOKUP(BJ87,テーブル[[#All],[列1]:[異動コード2]],2,FALSE)*1,"")</f>
        <v/>
      </c>
      <c r="DP87" s="51" t="str">
        <f t="shared" si="5"/>
        <v/>
      </c>
      <c r="DQ87" s="86" t="str">
        <f t="shared" si="49"/>
        <v/>
      </c>
      <c r="DR87" s="86" t="str">
        <f t="shared" si="50"/>
        <v/>
      </c>
      <c r="DS87" s="86" t="str">
        <f t="shared" si="51"/>
        <v/>
      </c>
      <c r="DT87">
        <f t="shared" si="6"/>
        <v>9</v>
      </c>
      <c r="DU87">
        <f t="shared" si="7"/>
        <v>9</v>
      </c>
      <c r="DV87">
        <f t="shared" si="8"/>
        <v>9</v>
      </c>
      <c r="DW87">
        <f t="shared" si="9"/>
        <v>9</v>
      </c>
      <c r="DX87">
        <f t="shared" si="10"/>
        <v>9</v>
      </c>
      <c r="DY87">
        <f t="shared" si="52"/>
        <v>9</v>
      </c>
      <c r="DZ87">
        <f>IFERROR(IF(DV87=1,1,VLOOKUP(BN87,過去共済[#All],4,FALSE)),9)</f>
        <v>9</v>
      </c>
      <c r="EA87">
        <f>IF(DV87=1,100,
IF(DY87=1,VLOOKUP(BN87,過去共済[#All],2,FALSE),0)
)</f>
        <v>0</v>
      </c>
      <c r="EB87">
        <f>IF(DZ87=1,VLOOKUP(BO87,県あり都道府県コード[#All],2,FALSE),0)</f>
        <v>0</v>
      </c>
      <c r="EC87" t="str">
        <f t="shared" si="53"/>
        <v/>
      </c>
      <c r="ED87" t="str">
        <f t="shared" si="54"/>
        <v/>
      </c>
    </row>
    <row r="88" spans="2:134" ht="24.9" customHeight="1">
      <c r="B88" s="133">
        <v>23</v>
      </c>
      <c r="C88" s="218" t="str">
        <f ca="1">OFFSET(BH$43,$B88,0)</f>
        <v xml:space="preserve"> </v>
      </c>
      <c r="D88" s="218"/>
      <c r="E88" s="218"/>
      <c r="F88" s="218"/>
      <c r="G88" s="218"/>
      <c r="H88" s="218"/>
      <c r="I88" s="218"/>
      <c r="J88" s="218"/>
      <c r="K88" s="213" t="s">
        <v>4</v>
      </c>
      <c r="L88" s="219"/>
      <c r="M88" s="220" t="str">
        <f t="shared" ref="M88:S88" ca="1" si="183">OFFSET(CC$43,$B88,0)</f>
        <v/>
      </c>
      <c r="N88" s="203" t="str">
        <f t="shared" ca="1" si="183"/>
        <v/>
      </c>
      <c r="O88" s="183" t="str">
        <f t="shared" ca="1" si="183"/>
        <v/>
      </c>
      <c r="P88" s="203" t="str">
        <f t="shared" ca="1" si="183"/>
        <v/>
      </c>
      <c r="Q88" s="183" t="str">
        <f t="shared" ca="1" si="183"/>
        <v/>
      </c>
      <c r="R88" s="203" t="str">
        <f t="shared" ca="1" si="183"/>
        <v/>
      </c>
      <c r="S88" s="183" t="str">
        <f t="shared" ca="1" si="183"/>
        <v/>
      </c>
      <c r="T88" s="213" t="s">
        <v>11</v>
      </c>
      <c r="U88" s="203" t="str">
        <f t="shared" ref="U88:Z88" ca="1" si="184">OFFSET(CK$43,$B88,0)</f>
        <v/>
      </c>
      <c r="V88" s="183" t="str">
        <f t="shared" ca="1" si="184"/>
        <v/>
      </c>
      <c r="W88" s="203" t="str">
        <f t="shared" ca="1" si="184"/>
        <v/>
      </c>
      <c r="X88" s="183" t="str">
        <f t="shared" ca="1" si="184"/>
        <v/>
      </c>
      <c r="Y88" s="203" t="str">
        <f t="shared" ca="1" si="184"/>
        <v/>
      </c>
      <c r="Z88" s="183" t="str">
        <f t="shared" ca="1" si="184"/>
        <v/>
      </c>
      <c r="AA88" s="228" t="s">
        <v>7076</v>
      </c>
      <c r="AB88" s="229"/>
      <c r="AC88" s="228"/>
      <c r="AD88" s="230"/>
      <c r="AE88" s="231" t="str">
        <f ca="1">OFFSET(DO$43,$B88,0)</f>
        <v/>
      </c>
      <c r="AF88" s="207" t="str">
        <f ca="1">OFFSET(BM$43,$B88,0)</f>
        <v/>
      </c>
      <c r="AG88" s="207">
        <f ca="1">OFFSET(DT87,$B88,0)</f>
        <v>0</v>
      </c>
      <c r="AH88" s="207">
        <f ca="1">OFFSET(DU87,$B88,0)</f>
        <v>0</v>
      </c>
      <c r="AI88" s="207">
        <f ca="1">OFFSET(DV87,$B88,0)</f>
        <v>0</v>
      </c>
      <c r="AJ88" s="207">
        <f ca="1">OFFSET(DW87,$B88,0)</f>
        <v>0</v>
      </c>
      <c r="AK88" s="208" t="str">
        <f ca="1">OFFSET(BO$43,$B88,0)&amp;CHAR(10)&amp;OFFSET(BN$43,$B88,0)</f>
        <v xml:space="preserve">
</v>
      </c>
      <c r="AL88" s="208"/>
      <c r="AM88" s="208"/>
      <c r="AN88" s="208"/>
      <c r="AO88" s="208"/>
      <c r="AP88" s="213" t="s">
        <v>11</v>
      </c>
      <c r="AQ88" s="203" t="str">
        <f t="shared" ref="AQ88:AV88" ca="1" si="185">OFFSET(CW$43,$B88,0)</f>
        <v/>
      </c>
      <c r="AR88" s="183" t="str">
        <f t="shared" ca="1" si="185"/>
        <v/>
      </c>
      <c r="AS88" s="203" t="str">
        <f t="shared" ca="1" si="185"/>
        <v/>
      </c>
      <c r="AT88" s="183" t="str">
        <f t="shared" ca="1" si="185"/>
        <v/>
      </c>
      <c r="AU88" s="203" t="str">
        <f t="shared" ca="1" si="185"/>
        <v/>
      </c>
      <c r="AV88" s="183" t="str">
        <f t="shared" ca="1" si="185"/>
        <v/>
      </c>
      <c r="AW88" s="183" t="str">
        <f ca="1">OFFSET(DD$43,$B88,0)</f>
        <v/>
      </c>
      <c r="AX88" s="184" t="str">
        <f ca="1">OFFSET(ED$43,$B88,0)</f>
        <v/>
      </c>
      <c r="AY88" s="184">
        <f ca="1">OFFSET(BR87,$B88,0)</f>
        <v>0</v>
      </c>
      <c r="AZ88" s="184">
        <f ca="1">OFFSET(BS87,$B88,0)</f>
        <v>0</v>
      </c>
      <c r="BA88" s="184">
        <f ca="1">OFFSET(BU87,$B88,0)</f>
        <v>0</v>
      </c>
      <c r="BB88" s="184">
        <f ca="1">OFFSET(BV87,$B88,0)</f>
        <v>0</v>
      </c>
      <c r="BF88" s="104">
        <v>45</v>
      </c>
      <c r="BG88" s="118"/>
      <c r="BH88" s="119" t="s">
        <v>7133</v>
      </c>
      <c r="BI88" s="120"/>
      <c r="BJ88" s="115"/>
      <c r="BK88" s="121"/>
      <c r="BL88" s="122"/>
      <c r="BM88" s="117" t="str">
        <f>IFERROR(IF(DT88=1,VLOOKUP(BL88,所属所DB[#All],2,FALSE),""),"")</f>
        <v/>
      </c>
      <c r="BN88" s="116"/>
      <c r="BO88" s="123"/>
      <c r="BP88" s="124"/>
      <c r="BQ88" s="123"/>
      <c r="BR88" s="125"/>
      <c r="BT88" t="str">
        <f t="shared" si="14"/>
        <v/>
      </c>
      <c r="BU88" s="87" t="str">
        <f t="shared" si="15"/>
        <v/>
      </c>
      <c r="BV88" s="88" t="str">
        <f t="shared" si="16"/>
        <v/>
      </c>
      <c r="BW88" s="88" t="str">
        <f t="shared" si="17"/>
        <v/>
      </c>
      <c r="BX88" s="88" t="str">
        <f t="shared" si="18"/>
        <v/>
      </c>
      <c r="BY88" s="88" t="str">
        <f t="shared" si="19"/>
        <v/>
      </c>
      <c r="BZ88" s="88" t="str">
        <f t="shared" si="20"/>
        <v/>
      </c>
      <c r="CA88" s="88" t="str">
        <f t="shared" si="21"/>
        <v/>
      </c>
      <c r="CB88" s="89" t="str">
        <f t="shared" si="22"/>
        <v/>
      </c>
      <c r="CC88" s="87" t="str">
        <f t="shared" si="23"/>
        <v/>
      </c>
      <c r="CD88" s="88" t="str">
        <f t="shared" si="24"/>
        <v/>
      </c>
      <c r="CE88" s="88" t="str">
        <f t="shared" si="25"/>
        <v/>
      </c>
      <c r="CF88" s="88" t="str">
        <f t="shared" si="26"/>
        <v/>
      </c>
      <c r="CG88" s="88" t="str">
        <f t="shared" si="27"/>
        <v/>
      </c>
      <c r="CH88" s="88" t="str">
        <f t="shared" si="28"/>
        <v/>
      </c>
      <c r="CI88" s="89" t="str">
        <f t="shared" si="29"/>
        <v/>
      </c>
      <c r="CJ88" s="87" t="str">
        <f t="shared" si="30"/>
        <v/>
      </c>
      <c r="CK88" s="88" t="str">
        <f t="shared" si="31"/>
        <v/>
      </c>
      <c r="CL88" s="88" t="str">
        <f t="shared" si="32"/>
        <v/>
      </c>
      <c r="CM88" s="88" t="str">
        <f t="shared" si="33"/>
        <v/>
      </c>
      <c r="CN88" s="88" t="str">
        <f t="shared" si="34"/>
        <v/>
      </c>
      <c r="CO88" s="88" t="str">
        <f t="shared" si="35"/>
        <v/>
      </c>
      <c r="CP88" s="89" t="str">
        <f t="shared" si="36"/>
        <v/>
      </c>
      <c r="CQ88" s="88" t="str">
        <f t="shared" si="148"/>
        <v/>
      </c>
      <c r="CR88" s="87" t="str">
        <f t="shared" si="37"/>
        <v/>
      </c>
      <c r="CS88" s="88" t="str">
        <f t="shared" si="38"/>
        <v/>
      </c>
      <c r="CT88" s="88" t="str">
        <f t="shared" si="39"/>
        <v/>
      </c>
      <c r="CU88" s="88" t="str">
        <f t="shared" si="40"/>
        <v/>
      </c>
      <c r="CV88" s="89" t="str">
        <f t="shared" si="41"/>
        <v/>
      </c>
      <c r="CW88" s="87" t="str">
        <f t="shared" si="42"/>
        <v/>
      </c>
      <c r="CX88" s="88" t="str">
        <f t="shared" si="43"/>
        <v/>
      </c>
      <c r="CY88" s="88" t="str">
        <f t="shared" si="44"/>
        <v/>
      </c>
      <c r="CZ88" s="88" t="str">
        <f t="shared" si="45"/>
        <v/>
      </c>
      <c r="DA88" s="88" t="str">
        <f t="shared" si="46"/>
        <v/>
      </c>
      <c r="DB88" s="88" t="str">
        <f t="shared" si="47"/>
        <v/>
      </c>
      <c r="DC88" s="89" t="str">
        <f t="shared" si="48"/>
        <v/>
      </c>
      <c r="DD88" t="str">
        <f t="shared" si="149"/>
        <v/>
      </c>
      <c r="DO88" s="51" t="str">
        <f>IF(BJ88&lt;&gt;"",VLOOKUP(BJ88,テーブル[[#All],[列1]:[異動コード2]],2,FALSE)*1,"")</f>
        <v/>
      </c>
      <c r="DP88" s="51" t="str">
        <f t="shared" si="5"/>
        <v/>
      </c>
      <c r="DQ88" s="86" t="str">
        <f t="shared" si="49"/>
        <v/>
      </c>
      <c r="DR88" s="86" t="str">
        <f t="shared" si="50"/>
        <v/>
      </c>
      <c r="DS88" s="86" t="str">
        <f t="shared" si="51"/>
        <v/>
      </c>
      <c r="DT88">
        <f t="shared" si="6"/>
        <v>9</v>
      </c>
      <c r="DU88">
        <f t="shared" si="7"/>
        <v>9</v>
      </c>
      <c r="DV88">
        <f t="shared" si="8"/>
        <v>9</v>
      </c>
      <c r="DW88">
        <f t="shared" si="9"/>
        <v>9</v>
      </c>
      <c r="DX88">
        <f t="shared" si="10"/>
        <v>9</v>
      </c>
      <c r="DY88">
        <f t="shared" si="52"/>
        <v>9</v>
      </c>
      <c r="DZ88">
        <f>IFERROR(IF(DV88=1,1,VLOOKUP(BN88,過去共済[#All],4,FALSE)),9)</f>
        <v>9</v>
      </c>
      <c r="EA88">
        <f>IF(DV88=1,100,
IF(DY88=1,VLOOKUP(BN88,過去共済[#All],2,FALSE),0)
)</f>
        <v>0</v>
      </c>
      <c r="EB88">
        <f>IF(DZ88=1,VLOOKUP(BO88,県あり都道府県コード[#All],2,FALSE),0)</f>
        <v>0</v>
      </c>
      <c r="EC88" t="str">
        <f t="shared" si="53"/>
        <v/>
      </c>
      <c r="ED88" t="str">
        <f t="shared" si="54"/>
        <v/>
      </c>
    </row>
    <row r="89" spans="2:134" ht="24.9" customHeight="1">
      <c r="C89" s="134" t="str">
        <f t="shared" ref="C89:J89" ca="1" si="186">OFFSET(BU$43,$B88,0)</f>
        <v/>
      </c>
      <c r="D89" s="135" t="str">
        <f t="shared" ca="1" si="186"/>
        <v/>
      </c>
      <c r="E89" s="136" t="str">
        <f t="shared" ca="1" si="186"/>
        <v/>
      </c>
      <c r="F89" s="136" t="str">
        <f t="shared" ca="1" si="186"/>
        <v/>
      </c>
      <c r="G89" s="135" t="str">
        <f t="shared" ca="1" si="186"/>
        <v/>
      </c>
      <c r="H89" s="100" t="str">
        <f t="shared" ca="1" si="186"/>
        <v/>
      </c>
      <c r="I89" s="100" t="str">
        <f t="shared" ca="1" si="186"/>
        <v/>
      </c>
      <c r="J89" s="101" t="str">
        <f t="shared" ca="1" si="186"/>
        <v/>
      </c>
      <c r="K89" s="213"/>
      <c r="L89" s="219"/>
      <c r="M89" s="220">
        <f t="shared" ref="M89:S89" ca="1" si="187">OFFSET(CE87,$B88,0)</f>
        <v>0</v>
      </c>
      <c r="N89" s="203">
        <f t="shared" ca="1" si="187"/>
        <v>0</v>
      </c>
      <c r="O89" s="183">
        <f t="shared" ca="1" si="187"/>
        <v>0</v>
      </c>
      <c r="P89" s="203">
        <f t="shared" ca="1" si="187"/>
        <v>0</v>
      </c>
      <c r="Q89" s="183">
        <f t="shared" ca="1" si="187"/>
        <v>0</v>
      </c>
      <c r="R89" s="203">
        <f t="shared" ca="1" si="187"/>
        <v>0</v>
      </c>
      <c r="S89" s="183">
        <f t="shared" ca="1" si="187"/>
        <v>0</v>
      </c>
      <c r="T89" s="168"/>
      <c r="U89" s="203">
        <f ca="1">OFFSET(CM87,$B88,0)</f>
        <v>0</v>
      </c>
      <c r="V89" s="183">
        <f ca="1">OFFSET(CN87,$B88,0)</f>
        <v>0</v>
      </c>
      <c r="W89" s="203">
        <f ca="1">OFFSET(CO87,$B88,0)</f>
        <v>0</v>
      </c>
      <c r="X89" s="183">
        <f ca="1">OFFSET(CP87,$B88,0)</f>
        <v>0</v>
      </c>
      <c r="Y89" s="203">
        <f ca="1">OFFSET(CW87,$B88,0)</f>
        <v>0</v>
      </c>
      <c r="Z89" s="183">
        <f ca="1">OFFSET(CX87,$B88,0)</f>
        <v>0</v>
      </c>
      <c r="AA89" s="228"/>
      <c r="AB89" s="229"/>
      <c r="AC89" s="228"/>
      <c r="AD89" s="230"/>
      <c r="AE89" s="231"/>
      <c r="AF89" s="102" t="str">
        <f ca="1">OFFSET(CR$43,$B88,0)</f>
        <v/>
      </c>
      <c r="AG89" s="100" t="str">
        <f ca="1">OFFSET(CS$43,$B88,0)</f>
        <v/>
      </c>
      <c r="AH89" s="100" t="str">
        <f ca="1">OFFSET(CT$43,$B88,0)</f>
        <v/>
      </c>
      <c r="AI89" s="100" t="str">
        <f ca="1">OFFSET(CU$43,$B88,0)</f>
        <v/>
      </c>
      <c r="AJ89" s="101" t="str">
        <f ca="1">OFFSET(CV$43,$B88,0)</f>
        <v/>
      </c>
      <c r="AK89" s="205" t="s">
        <v>10</v>
      </c>
      <c r="AL89" s="206"/>
      <c r="AM89" s="74" t="str">
        <f ca="1">OFFSET(DQ$43,$B88,0)</f>
        <v/>
      </c>
      <c r="AN89" s="74" t="str">
        <f ca="1">OFFSET(DR$43,$B88,0)</f>
        <v/>
      </c>
      <c r="AO89" s="75" t="str">
        <f ca="1">OFFSET(DS$43,$B88,0)</f>
        <v/>
      </c>
      <c r="AP89" s="168"/>
      <c r="AQ89" s="203">
        <f t="shared" ref="AQ89:BB89" ca="1" si="188">OFFSET(DJ87,$B88,0)</f>
        <v>0</v>
      </c>
      <c r="AR89" s="183">
        <f t="shared" ca="1" si="188"/>
        <v>0</v>
      </c>
      <c r="AS89" s="203">
        <f t="shared" ca="1" si="188"/>
        <v>0</v>
      </c>
      <c r="AT89" s="183">
        <f t="shared" ca="1" si="188"/>
        <v>0</v>
      </c>
      <c r="AU89" s="203">
        <f t="shared" ca="1" si="188"/>
        <v>0</v>
      </c>
      <c r="AV89" s="183">
        <f t="shared" ca="1" si="188"/>
        <v>0</v>
      </c>
      <c r="AW89" s="183">
        <f t="shared" ca="1" si="188"/>
        <v>0</v>
      </c>
      <c r="AX89" s="184">
        <f t="shared" ca="1" si="188"/>
        <v>0</v>
      </c>
      <c r="AY89" s="184">
        <f t="shared" ca="1" si="188"/>
        <v>0</v>
      </c>
      <c r="AZ89" s="184">
        <f t="shared" ca="1" si="188"/>
        <v>0</v>
      </c>
      <c r="BA89" s="184">
        <f t="shared" ca="1" si="188"/>
        <v>0</v>
      </c>
      <c r="BB89" s="184">
        <f t="shared" ca="1" si="188"/>
        <v>0</v>
      </c>
      <c r="BF89" s="104">
        <v>46</v>
      </c>
      <c r="BG89" s="118"/>
      <c r="BH89" s="119" t="s">
        <v>7133</v>
      </c>
      <c r="BI89" s="120"/>
      <c r="BJ89" s="115"/>
      <c r="BK89" s="121"/>
      <c r="BL89" s="122"/>
      <c r="BM89" s="117" t="str">
        <f>IFERROR(IF(DT89=1,VLOOKUP(BL89,所属所DB[#All],2,FALSE),""),"")</f>
        <v/>
      </c>
      <c r="BN89" s="116"/>
      <c r="BO89" s="123"/>
      <c r="BP89" s="124"/>
      <c r="BQ89" s="123"/>
      <c r="BR89" s="125"/>
      <c r="BT89" t="str">
        <f t="shared" si="14"/>
        <v/>
      </c>
      <c r="BU89" s="87" t="str">
        <f t="shared" si="15"/>
        <v/>
      </c>
      <c r="BV89" s="88" t="str">
        <f t="shared" si="16"/>
        <v/>
      </c>
      <c r="BW89" s="88" t="str">
        <f t="shared" si="17"/>
        <v/>
      </c>
      <c r="BX89" s="88" t="str">
        <f t="shared" si="18"/>
        <v/>
      </c>
      <c r="BY89" s="88" t="str">
        <f t="shared" si="19"/>
        <v/>
      </c>
      <c r="BZ89" s="88" t="str">
        <f t="shared" si="20"/>
        <v/>
      </c>
      <c r="CA89" s="88" t="str">
        <f t="shared" si="21"/>
        <v/>
      </c>
      <c r="CB89" s="89" t="str">
        <f t="shared" si="22"/>
        <v/>
      </c>
      <c r="CC89" s="87" t="str">
        <f t="shared" si="23"/>
        <v/>
      </c>
      <c r="CD89" s="88" t="str">
        <f t="shared" si="24"/>
        <v/>
      </c>
      <c r="CE89" s="88" t="str">
        <f t="shared" si="25"/>
        <v/>
      </c>
      <c r="CF89" s="88" t="str">
        <f t="shared" si="26"/>
        <v/>
      </c>
      <c r="CG89" s="88" t="str">
        <f t="shared" si="27"/>
        <v/>
      </c>
      <c r="CH89" s="88" t="str">
        <f t="shared" si="28"/>
        <v/>
      </c>
      <c r="CI89" s="89" t="str">
        <f t="shared" si="29"/>
        <v/>
      </c>
      <c r="CJ89" s="87" t="str">
        <f t="shared" si="30"/>
        <v/>
      </c>
      <c r="CK89" s="88" t="str">
        <f t="shared" si="31"/>
        <v/>
      </c>
      <c r="CL89" s="88" t="str">
        <f t="shared" si="32"/>
        <v/>
      </c>
      <c r="CM89" s="88" t="str">
        <f t="shared" si="33"/>
        <v/>
      </c>
      <c r="CN89" s="88" t="str">
        <f t="shared" si="34"/>
        <v/>
      </c>
      <c r="CO89" s="88" t="str">
        <f t="shared" si="35"/>
        <v/>
      </c>
      <c r="CP89" s="89" t="str">
        <f t="shared" si="36"/>
        <v/>
      </c>
      <c r="CQ89" s="88" t="str">
        <f t="shared" si="148"/>
        <v/>
      </c>
      <c r="CR89" s="87" t="str">
        <f t="shared" si="37"/>
        <v/>
      </c>
      <c r="CS89" s="88" t="str">
        <f t="shared" si="38"/>
        <v/>
      </c>
      <c r="CT89" s="88" t="str">
        <f t="shared" si="39"/>
        <v/>
      </c>
      <c r="CU89" s="88" t="str">
        <f t="shared" si="40"/>
        <v/>
      </c>
      <c r="CV89" s="89" t="str">
        <f t="shared" si="41"/>
        <v/>
      </c>
      <c r="CW89" s="87" t="str">
        <f t="shared" si="42"/>
        <v/>
      </c>
      <c r="CX89" s="88" t="str">
        <f t="shared" si="43"/>
        <v/>
      </c>
      <c r="CY89" s="88" t="str">
        <f t="shared" si="44"/>
        <v/>
      </c>
      <c r="CZ89" s="88" t="str">
        <f t="shared" si="45"/>
        <v/>
      </c>
      <c r="DA89" s="88" t="str">
        <f t="shared" si="46"/>
        <v/>
      </c>
      <c r="DB89" s="88" t="str">
        <f t="shared" si="47"/>
        <v/>
      </c>
      <c r="DC89" s="89" t="str">
        <f t="shared" si="48"/>
        <v/>
      </c>
      <c r="DD89" t="str">
        <f t="shared" si="149"/>
        <v/>
      </c>
      <c r="DO89" s="51" t="str">
        <f>IF(BJ89&lt;&gt;"",VLOOKUP(BJ89,テーブル[[#All],[列1]:[異動コード2]],2,FALSE)*1,"")</f>
        <v/>
      </c>
      <c r="DP89" s="51" t="str">
        <f t="shared" si="5"/>
        <v/>
      </c>
      <c r="DQ89" s="86" t="str">
        <f t="shared" si="49"/>
        <v/>
      </c>
      <c r="DR89" s="86" t="str">
        <f t="shared" si="50"/>
        <v/>
      </c>
      <c r="DS89" s="86" t="str">
        <f t="shared" si="51"/>
        <v/>
      </c>
      <c r="DT89">
        <f t="shared" si="6"/>
        <v>9</v>
      </c>
      <c r="DU89">
        <f t="shared" si="7"/>
        <v>9</v>
      </c>
      <c r="DV89">
        <f t="shared" si="8"/>
        <v>9</v>
      </c>
      <c r="DW89">
        <f t="shared" si="9"/>
        <v>9</v>
      </c>
      <c r="DX89">
        <f t="shared" si="10"/>
        <v>9</v>
      </c>
      <c r="DY89">
        <f t="shared" si="52"/>
        <v>9</v>
      </c>
      <c r="DZ89">
        <f>IFERROR(IF(DV89=1,1,VLOOKUP(BN89,過去共済[#All],4,FALSE)),9)</f>
        <v>9</v>
      </c>
      <c r="EA89">
        <f>IF(DV89=1,100,
IF(DY89=1,VLOOKUP(BN89,過去共済[#All],2,FALSE),0)
)</f>
        <v>0</v>
      </c>
      <c r="EB89">
        <f>IF(DZ89=1,VLOOKUP(BO89,県あり都道府県コード[#All],2,FALSE),0)</f>
        <v>0</v>
      </c>
      <c r="EC89" t="str">
        <f t="shared" si="53"/>
        <v/>
      </c>
      <c r="ED89" t="str">
        <f t="shared" si="54"/>
        <v/>
      </c>
    </row>
    <row r="90" spans="2:134" ht="24.9" customHeight="1">
      <c r="B90" s="133">
        <v>24</v>
      </c>
      <c r="C90" s="218" t="str">
        <f ca="1">OFFSET(BH$43,$B90,0)</f>
        <v xml:space="preserve"> </v>
      </c>
      <c r="D90" s="218"/>
      <c r="E90" s="218"/>
      <c r="F90" s="218"/>
      <c r="G90" s="218"/>
      <c r="H90" s="218"/>
      <c r="I90" s="218"/>
      <c r="J90" s="218"/>
      <c r="K90" s="213" t="s">
        <v>4</v>
      </c>
      <c r="L90" s="219"/>
      <c r="M90" s="220" t="str">
        <f t="shared" ref="M90:S90" ca="1" si="189">OFFSET(CC$43,$B90,0)</f>
        <v/>
      </c>
      <c r="N90" s="203" t="str">
        <f t="shared" ca="1" si="189"/>
        <v/>
      </c>
      <c r="O90" s="183" t="str">
        <f t="shared" ca="1" si="189"/>
        <v/>
      </c>
      <c r="P90" s="203" t="str">
        <f t="shared" ca="1" si="189"/>
        <v/>
      </c>
      <c r="Q90" s="183" t="str">
        <f t="shared" ca="1" si="189"/>
        <v/>
      </c>
      <c r="R90" s="203" t="str">
        <f t="shared" ca="1" si="189"/>
        <v/>
      </c>
      <c r="S90" s="183" t="str">
        <f t="shared" ca="1" si="189"/>
        <v/>
      </c>
      <c r="T90" s="213" t="s">
        <v>11</v>
      </c>
      <c r="U90" s="203" t="str">
        <f t="shared" ref="U90:Z90" ca="1" si="190">OFFSET(CK$43,$B90,0)</f>
        <v/>
      </c>
      <c r="V90" s="183" t="str">
        <f t="shared" ca="1" si="190"/>
        <v/>
      </c>
      <c r="W90" s="203" t="str">
        <f t="shared" ca="1" si="190"/>
        <v/>
      </c>
      <c r="X90" s="183" t="str">
        <f t="shared" ca="1" si="190"/>
        <v/>
      </c>
      <c r="Y90" s="203" t="str">
        <f t="shared" ca="1" si="190"/>
        <v/>
      </c>
      <c r="Z90" s="183" t="str">
        <f t="shared" ca="1" si="190"/>
        <v/>
      </c>
      <c r="AA90" s="228" t="s">
        <v>7076</v>
      </c>
      <c r="AB90" s="229"/>
      <c r="AC90" s="228"/>
      <c r="AD90" s="230"/>
      <c r="AE90" s="231" t="str">
        <f ca="1">OFFSET(DO$43,$B90,0)</f>
        <v/>
      </c>
      <c r="AF90" s="207" t="str">
        <f ca="1">OFFSET(BM$43,$B90,0)</f>
        <v/>
      </c>
      <c r="AG90" s="207">
        <f ca="1">OFFSET(DT89,$B90,0)</f>
        <v>0</v>
      </c>
      <c r="AH90" s="207">
        <f ca="1">OFFSET(DU89,$B90,0)</f>
        <v>0</v>
      </c>
      <c r="AI90" s="207">
        <f ca="1">OFFSET(DV89,$B90,0)</f>
        <v>0</v>
      </c>
      <c r="AJ90" s="207">
        <f ca="1">OFFSET(DW89,$B90,0)</f>
        <v>0</v>
      </c>
      <c r="AK90" s="208" t="str">
        <f ca="1">OFFSET(BO$43,$B90,0)&amp;CHAR(10)&amp;OFFSET(BN$43,$B90,0)</f>
        <v xml:space="preserve">
</v>
      </c>
      <c r="AL90" s="208"/>
      <c r="AM90" s="208"/>
      <c r="AN90" s="208"/>
      <c r="AO90" s="208"/>
      <c r="AP90" s="213" t="s">
        <v>11</v>
      </c>
      <c r="AQ90" s="203" t="str">
        <f t="shared" ref="AQ90:AV90" ca="1" si="191">OFFSET(CW$43,$B90,0)</f>
        <v/>
      </c>
      <c r="AR90" s="183" t="str">
        <f t="shared" ca="1" si="191"/>
        <v/>
      </c>
      <c r="AS90" s="203" t="str">
        <f t="shared" ca="1" si="191"/>
        <v/>
      </c>
      <c r="AT90" s="183" t="str">
        <f t="shared" ca="1" si="191"/>
        <v/>
      </c>
      <c r="AU90" s="203" t="str">
        <f t="shared" ca="1" si="191"/>
        <v/>
      </c>
      <c r="AV90" s="183" t="str">
        <f t="shared" ca="1" si="191"/>
        <v/>
      </c>
      <c r="AW90" s="183" t="str">
        <f ca="1">OFFSET(DD$43,$B90,0)</f>
        <v/>
      </c>
      <c r="AX90" s="184" t="str">
        <f ca="1">OFFSET(ED$43,$B90,0)</f>
        <v/>
      </c>
      <c r="AY90" s="184">
        <f ca="1">OFFSET(BR89,$B90,0)</f>
        <v>0</v>
      </c>
      <c r="AZ90" s="184">
        <f ca="1">OFFSET(BS89,$B90,0)</f>
        <v>0</v>
      </c>
      <c r="BA90" s="184">
        <f ca="1">OFFSET(BU89,$B90,0)</f>
        <v>0</v>
      </c>
      <c r="BB90" s="184">
        <f ca="1">OFFSET(BV89,$B90,0)</f>
        <v>0</v>
      </c>
      <c r="BF90" s="104">
        <v>47</v>
      </c>
      <c r="BG90" s="118"/>
      <c r="BH90" s="119" t="s">
        <v>7133</v>
      </c>
      <c r="BI90" s="120"/>
      <c r="BJ90" s="115"/>
      <c r="BK90" s="121"/>
      <c r="BL90" s="122"/>
      <c r="BM90" s="117" t="str">
        <f>IFERROR(IF(DT90=1,VLOOKUP(BL90,所属所DB[#All],2,FALSE),""),"")</f>
        <v/>
      </c>
      <c r="BN90" s="116"/>
      <c r="BO90" s="123"/>
      <c r="BP90" s="124"/>
      <c r="BQ90" s="123"/>
      <c r="BR90" s="125"/>
      <c r="BT90" t="str">
        <f t="shared" si="14"/>
        <v/>
      </c>
      <c r="BU90" s="87" t="str">
        <f t="shared" si="15"/>
        <v/>
      </c>
      <c r="BV90" s="88" t="str">
        <f t="shared" si="16"/>
        <v/>
      </c>
      <c r="BW90" s="88" t="str">
        <f t="shared" si="17"/>
        <v/>
      </c>
      <c r="BX90" s="88" t="str">
        <f t="shared" si="18"/>
        <v/>
      </c>
      <c r="BY90" s="88" t="str">
        <f t="shared" si="19"/>
        <v/>
      </c>
      <c r="BZ90" s="88" t="str">
        <f t="shared" si="20"/>
        <v/>
      </c>
      <c r="CA90" s="88" t="str">
        <f t="shared" si="21"/>
        <v/>
      </c>
      <c r="CB90" s="89" t="str">
        <f t="shared" si="22"/>
        <v/>
      </c>
      <c r="CC90" s="87" t="str">
        <f t="shared" si="23"/>
        <v/>
      </c>
      <c r="CD90" s="88" t="str">
        <f t="shared" si="24"/>
        <v/>
      </c>
      <c r="CE90" s="88" t="str">
        <f t="shared" si="25"/>
        <v/>
      </c>
      <c r="CF90" s="88" t="str">
        <f t="shared" si="26"/>
        <v/>
      </c>
      <c r="CG90" s="88" t="str">
        <f t="shared" si="27"/>
        <v/>
      </c>
      <c r="CH90" s="88" t="str">
        <f t="shared" si="28"/>
        <v/>
      </c>
      <c r="CI90" s="89" t="str">
        <f t="shared" si="29"/>
        <v/>
      </c>
      <c r="CJ90" s="87" t="str">
        <f t="shared" si="30"/>
        <v/>
      </c>
      <c r="CK90" s="88" t="str">
        <f t="shared" si="31"/>
        <v/>
      </c>
      <c r="CL90" s="88" t="str">
        <f t="shared" si="32"/>
        <v/>
      </c>
      <c r="CM90" s="88" t="str">
        <f t="shared" si="33"/>
        <v/>
      </c>
      <c r="CN90" s="88" t="str">
        <f t="shared" si="34"/>
        <v/>
      </c>
      <c r="CO90" s="88" t="str">
        <f t="shared" si="35"/>
        <v/>
      </c>
      <c r="CP90" s="89" t="str">
        <f t="shared" si="36"/>
        <v/>
      </c>
      <c r="CQ90" s="88" t="str">
        <f t="shared" si="148"/>
        <v/>
      </c>
      <c r="CR90" s="87" t="str">
        <f t="shared" si="37"/>
        <v/>
      </c>
      <c r="CS90" s="88" t="str">
        <f t="shared" si="38"/>
        <v/>
      </c>
      <c r="CT90" s="88" t="str">
        <f t="shared" si="39"/>
        <v/>
      </c>
      <c r="CU90" s="88" t="str">
        <f t="shared" si="40"/>
        <v/>
      </c>
      <c r="CV90" s="89" t="str">
        <f t="shared" si="41"/>
        <v/>
      </c>
      <c r="CW90" s="87" t="str">
        <f t="shared" si="42"/>
        <v/>
      </c>
      <c r="CX90" s="88" t="str">
        <f t="shared" si="43"/>
        <v/>
      </c>
      <c r="CY90" s="88" t="str">
        <f t="shared" si="44"/>
        <v/>
      </c>
      <c r="CZ90" s="88" t="str">
        <f t="shared" si="45"/>
        <v/>
      </c>
      <c r="DA90" s="88" t="str">
        <f t="shared" si="46"/>
        <v/>
      </c>
      <c r="DB90" s="88" t="str">
        <f t="shared" si="47"/>
        <v/>
      </c>
      <c r="DC90" s="89" t="str">
        <f t="shared" si="48"/>
        <v/>
      </c>
      <c r="DD90" t="str">
        <f t="shared" si="149"/>
        <v/>
      </c>
      <c r="DO90" s="51" t="str">
        <f>IF(BJ90&lt;&gt;"",VLOOKUP(BJ90,テーブル[[#All],[列1]:[異動コード2]],2,FALSE)*1,"")</f>
        <v/>
      </c>
      <c r="DP90" s="51" t="str">
        <f t="shared" si="5"/>
        <v/>
      </c>
      <c r="DQ90" s="86" t="str">
        <f t="shared" si="49"/>
        <v/>
      </c>
      <c r="DR90" s="86" t="str">
        <f t="shared" si="50"/>
        <v/>
      </c>
      <c r="DS90" s="86" t="str">
        <f t="shared" si="51"/>
        <v/>
      </c>
      <c r="DT90">
        <f t="shared" si="6"/>
        <v>9</v>
      </c>
      <c r="DU90">
        <f t="shared" si="7"/>
        <v>9</v>
      </c>
      <c r="DV90">
        <f t="shared" si="8"/>
        <v>9</v>
      </c>
      <c r="DW90">
        <f t="shared" si="9"/>
        <v>9</v>
      </c>
      <c r="DX90">
        <f t="shared" si="10"/>
        <v>9</v>
      </c>
      <c r="DY90">
        <f t="shared" si="52"/>
        <v>9</v>
      </c>
      <c r="DZ90">
        <f>IFERROR(IF(DV90=1,1,VLOOKUP(BN90,過去共済[#All],4,FALSE)),9)</f>
        <v>9</v>
      </c>
      <c r="EA90">
        <f>IF(DV90=1,100,
IF(DY90=1,VLOOKUP(BN90,過去共済[#All],2,FALSE),0)
)</f>
        <v>0</v>
      </c>
      <c r="EB90">
        <f>IF(DZ90=1,VLOOKUP(BO90,県あり都道府県コード[#All],2,FALSE),0)</f>
        <v>0</v>
      </c>
      <c r="EC90" t="str">
        <f t="shared" si="53"/>
        <v/>
      </c>
      <c r="ED90" t="str">
        <f t="shared" si="54"/>
        <v/>
      </c>
    </row>
    <row r="91" spans="2:134" ht="24.9" customHeight="1">
      <c r="C91" s="134" t="str">
        <f t="shared" ref="C91:J91" ca="1" si="192">OFFSET(BU$43,$B90,0)</f>
        <v/>
      </c>
      <c r="D91" s="135" t="str">
        <f t="shared" ca="1" si="192"/>
        <v/>
      </c>
      <c r="E91" s="136" t="str">
        <f t="shared" ca="1" si="192"/>
        <v/>
      </c>
      <c r="F91" s="136" t="str">
        <f t="shared" ca="1" si="192"/>
        <v/>
      </c>
      <c r="G91" s="135" t="str">
        <f t="shared" ca="1" si="192"/>
        <v/>
      </c>
      <c r="H91" s="100" t="str">
        <f t="shared" ca="1" si="192"/>
        <v/>
      </c>
      <c r="I91" s="100" t="str">
        <f t="shared" ca="1" si="192"/>
        <v/>
      </c>
      <c r="J91" s="101" t="str">
        <f t="shared" ca="1" si="192"/>
        <v/>
      </c>
      <c r="K91" s="213"/>
      <c r="L91" s="219"/>
      <c r="M91" s="220">
        <f t="shared" ref="M91:S91" ca="1" si="193">OFFSET(CE89,$B90,0)</f>
        <v>0</v>
      </c>
      <c r="N91" s="203">
        <f t="shared" ca="1" si="193"/>
        <v>0</v>
      </c>
      <c r="O91" s="183">
        <f t="shared" ca="1" si="193"/>
        <v>0</v>
      </c>
      <c r="P91" s="203">
        <f t="shared" ca="1" si="193"/>
        <v>0</v>
      </c>
      <c r="Q91" s="183">
        <f t="shared" ca="1" si="193"/>
        <v>0</v>
      </c>
      <c r="R91" s="203">
        <f t="shared" ca="1" si="193"/>
        <v>0</v>
      </c>
      <c r="S91" s="183">
        <f t="shared" ca="1" si="193"/>
        <v>0</v>
      </c>
      <c r="T91" s="168"/>
      <c r="U91" s="203">
        <f ca="1">OFFSET(CM89,$B90,0)</f>
        <v>0</v>
      </c>
      <c r="V91" s="183">
        <f ca="1">OFFSET(CN89,$B90,0)</f>
        <v>0</v>
      </c>
      <c r="W91" s="203">
        <f ca="1">OFFSET(CO89,$B90,0)</f>
        <v>0</v>
      </c>
      <c r="X91" s="183">
        <f ca="1">OFFSET(CP89,$B90,0)</f>
        <v>0</v>
      </c>
      <c r="Y91" s="203">
        <f ca="1">OFFSET(CW89,$B90,0)</f>
        <v>0</v>
      </c>
      <c r="Z91" s="183">
        <f ca="1">OFFSET(CX89,$B90,0)</f>
        <v>0</v>
      </c>
      <c r="AA91" s="228"/>
      <c r="AB91" s="229"/>
      <c r="AC91" s="228"/>
      <c r="AD91" s="230"/>
      <c r="AE91" s="231"/>
      <c r="AF91" s="102" t="str">
        <f ca="1">OFFSET(CR$43,$B90,0)</f>
        <v/>
      </c>
      <c r="AG91" s="100" t="str">
        <f ca="1">OFFSET(CS$43,$B90,0)</f>
        <v/>
      </c>
      <c r="AH91" s="100" t="str">
        <f ca="1">OFFSET(CT$43,$B90,0)</f>
        <v/>
      </c>
      <c r="AI91" s="100" t="str">
        <f ca="1">OFFSET(CU$43,$B90,0)</f>
        <v/>
      </c>
      <c r="AJ91" s="101" t="str">
        <f ca="1">OFFSET(CV$43,$B90,0)</f>
        <v/>
      </c>
      <c r="AK91" s="205" t="s">
        <v>10</v>
      </c>
      <c r="AL91" s="206"/>
      <c r="AM91" s="74" t="str">
        <f ca="1">OFFSET(DQ$43,$B90,0)</f>
        <v/>
      </c>
      <c r="AN91" s="74" t="str">
        <f ca="1">OFFSET(DR$43,$B90,0)</f>
        <v/>
      </c>
      <c r="AO91" s="75" t="str">
        <f ca="1">OFFSET(DS$43,$B90,0)</f>
        <v/>
      </c>
      <c r="AP91" s="168"/>
      <c r="AQ91" s="203">
        <f t="shared" ref="AQ91:BB91" ca="1" si="194">OFFSET(DJ89,$B90,0)</f>
        <v>0</v>
      </c>
      <c r="AR91" s="183">
        <f t="shared" ca="1" si="194"/>
        <v>0</v>
      </c>
      <c r="AS91" s="203">
        <f t="shared" ca="1" si="194"/>
        <v>0</v>
      </c>
      <c r="AT91" s="183">
        <f t="shared" ca="1" si="194"/>
        <v>0</v>
      </c>
      <c r="AU91" s="203">
        <f t="shared" ca="1" si="194"/>
        <v>0</v>
      </c>
      <c r="AV91" s="183">
        <f t="shared" ca="1" si="194"/>
        <v>0</v>
      </c>
      <c r="AW91" s="183">
        <f t="shared" ca="1" si="194"/>
        <v>0</v>
      </c>
      <c r="AX91" s="184">
        <f t="shared" ca="1" si="194"/>
        <v>0</v>
      </c>
      <c r="AY91" s="184">
        <f t="shared" ca="1" si="194"/>
        <v>0</v>
      </c>
      <c r="AZ91" s="184">
        <f t="shared" ca="1" si="194"/>
        <v>0</v>
      </c>
      <c r="BA91" s="184">
        <f t="shared" ca="1" si="194"/>
        <v>0</v>
      </c>
      <c r="BB91" s="184">
        <f t="shared" ca="1" si="194"/>
        <v>0</v>
      </c>
      <c r="BF91" s="104">
        <v>48</v>
      </c>
      <c r="BG91" s="118"/>
      <c r="BH91" s="119" t="s">
        <v>7133</v>
      </c>
      <c r="BI91" s="120"/>
      <c r="BJ91" s="115"/>
      <c r="BK91" s="121"/>
      <c r="BL91" s="122"/>
      <c r="BM91" s="117" t="str">
        <f>IFERROR(IF(DT91=1,VLOOKUP(BL91,所属所DB[#All],2,FALSE),""),"")</f>
        <v/>
      </c>
      <c r="BN91" s="116"/>
      <c r="BO91" s="123"/>
      <c r="BP91" s="124"/>
      <c r="BQ91" s="123"/>
      <c r="BR91" s="125"/>
      <c r="BT91" t="str">
        <f t="shared" si="14"/>
        <v/>
      </c>
      <c r="BU91" s="87" t="str">
        <f t="shared" si="15"/>
        <v/>
      </c>
      <c r="BV91" s="88" t="str">
        <f t="shared" si="16"/>
        <v/>
      </c>
      <c r="BW91" s="88" t="str">
        <f t="shared" si="17"/>
        <v/>
      </c>
      <c r="BX91" s="88" t="str">
        <f t="shared" si="18"/>
        <v/>
      </c>
      <c r="BY91" s="88" t="str">
        <f t="shared" si="19"/>
        <v/>
      </c>
      <c r="BZ91" s="88" t="str">
        <f t="shared" si="20"/>
        <v/>
      </c>
      <c r="CA91" s="88" t="str">
        <f t="shared" si="21"/>
        <v/>
      </c>
      <c r="CB91" s="89" t="str">
        <f t="shared" si="22"/>
        <v/>
      </c>
      <c r="CC91" s="87" t="str">
        <f t="shared" si="23"/>
        <v/>
      </c>
      <c r="CD91" s="88" t="str">
        <f t="shared" si="24"/>
        <v/>
      </c>
      <c r="CE91" s="88" t="str">
        <f t="shared" si="25"/>
        <v/>
      </c>
      <c r="CF91" s="88" t="str">
        <f t="shared" si="26"/>
        <v/>
      </c>
      <c r="CG91" s="88" t="str">
        <f t="shared" si="27"/>
        <v/>
      </c>
      <c r="CH91" s="88" t="str">
        <f t="shared" si="28"/>
        <v/>
      </c>
      <c r="CI91" s="89" t="str">
        <f t="shared" si="29"/>
        <v/>
      </c>
      <c r="CJ91" s="87" t="str">
        <f t="shared" si="30"/>
        <v/>
      </c>
      <c r="CK91" s="88" t="str">
        <f t="shared" si="31"/>
        <v/>
      </c>
      <c r="CL91" s="88" t="str">
        <f t="shared" si="32"/>
        <v/>
      </c>
      <c r="CM91" s="88" t="str">
        <f t="shared" si="33"/>
        <v/>
      </c>
      <c r="CN91" s="88" t="str">
        <f t="shared" si="34"/>
        <v/>
      </c>
      <c r="CO91" s="88" t="str">
        <f t="shared" si="35"/>
        <v/>
      </c>
      <c r="CP91" s="89" t="str">
        <f t="shared" si="36"/>
        <v/>
      </c>
      <c r="CQ91" s="88" t="str">
        <f t="shared" si="148"/>
        <v/>
      </c>
      <c r="CR91" s="87" t="str">
        <f t="shared" si="37"/>
        <v/>
      </c>
      <c r="CS91" s="88" t="str">
        <f t="shared" si="38"/>
        <v/>
      </c>
      <c r="CT91" s="88" t="str">
        <f t="shared" si="39"/>
        <v/>
      </c>
      <c r="CU91" s="88" t="str">
        <f t="shared" si="40"/>
        <v/>
      </c>
      <c r="CV91" s="89" t="str">
        <f t="shared" si="41"/>
        <v/>
      </c>
      <c r="CW91" s="87" t="str">
        <f t="shared" si="42"/>
        <v/>
      </c>
      <c r="CX91" s="88" t="str">
        <f t="shared" si="43"/>
        <v/>
      </c>
      <c r="CY91" s="88" t="str">
        <f t="shared" si="44"/>
        <v/>
      </c>
      <c r="CZ91" s="88" t="str">
        <f t="shared" si="45"/>
        <v/>
      </c>
      <c r="DA91" s="88" t="str">
        <f t="shared" si="46"/>
        <v/>
      </c>
      <c r="DB91" s="88" t="str">
        <f t="shared" si="47"/>
        <v/>
      </c>
      <c r="DC91" s="89" t="str">
        <f t="shared" si="48"/>
        <v/>
      </c>
      <c r="DD91" t="str">
        <f t="shared" si="149"/>
        <v/>
      </c>
      <c r="DO91" s="51" t="str">
        <f>IF(BJ91&lt;&gt;"",VLOOKUP(BJ91,テーブル[[#All],[列1]:[異動コード2]],2,FALSE)*1,"")</f>
        <v/>
      </c>
      <c r="DP91" s="51" t="str">
        <f t="shared" si="5"/>
        <v/>
      </c>
      <c r="DQ91" s="86" t="str">
        <f t="shared" si="49"/>
        <v/>
      </c>
      <c r="DR91" s="86" t="str">
        <f t="shared" si="50"/>
        <v/>
      </c>
      <c r="DS91" s="86" t="str">
        <f t="shared" si="51"/>
        <v/>
      </c>
      <c r="DT91">
        <f t="shared" si="6"/>
        <v>9</v>
      </c>
      <c r="DU91">
        <f t="shared" si="7"/>
        <v>9</v>
      </c>
      <c r="DV91">
        <f t="shared" si="8"/>
        <v>9</v>
      </c>
      <c r="DW91">
        <f t="shared" si="9"/>
        <v>9</v>
      </c>
      <c r="DX91">
        <f t="shared" si="10"/>
        <v>9</v>
      </c>
      <c r="DY91">
        <f t="shared" si="52"/>
        <v>9</v>
      </c>
      <c r="DZ91">
        <f>IFERROR(IF(DV91=1,1,VLOOKUP(BN91,過去共済[#All],4,FALSE)),9)</f>
        <v>9</v>
      </c>
      <c r="EA91">
        <f>IF(DV91=1,100,
IF(DY91=1,VLOOKUP(BN91,過去共済[#All],2,FALSE),0)
)</f>
        <v>0</v>
      </c>
      <c r="EB91">
        <f>IF(DZ91=1,VLOOKUP(BO91,県あり都道府県コード[#All],2,FALSE),0)</f>
        <v>0</v>
      </c>
      <c r="EC91" t="str">
        <f t="shared" si="53"/>
        <v/>
      </c>
      <c r="ED91" t="str">
        <f t="shared" si="54"/>
        <v/>
      </c>
    </row>
    <row r="92" spans="2:134" ht="24.9" customHeight="1">
      <c r="B92" s="133">
        <v>25</v>
      </c>
      <c r="C92" s="218" t="str">
        <f ca="1">OFFSET(BH$43,$B92,0)</f>
        <v xml:space="preserve"> </v>
      </c>
      <c r="D92" s="218"/>
      <c r="E92" s="218"/>
      <c r="F92" s="218"/>
      <c r="G92" s="218"/>
      <c r="H92" s="218"/>
      <c r="I92" s="218"/>
      <c r="J92" s="218"/>
      <c r="K92" s="213" t="s">
        <v>4</v>
      </c>
      <c r="L92" s="219"/>
      <c r="M92" s="220" t="str">
        <f t="shared" ref="M92:S92" ca="1" si="195">OFFSET(CC$43,$B92,0)</f>
        <v/>
      </c>
      <c r="N92" s="203" t="str">
        <f t="shared" ca="1" si="195"/>
        <v/>
      </c>
      <c r="O92" s="183" t="str">
        <f t="shared" ca="1" si="195"/>
        <v/>
      </c>
      <c r="P92" s="203" t="str">
        <f t="shared" ca="1" si="195"/>
        <v/>
      </c>
      <c r="Q92" s="183" t="str">
        <f t="shared" ca="1" si="195"/>
        <v/>
      </c>
      <c r="R92" s="203" t="str">
        <f t="shared" ca="1" si="195"/>
        <v/>
      </c>
      <c r="S92" s="183" t="str">
        <f t="shared" ca="1" si="195"/>
        <v/>
      </c>
      <c r="T92" s="213" t="s">
        <v>11</v>
      </c>
      <c r="U92" s="203" t="str">
        <f t="shared" ref="U92:Z92" ca="1" si="196">OFFSET(CK$43,$B92,0)</f>
        <v/>
      </c>
      <c r="V92" s="183" t="str">
        <f t="shared" ca="1" si="196"/>
        <v/>
      </c>
      <c r="W92" s="203" t="str">
        <f t="shared" ca="1" si="196"/>
        <v/>
      </c>
      <c r="X92" s="183" t="str">
        <f t="shared" ca="1" si="196"/>
        <v/>
      </c>
      <c r="Y92" s="203" t="str">
        <f t="shared" ca="1" si="196"/>
        <v/>
      </c>
      <c r="Z92" s="183" t="str">
        <f t="shared" ca="1" si="196"/>
        <v/>
      </c>
      <c r="AA92" s="228" t="s">
        <v>7076</v>
      </c>
      <c r="AB92" s="229"/>
      <c r="AC92" s="228"/>
      <c r="AD92" s="230"/>
      <c r="AE92" s="231" t="str">
        <f ca="1">OFFSET(DO$43,$B92,0)</f>
        <v/>
      </c>
      <c r="AF92" s="207" t="str">
        <f ca="1">OFFSET(BM$43,$B92,0)</f>
        <v/>
      </c>
      <c r="AG92" s="207">
        <f ca="1">OFFSET(DT91,$B92,0)</f>
        <v>0</v>
      </c>
      <c r="AH92" s="207">
        <f ca="1">OFFSET(DU91,$B92,0)</f>
        <v>0</v>
      </c>
      <c r="AI92" s="207">
        <f ca="1">OFFSET(DV91,$B92,0)</f>
        <v>0</v>
      </c>
      <c r="AJ92" s="207">
        <f ca="1">OFFSET(DW91,$B92,0)</f>
        <v>0</v>
      </c>
      <c r="AK92" s="208" t="str">
        <f ca="1">OFFSET(BO$43,$B92,0)&amp;CHAR(10)&amp;OFFSET(BN$43,$B92,0)</f>
        <v xml:space="preserve">
</v>
      </c>
      <c r="AL92" s="208"/>
      <c r="AM92" s="208"/>
      <c r="AN92" s="208"/>
      <c r="AO92" s="208"/>
      <c r="AP92" s="213" t="s">
        <v>11</v>
      </c>
      <c r="AQ92" s="203" t="str">
        <f t="shared" ref="AQ92:AV92" ca="1" si="197">OFFSET(CW$43,$B92,0)</f>
        <v/>
      </c>
      <c r="AR92" s="183" t="str">
        <f t="shared" ca="1" si="197"/>
        <v/>
      </c>
      <c r="AS92" s="203" t="str">
        <f t="shared" ca="1" si="197"/>
        <v/>
      </c>
      <c r="AT92" s="183" t="str">
        <f t="shared" ca="1" si="197"/>
        <v/>
      </c>
      <c r="AU92" s="203" t="str">
        <f t="shared" ca="1" si="197"/>
        <v/>
      </c>
      <c r="AV92" s="183" t="str">
        <f t="shared" ca="1" si="197"/>
        <v/>
      </c>
      <c r="AW92" s="183" t="str">
        <f ca="1">OFFSET(DD$43,$B92,0)</f>
        <v/>
      </c>
      <c r="AX92" s="184" t="str">
        <f ca="1">OFFSET(ED$43,$B92,0)</f>
        <v/>
      </c>
      <c r="AY92" s="184">
        <f ca="1">OFFSET(BR91,$B92,0)</f>
        <v>0</v>
      </c>
      <c r="AZ92" s="184">
        <f ca="1">OFFSET(BS91,$B92,0)</f>
        <v>0</v>
      </c>
      <c r="BA92" s="184">
        <f ca="1">OFFSET(BU91,$B92,0)</f>
        <v>0</v>
      </c>
      <c r="BB92" s="184">
        <f ca="1">OFFSET(BV91,$B92,0)</f>
        <v>0</v>
      </c>
      <c r="BF92" s="104">
        <v>49</v>
      </c>
      <c r="BG92" s="118"/>
      <c r="BH92" s="119" t="s">
        <v>7133</v>
      </c>
      <c r="BI92" s="120"/>
      <c r="BJ92" s="115"/>
      <c r="BK92" s="121"/>
      <c r="BL92" s="122"/>
      <c r="BM92" s="117" t="str">
        <f>IFERROR(IF(DT92=1,VLOOKUP(BL92,所属所DB[#All],2,FALSE),""),"")</f>
        <v/>
      </c>
      <c r="BN92" s="116"/>
      <c r="BO92" s="123"/>
      <c r="BP92" s="124"/>
      <c r="BQ92" s="123"/>
      <c r="BR92" s="125"/>
      <c r="BT92" t="str">
        <f t="shared" si="14"/>
        <v/>
      </c>
      <c r="BU92" s="87" t="str">
        <f t="shared" si="15"/>
        <v/>
      </c>
      <c r="BV92" s="88" t="str">
        <f t="shared" si="16"/>
        <v/>
      </c>
      <c r="BW92" s="88" t="str">
        <f t="shared" si="17"/>
        <v/>
      </c>
      <c r="BX92" s="88" t="str">
        <f t="shared" si="18"/>
        <v/>
      </c>
      <c r="BY92" s="88" t="str">
        <f t="shared" si="19"/>
        <v/>
      </c>
      <c r="BZ92" s="88" t="str">
        <f t="shared" si="20"/>
        <v/>
      </c>
      <c r="CA92" s="88" t="str">
        <f t="shared" si="21"/>
        <v/>
      </c>
      <c r="CB92" s="89" t="str">
        <f t="shared" si="22"/>
        <v/>
      </c>
      <c r="CC92" s="87" t="str">
        <f t="shared" si="23"/>
        <v/>
      </c>
      <c r="CD92" s="88" t="str">
        <f t="shared" si="24"/>
        <v/>
      </c>
      <c r="CE92" s="88" t="str">
        <f t="shared" si="25"/>
        <v/>
      </c>
      <c r="CF92" s="88" t="str">
        <f t="shared" si="26"/>
        <v/>
      </c>
      <c r="CG92" s="88" t="str">
        <f t="shared" si="27"/>
        <v/>
      </c>
      <c r="CH92" s="88" t="str">
        <f t="shared" si="28"/>
        <v/>
      </c>
      <c r="CI92" s="89" t="str">
        <f t="shared" si="29"/>
        <v/>
      </c>
      <c r="CJ92" s="87" t="str">
        <f t="shared" si="30"/>
        <v/>
      </c>
      <c r="CK92" s="88" t="str">
        <f t="shared" si="31"/>
        <v/>
      </c>
      <c r="CL92" s="88" t="str">
        <f t="shared" si="32"/>
        <v/>
      </c>
      <c r="CM92" s="88" t="str">
        <f t="shared" si="33"/>
        <v/>
      </c>
      <c r="CN92" s="88" t="str">
        <f t="shared" si="34"/>
        <v/>
      </c>
      <c r="CO92" s="88" t="str">
        <f t="shared" si="35"/>
        <v/>
      </c>
      <c r="CP92" s="89" t="str">
        <f t="shared" si="36"/>
        <v/>
      </c>
      <c r="CQ92" s="88" t="str">
        <f t="shared" si="148"/>
        <v/>
      </c>
      <c r="CR92" s="87" t="str">
        <f t="shared" si="37"/>
        <v/>
      </c>
      <c r="CS92" s="88" t="str">
        <f t="shared" si="38"/>
        <v/>
      </c>
      <c r="CT92" s="88" t="str">
        <f t="shared" si="39"/>
        <v/>
      </c>
      <c r="CU92" s="88" t="str">
        <f t="shared" si="40"/>
        <v/>
      </c>
      <c r="CV92" s="89" t="str">
        <f t="shared" si="41"/>
        <v/>
      </c>
      <c r="CW92" s="87" t="str">
        <f t="shared" si="42"/>
        <v/>
      </c>
      <c r="CX92" s="88" t="str">
        <f t="shared" si="43"/>
        <v/>
      </c>
      <c r="CY92" s="88" t="str">
        <f t="shared" si="44"/>
        <v/>
      </c>
      <c r="CZ92" s="88" t="str">
        <f t="shared" si="45"/>
        <v/>
      </c>
      <c r="DA92" s="88" t="str">
        <f t="shared" si="46"/>
        <v/>
      </c>
      <c r="DB92" s="88" t="str">
        <f t="shared" si="47"/>
        <v/>
      </c>
      <c r="DC92" s="89" t="str">
        <f t="shared" si="48"/>
        <v/>
      </c>
      <c r="DD92" t="str">
        <f t="shared" si="149"/>
        <v/>
      </c>
      <c r="DO92" s="51" t="str">
        <f>IF(BJ92&lt;&gt;"",VLOOKUP(BJ92,テーブル[[#All],[列1]:[異動コード2]],2,FALSE)*1,"")</f>
        <v/>
      </c>
      <c r="DP92" s="51" t="str">
        <f t="shared" si="5"/>
        <v/>
      </c>
      <c r="DQ92" s="86" t="str">
        <f t="shared" si="49"/>
        <v/>
      </c>
      <c r="DR92" s="86" t="str">
        <f t="shared" si="50"/>
        <v/>
      </c>
      <c r="DS92" s="86" t="str">
        <f t="shared" si="51"/>
        <v/>
      </c>
      <c r="DT92">
        <f t="shared" si="6"/>
        <v>9</v>
      </c>
      <c r="DU92">
        <f t="shared" si="7"/>
        <v>9</v>
      </c>
      <c r="DV92">
        <f t="shared" si="8"/>
        <v>9</v>
      </c>
      <c r="DW92">
        <f t="shared" si="9"/>
        <v>9</v>
      </c>
      <c r="DX92">
        <f t="shared" si="10"/>
        <v>9</v>
      </c>
      <c r="DY92">
        <f t="shared" si="52"/>
        <v>9</v>
      </c>
      <c r="DZ92">
        <f>IFERROR(IF(DV92=1,1,VLOOKUP(BN92,過去共済[#All],4,FALSE)),9)</f>
        <v>9</v>
      </c>
      <c r="EA92">
        <f>IF(DV92=1,100,
IF(DY92=1,VLOOKUP(BN92,過去共済[#All],2,FALSE),0)
)</f>
        <v>0</v>
      </c>
      <c r="EB92">
        <f>IF(DZ92=1,VLOOKUP(BO92,県あり都道府県コード[#All],2,FALSE),0)</f>
        <v>0</v>
      </c>
      <c r="EC92" t="str">
        <f t="shared" si="53"/>
        <v/>
      </c>
      <c r="ED92" t="str">
        <f t="shared" si="54"/>
        <v/>
      </c>
    </row>
    <row r="93" spans="2:134" ht="24.9" customHeight="1">
      <c r="C93" s="134" t="str">
        <f t="shared" ref="C93:J93" ca="1" si="198">OFFSET(BU$43,$B92,0)</f>
        <v/>
      </c>
      <c r="D93" s="135" t="str">
        <f t="shared" ca="1" si="198"/>
        <v/>
      </c>
      <c r="E93" s="136" t="str">
        <f t="shared" ca="1" si="198"/>
        <v/>
      </c>
      <c r="F93" s="136" t="str">
        <f t="shared" ca="1" si="198"/>
        <v/>
      </c>
      <c r="G93" s="135" t="str">
        <f t="shared" ca="1" si="198"/>
        <v/>
      </c>
      <c r="H93" s="100" t="str">
        <f t="shared" ca="1" si="198"/>
        <v/>
      </c>
      <c r="I93" s="100" t="str">
        <f t="shared" ca="1" si="198"/>
        <v/>
      </c>
      <c r="J93" s="101" t="str">
        <f t="shared" ca="1" si="198"/>
        <v/>
      </c>
      <c r="K93" s="213"/>
      <c r="L93" s="219"/>
      <c r="M93" s="220">
        <f t="shared" ref="M93:S93" ca="1" si="199">OFFSET(CE91,$B92,0)</f>
        <v>0</v>
      </c>
      <c r="N93" s="203">
        <f t="shared" ca="1" si="199"/>
        <v>0</v>
      </c>
      <c r="O93" s="183">
        <f t="shared" ca="1" si="199"/>
        <v>0</v>
      </c>
      <c r="P93" s="203">
        <f t="shared" ca="1" si="199"/>
        <v>0</v>
      </c>
      <c r="Q93" s="183">
        <f t="shared" ca="1" si="199"/>
        <v>0</v>
      </c>
      <c r="R93" s="203">
        <f t="shared" ca="1" si="199"/>
        <v>0</v>
      </c>
      <c r="S93" s="183">
        <f t="shared" ca="1" si="199"/>
        <v>0</v>
      </c>
      <c r="T93" s="168"/>
      <c r="U93" s="203">
        <f ca="1">OFFSET(CM91,$B92,0)</f>
        <v>0</v>
      </c>
      <c r="V93" s="183">
        <f ca="1">OFFSET(CN91,$B92,0)</f>
        <v>0</v>
      </c>
      <c r="W93" s="203">
        <f ca="1">OFFSET(CO91,$B92,0)</f>
        <v>0</v>
      </c>
      <c r="X93" s="183">
        <f ca="1">OFFSET(CP91,$B92,0)</f>
        <v>0</v>
      </c>
      <c r="Y93" s="203">
        <f ca="1">OFFSET(CW91,$B92,0)</f>
        <v>0</v>
      </c>
      <c r="Z93" s="183">
        <f ca="1">OFFSET(CX91,$B92,0)</f>
        <v>0</v>
      </c>
      <c r="AA93" s="228"/>
      <c r="AB93" s="229"/>
      <c r="AC93" s="228"/>
      <c r="AD93" s="230"/>
      <c r="AE93" s="231"/>
      <c r="AF93" s="102" t="str">
        <f ca="1">OFFSET(CR$43,$B92,0)</f>
        <v/>
      </c>
      <c r="AG93" s="100" t="str">
        <f ca="1">OFFSET(CS$43,$B92,0)</f>
        <v/>
      </c>
      <c r="AH93" s="100" t="str">
        <f ca="1">OFFSET(CT$43,$B92,0)</f>
        <v/>
      </c>
      <c r="AI93" s="100" t="str">
        <f ca="1">OFFSET(CU$43,$B92,0)</f>
        <v/>
      </c>
      <c r="AJ93" s="101" t="str">
        <f ca="1">OFFSET(CV$43,$B92,0)</f>
        <v/>
      </c>
      <c r="AK93" s="205" t="s">
        <v>10</v>
      </c>
      <c r="AL93" s="206"/>
      <c r="AM93" s="74" t="str">
        <f ca="1">OFFSET(DQ$43,$B92,0)</f>
        <v/>
      </c>
      <c r="AN93" s="74" t="str">
        <f ca="1">OFFSET(DR$43,$B92,0)</f>
        <v/>
      </c>
      <c r="AO93" s="75" t="str">
        <f ca="1">OFFSET(DS$43,$B92,0)</f>
        <v/>
      </c>
      <c r="AP93" s="168"/>
      <c r="AQ93" s="203">
        <f t="shared" ref="AQ93:BB93" ca="1" si="200">OFFSET(DJ91,$B92,0)</f>
        <v>0</v>
      </c>
      <c r="AR93" s="183">
        <f t="shared" ca="1" si="200"/>
        <v>0</v>
      </c>
      <c r="AS93" s="203">
        <f t="shared" ca="1" si="200"/>
        <v>0</v>
      </c>
      <c r="AT93" s="183">
        <f t="shared" ca="1" si="200"/>
        <v>0</v>
      </c>
      <c r="AU93" s="203">
        <f t="shared" ca="1" si="200"/>
        <v>0</v>
      </c>
      <c r="AV93" s="183">
        <f t="shared" ca="1" si="200"/>
        <v>0</v>
      </c>
      <c r="AW93" s="183">
        <f t="shared" ca="1" si="200"/>
        <v>0</v>
      </c>
      <c r="AX93" s="184">
        <f t="shared" ca="1" si="200"/>
        <v>0</v>
      </c>
      <c r="AY93" s="184">
        <f t="shared" ca="1" si="200"/>
        <v>0</v>
      </c>
      <c r="AZ93" s="184">
        <f t="shared" ca="1" si="200"/>
        <v>0</v>
      </c>
      <c r="BA93" s="184">
        <f t="shared" ca="1" si="200"/>
        <v>0</v>
      </c>
      <c r="BB93" s="184">
        <f t="shared" ca="1" si="200"/>
        <v>0</v>
      </c>
      <c r="BF93" s="104">
        <v>50</v>
      </c>
      <c r="BG93" s="118"/>
      <c r="BH93" s="119" t="s">
        <v>7133</v>
      </c>
      <c r="BI93" s="120"/>
      <c r="BJ93" s="115"/>
      <c r="BK93" s="121"/>
      <c r="BL93" s="122"/>
      <c r="BM93" s="117" t="str">
        <f>IFERROR(IF(DT93=1,VLOOKUP(BL93,所属所DB[#All],2,FALSE),""),"")</f>
        <v/>
      </c>
      <c r="BN93" s="116"/>
      <c r="BO93" s="123"/>
      <c r="BP93" s="124"/>
      <c r="BQ93" s="123"/>
      <c r="BR93" s="125"/>
      <c r="BT93" t="str">
        <f t="shared" si="14"/>
        <v/>
      </c>
      <c r="BU93" s="87" t="str">
        <f t="shared" si="15"/>
        <v/>
      </c>
      <c r="BV93" s="88" t="str">
        <f t="shared" si="16"/>
        <v/>
      </c>
      <c r="BW93" s="88" t="str">
        <f t="shared" si="17"/>
        <v/>
      </c>
      <c r="BX93" s="88" t="str">
        <f t="shared" si="18"/>
        <v/>
      </c>
      <c r="BY93" s="88" t="str">
        <f t="shared" si="19"/>
        <v/>
      </c>
      <c r="BZ93" s="88" t="str">
        <f t="shared" si="20"/>
        <v/>
      </c>
      <c r="CA93" s="88" t="str">
        <f t="shared" si="21"/>
        <v/>
      </c>
      <c r="CB93" s="89" t="str">
        <f t="shared" si="22"/>
        <v/>
      </c>
      <c r="CC93" s="87" t="str">
        <f t="shared" si="23"/>
        <v/>
      </c>
      <c r="CD93" s="88" t="str">
        <f t="shared" si="24"/>
        <v/>
      </c>
      <c r="CE93" s="88" t="str">
        <f t="shared" si="25"/>
        <v/>
      </c>
      <c r="CF93" s="88" t="str">
        <f t="shared" si="26"/>
        <v/>
      </c>
      <c r="CG93" s="88" t="str">
        <f t="shared" si="27"/>
        <v/>
      </c>
      <c r="CH93" s="88" t="str">
        <f t="shared" si="28"/>
        <v/>
      </c>
      <c r="CI93" s="89" t="str">
        <f t="shared" si="29"/>
        <v/>
      </c>
      <c r="CJ93" s="87" t="str">
        <f t="shared" si="30"/>
        <v/>
      </c>
      <c r="CK93" s="88" t="str">
        <f t="shared" si="31"/>
        <v/>
      </c>
      <c r="CL93" s="88" t="str">
        <f t="shared" si="32"/>
        <v/>
      </c>
      <c r="CM93" s="88" t="str">
        <f t="shared" si="33"/>
        <v/>
      </c>
      <c r="CN93" s="88" t="str">
        <f t="shared" si="34"/>
        <v/>
      </c>
      <c r="CO93" s="88" t="str">
        <f t="shared" si="35"/>
        <v/>
      </c>
      <c r="CP93" s="89" t="str">
        <f t="shared" si="36"/>
        <v/>
      </c>
      <c r="CQ93" s="88" t="str">
        <f t="shared" si="148"/>
        <v/>
      </c>
      <c r="CR93" s="87" t="str">
        <f t="shared" si="37"/>
        <v/>
      </c>
      <c r="CS93" s="88" t="str">
        <f t="shared" si="38"/>
        <v/>
      </c>
      <c r="CT93" s="88" t="str">
        <f t="shared" si="39"/>
        <v/>
      </c>
      <c r="CU93" s="88" t="str">
        <f t="shared" si="40"/>
        <v/>
      </c>
      <c r="CV93" s="89" t="str">
        <f t="shared" si="41"/>
        <v/>
      </c>
      <c r="CW93" s="87" t="str">
        <f t="shared" si="42"/>
        <v/>
      </c>
      <c r="CX93" s="88" t="str">
        <f t="shared" si="43"/>
        <v/>
      </c>
      <c r="CY93" s="88" t="str">
        <f t="shared" si="44"/>
        <v/>
      </c>
      <c r="CZ93" s="88" t="str">
        <f t="shared" si="45"/>
        <v/>
      </c>
      <c r="DA93" s="88" t="str">
        <f t="shared" si="46"/>
        <v/>
      </c>
      <c r="DB93" s="88" t="str">
        <f t="shared" si="47"/>
        <v/>
      </c>
      <c r="DC93" s="89" t="str">
        <f t="shared" si="48"/>
        <v/>
      </c>
      <c r="DD93" t="str">
        <f t="shared" si="149"/>
        <v/>
      </c>
      <c r="DO93" s="51" t="str">
        <f>IF(BJ93&lt;&gt;"",VLOOKUP(BJ93,テーブル[[#All],[列1]:[異動コード2]],2,FALSE)*1,"")</f>
        <v/>
      </c>
      <c r="DP93" s="51" t="str">
        <f t="shared" si="5"/>
        <v/>
      </c>
      <c r="DQ93" s="86" t="str">
        <f t="shared" si="49"/>
        <v/>
      </c>
      <c r="DR93" s="86" t="str">
        <f t="shared" si="50"/>
        <v/>
      </c>
      <c r="DS93" s="86" t="str">
        <f t="shared" si="51"/>
        <v/>
      </c>
      <c r="DT93">
        <f t="shared" si="6"/>
        <v>9</v>
      </c>
      <c r="DU93">
        <f t="shared" si="7"/>
        <v>9</v>
      </c>
      <c r="DV93">
        <f t="shared" si="8"/>
        <v>9</v>
      </c>
      <c r="DW93">
        <f t="shared" si="9"/>
        <v>9</v>
      </c>
      <c r="DX93">
        <f t="shared" si="10"/>
        <v>9</v>
      </c>
      <c r="DY93">
        <f t="shared" si="52"/>
        <v>9</v>
      </c>
      <c r="DZ93">
        <f>IFERROR(IF(DV93=1,1,VLOOKUP(BN93,過去共済[#All],4,FALSE)),9)</f>
        <v>9</v>
      </c>
      <c r="EA93">
        <f>IF(DV93=1,100,
IF(DY93=1,VLOOKUP(BN93,過去共済[#All],2,FALSE),0)
)</f>
        <v>0</v>
      </c>
      <c r="EB93">
        <f>IF(DZ93=1,VLOOKUP(BO93,県あり都道府県コード[#All],2,FALSE),0)</f>
        <v>0</v>
      </c>
      <c r="EC93" t="str">
        <f t="shared" si="53"/>
        <v/>
      </c>
      <c r="ED93" t="str">
        <f t="shared" si="54"/>
        <v/>
      </c>
    </row>
    <row r="94" spans="2:134" ht="24.9" customHeight="1">
      <c r="B94" s="133">
        <v>26</v>
      </c>
      <c r="C94" s="218" t="str">
        <f ca="1">OFFSET(BH$43,$B94,0)</f>
        <v xml:space="preserve"> </v>
      </c>
      <c r="D94" s="218"/>
      <c r="E94" s="218"/>
      <c r="F94" s="218"/>
      <c r="G94" s="218"/>
      <c r="H94" s="218"/>
      <c r="I94" s="218"/>
      <c r="J94" s="218"/>
      <c r="K94" s="213" t="s">
        <v>4</v>
      </c>
      <c r="L94" s="219"/>
      <c r="M94" s="220" t="str">
        <f t="shared" ref="M94:S94" ca="1" si="201">OFFSET(CC$43,$B94,0)</f>
        <v/>
      </c>
      <c r="N94" s="203" t="str">
        <f t="shared" ca="1" si="201"/>
        <v/>
      </c>
      <c r="O94" s="183" t="str">
        <f t="shared" ca="1" si="201"/>
        <v/>
      </c>
      <c r="P94" s="203" t="str">
        <f t="shared" ca="1" si="201"/>
        <v/>
      </c>
      <c r="Q94" s="183" t="str">
        <f t="shared" ca="1" si="201"/>
        <v/>
      </c>
      <c r="R94" s="203" t="str">
        <f t="shared" ca="1" si="201"/>
        <v/>
      </c>
      <c r="S94" s="183" t="str">
        <f t="shared" ca="1" si="201"/>
        <v/>
      </c>
      <c r="T94" s="213" t="s">
        <v>11</v>
      </c>
      <c r="U94" s="203" t="str">
        <f t="shared" ref="U94:Z94" ca="1" si="202">OFFSET(CK$43,$B94,0)</f>
        <v/>
      </c>
      <c r="V94" s="183" t="str">
        <f t="shared" ca="1" si="202"/>
        <v/>
      </c>
      <c r="W94" s="203" t="str">
        <f t="shared" ca="1" si="202"/>
        <v/>
      </c>
      <c r="X94" s="183" t="str">
        <f t="shared" ca="1" si="202"/>
        <v/>
      </c>
      <c r="Y94" s="203" t="str">
        <f t="shared" ca="1" si="202"/>
        <v/>
      </c>
      <c r="Z94" s="183" t="str">
        <f t="shared" ca="1" si="202"/>
        <v/>
      </c>
      <c r="AA94" s="228" t="s">
        <v>7076</v>
      </c>
      <c r="AB94" s="229"/>
      <c r="AC94" s="228"/>
      <c r="AD94" s="230"/>
      <c r="AE94" s="231" t="str">
        <f ca="1">OFFSET(DO$43,$B94,0)</f>
        <v/>
      </c>
      <c r="AF94" s="207" t="str">
        <f ca="1">OFFSET(BM$43,$B94,0)</f>
        <v/>
      </c>
      <c r="AG94" s="207">
        <f ca="1">OFFSET(DT93,$B94,0)</f>
        <v>0</v>
      </c>
      <c r="AH94" s="207">
        <f ca="1">OFFSET(DU93,$B94,0)</f>
        <v>0</v>
      </c>
      <c r="AI94" s="207">
        <f ca="1">OFFSET(DV93,$B94,0)</f>
        <v>0</v>
      </c>
      <c r="AJ94" s="207">
        <f ca="1">OFFSET(DW93,$B94,0)</f>
        <v>0</v>
      </c>
      <c r="AK94" s="208" t="str">
        <f ca="1">OFFSET(BO$43,$B94,0)&amp;CHAR(10)&amp;OFFSET(BN$43,$B94,0)</f>
        <v xml:space="preserve">
</v>
      </c>
      <c r="AL94" s="208"/>
      <c r="AM94" s="208"/>
      <c r="AN94" s="208"/>
      <c r="AO94" s="208"/>
      <c r="AP94" s="213" t="s">
        <v>11</v>
      </c>
      <c r="AQ94" s="203" t="str">
        <f t="shared" ref="AQ94:AV94" ca="1" si="203">OFFSET(CW$43,$B94,0)</f>
        <v/>
      </c>
      <c r="AR94" s="183" t="str">
        <f t="shared" ca="1" si="203"/>
        <v/>
      </c>
      <c r="AS94" s="203" t="str">
        <f t="shared" ca="1" si="203"/>
        <v/>
      </c>
      <c r="AT94" s="183" t="str">
        <f t="shared" ca="1" si="203"/>
        <v/>
      </c>
      <c r="AU94" s="203" t="str">
        <f t="shared" ca="1" si="203"/>
        <v/>
      </c>
      <c r="AV94" s="183" t="str">
        <f t="shared" ca="1" si="203"/>
        <v/>
      </c>
      <c r="AW94" s="183" t="str">
        <f ca="1">OFFSET(DD$43,$B94,0)</f>
        <v/>
      </c>
      <c r="AX94" s="184" t="str">
        <f ca="1">OFFSET(ED$43,$B94,0)</f>
        <v/>
      </c>
      <c r="AY94" s="184">
        <f ca="1">OFFSET(BR93,$B94,0)</f>
        <v>0</v>
      </c>
      <c r="AZ94" s="184">
        <f ca="1">OFFSET(BS93,$B94,0)</f>
        <v>0</v>
      </c>
      <c r="BA94" s="184">
        <f ca="1">OFFSET(BU93,$B94,0)</f>
        <v>0</v>
      </c>
      <c r="BB94" s="184">
        <f ca="1">OFFSET(BV93,$B94,0)</f>
        <v>0</v>
      </c>
    </row>
    <row r="95" spans="2:134" ht="24.9" customHeight="1">
      <c r="C95" s="134" t="str">
        <f t="shared" ref="C95:J95" ca="1" si="204">OFFSET(BU$43,$B94,0)</f>
        <v/>
      </c>
      <c r="D95" s="135" t="str">
        <f t="shared" ca="1" si="204"/>
        <v/>
      </c>
      <c r="E95" s="136" t="str">
        <f t="shared" ca="1" si="204"/>
        <v/>
      </c>
      <c r="F95" s="136" t="str">
        <f t="shared" ca="1" si="204"/>
        <v/>
      </c>
      <c r="G95" s="135" t="str">
        <f t="shared" ca="1" si="204"/>
        <v/>
      </c>
      <c r="H95" s="100" t="str">
        <f t="shared" ca="1" si="204"/>
        <v/>
      </c>
      <c r="I95" s="100" t="str">
        <f t="shared" ca="1" si="204"/>
        <v/>
      </c>
      <c r="J95" s="101" t="str">
        <f t="shared" ca="1" si="204"/>
        <v/>
      </c>
      <c r="K95" s="213"/>
      <c r="L95" s="219"/>
      <c r="M95" s="220">
        <f t="shared" ref="M95:S95" ca="1" si="205">OFFSET(CE93,$B94,0)</f>
        <v>0</v>
      </c>
      <c r="N95" s="203">
        <f t="shared" ca="1" si="205"/>
        <v>0</v>
      </c>
      <c r="O95" s="183">
        <f t="shared" ca="1" si="205"/>
        <v>0</v>
      </c>
      <c r="P95" s="203">
        <f t="shared" ca="1" si="205"/>
        <v>0</v>
      </c>
      <c r="Q95" s="183">
        <f t="shared" ca="1" si="205"/>
        <v>0</v>
      </c>
      <c r="R95" s="203">
        <f t="shared" ca="1" si="205"/>
        <v>0</v>
      </c>
      <c r="S95" s="183">
        <f t="shared" ca="1" si="205"/>
        <v>0</v>
      </c>
      <c r="T95" s="168"/>
      <c r="U95" s="203">
        <f ca="1">OFFSET(CM93,$B94,0)</f>
        <v>0</v>
      </c>
      <c r="V95" s="183">
        <f ca="1">OFFSET(CN93,$B94,0)</f>
        <v>0</v>
      </c>
      <c r="W95" s="203">
        <f ca="1">OFFSET(CO93,$B94,0)</f>
        <v>0</v>
      </c>
      <c r="X95" s="183">
        <f ca="1">OFFSET(CP93,$B94,0)</f>
        <v>0</v>
      </c>
      <c r="Y95" s="203">
        <f ca="1">OFFSET(CW93,$B94,0)</f>
        <v>0</v>
      </c>
      <c r="Z95" s="183">
        <f ca="1">OFFSET(CX93,$B94,0)</f>
        <v>0</v>
      </c>
      <c r="AA95" s="228"/>
      <c r="AB95" s="229"/>
      <c r="AC95" s="228"/>
      <c r="AD95" s="230"/>
      <c r="AE95" s="231"/>
      <c r="AF95" s="102" t="str">
        <f ca="1">OFFSET(CR$43,$B94,0)</f>
        <v/>
      </c>
      <c r="AG95" s="100" t="str">
        <f ca="1">OFFSET(CS$43,$B94,0)</f>
        <v/>
      </c>
      <c r="AH95" s="100" t="str">
        <f ca="1">OFFSET(CT$43,$B94,0)</f>
        <v/>
      </c>
      <c r="AI95" s="100" t="str">
        <f ca="1">OFFSET(CU$43,$B94,0)</f>
        <v/>
      </c>
      <c r="AJ95" s="101" t="str">
        <f ca="1">OFFSET(CV$43,$B94,0)</f>
        <v/>
      </c>
      <c r="AK95" s="205" t="s">
        <v>10</v>
      </c>
      <c r="AL95" s="206"/>
      <c r="AM95" s="74" t="str">
        <f ca="1">OFFSET(DQ$43,$B94,0)</f>
        <v/>
      </c>
      <c r="AN95" s="74" t="str">
        <f ca="1">OFFSET(DR$43,$B94,0)</f>
        <v/>
      </c>
      <c r="AO95" s="75" t="str">
        <f ca="1">OFFSET(DS$43,$B94,0)</f>
        <v/>
      </c>
      <c r="AP95" s="168"/>
      <c r="AQ95" s="203">
        <f t="shared" ref="AQ95:BB95" ca="1" si="206">OFFSET(DJ93,$B94,0)</f>
        <v>0</v>
      </c>
      <c r="AR95" s="183">
        <f t="shared" ca="1" si="206"/>
        <v>0</v>
      </c>
      <c r="AS95" s="203">
        <f t="shared" ca="1" si="206"/>
        <v>0</v>
      </c>
      <c r="AT95" s="183">
        <f t="shared" ca="1" si="206"/>
        <v>0</v>
      </c>
      <c r="AU95" s="203">
        <f t="shared" ca="1" si="206"/>
        <v>0</v>
      </c>
      <c r="AV95" s="183">
        <f t="shared" ca="1" si="206"/>
        <v>0</v>
      </c>
      <c r="AW95" s="183">
        <f t="shared" ca="1" si="206"/>
        <v>0</v>
      </c>
      <c r="AX95" s="184">
        <f t="shared" ca="1" si="206"/>
        <v>0</v>
      </c>
      <c r="AY95" s="184">
        <f t="shared" ca="1" si="206"/>
        <v>0</v>
      </c>
      <c r="AZ95" s="184">
        <f t="shared" ca="1" si="206"/>
        <v>0</v>
      </c>
      <c r="BA95" s="184">
        <f t="shared" ca="1" si="206"/>
        <v>0</v>
      </c>
      <c r="BB95" s="184">
        <f t="shared" ca="1" si="206"/>
        <v>0</v>
      </c>
    </row>
    <row r="96" spans="2:134" ht="24.9" customHeight="1">
      <c r="B96" s="133">
        <v>27</v>
      </c>
      <c r="C96" s="218" t="str">
        <f ca="1">OFFSET(BH$43,$B96,0)</f>
        <v xml:space="preserve"> </v>
      </c>
      <c r="D96" s="218"/>
      <c r="E96" s="218"/>
      <c r="F96" s="218"/>
      <c r="G96" s="218"/>
      <c r="H96" s="218"/>
      <c r="I96" s="218"/>
      <c r="J96" s="218"/>
      <c r="K96" s="213" t="s">
        <v>4</v>
      </c>
      <c r="L96" s="219"/>
      <c r="M96" s="220" t="str">
        <f t="shared" ref="M96:S96" ca="1" si="207">OFFSET(CC$43,$B96,0)</f>
        <v/>
      </c>
      <c r="N96" s="203" t="str">
        <f t="shared" ca="1" si="207"/>
        <v/>
      </c>
      <c r="O96" s="183" t="str">
        <f t="shared" ca="1" si="207"/>
        <v/>
      </c>
      <c r="P96" s="203" t="str">
        <f t="shared" ca="1" si="207"/>
        <v/>
      </c>
      <c r="Q96" s="183" t="str">
        <f t="shared" ca="1" si="207"/>
        <v/>
      </c>
      <c r="R96" s="203" t="str">
        <f t="shared" ca="1" si="207"/>
        <v/>
      </c>
      <c r="S96" s="183" t="str">
        <f t="shared" ca="1" si="207"/>
        <v/>
      </c>
      <c r="T96" s="213" t="s">
        <v>11</v>
      </c>
      <c r="U96" s="203" t="str">
        <f t="shared" ref="U96:Z96" ca="1" si="208">OFFSET(CK$43,$B96,0)</f>
        <v/>
      </c>
      <c r="V96" s="183" t="str">
        <f t="shared" ca="1" si="208"/>
        <v/>
      </c>
      <c r="W96" s="203" t="str">
        <f t="shared" ca="1" si="208"/>
        <v/>
      </c>
      <c r="X96" s="183" t="str">
        <f t="shared" ca="1" si="208"/>
        <v/>
      </c>
      <c r="Y96" s="203" t="str">
        <f t="shared" ca="1" si="208"/>
        <v/>
      </c>
      <c r="Z96" s="183" t="str">
        <f t="shared" ca="1" si="208"/>
        <v/>
      </c>
      <c r="AA96" s="228" t="s">
        <v>7076</v>
      </c>
      <c r="AB96" s="229"/>
      <c r="AC96" s="228"/>
      <c r="AD96" s="230"/>
      <c r="AE96" s="231" t="str">
        <f ca="1">OFFSET(DO$43,$B96,0)</f>
        <v/>
      </c>
      <c r="AF96" s="207" t="str">
        <f ca="1">OFFSET(BM$43,$B96,0)</f>
        <v/>
      </c>
      <c r="AG96" s="207">
        <f ca="1">OFFSET(DT95,$B96,0)</f>
        <v>0</v>
      </c>
      <c r="AH96" s="207">
        <f ca="1">OFFSET(DU95,$B96,0)</f>
        <v>0</v>
      </c>
      <c r="AI96" s="207">
        <f ca="1">OFFSET(DV95,$B96,0)</f>
        <v>0</v>
      </c>
      <c r="AJ96" s="207">
        <f ca="1">OFFSET(DW95,$B96,0)</f>
        <v>0</v>
      </c>
      <c r="AK96" s="208" t="str">
        <f ca="1">OFFSET(BO$43,$B96,0)&amp;CHAR(10)&amp;OFFSET(BN$43,$B96,0)</f>
        <v xml:space="preserve">
</v>
      </c>
      <c r="AL96" s="208"/>
      <c r="AM96" s="208"/>
      <c r="AN96" s="208"/>
      <c r="AO96" s="208"/>
      <c r="AP96" s="213" t="s">
        <v>11</v>
      </c>
      <c r="AQ96" s="203" t="str">
        <f t="shared" ref="AQ96:AV96" ca="1" si="209">OFFSET(CW$43,$B96,0)</f>
        <v/>
      </c>
      <c r="AR96" s="183" t="str">
        <f t="shared" ca="1" si="209"/>
        <v/>
      </c>
      <c r="AS96" s="203" t="str">
        <f t="shared" ca="1" si="209"/>
        <v/>
      </c>
      <c r="AT96" s="183" t="str">
        <f t="shared" ca="1" si="209"/>
        <v/>
      </c>
      <c r="AU96" s="203" t="str">
        <f t="shared" ca="1" si="209"/>
        <v/>
      </c>
      <c r="AV96" s="183" t="str">
        <f t="shared" ca="1" si="209"/>
        <v/>
      </c>
      <c r="AW96" s="183" t="str">
        <f ca="1">OFFSET(DD$43,$B96,0)</f>
        <v/>
      </c>
      <c r="AX96" s="184" t="str">
        <f ca="1">OFFSET(ED$43,$B96,0)</f>
        <v/>
      </c>
      <c r="AY96" s="184">
        <f ca="1">OFFSET(BR95,$B96,0)</f>
        <v>0</v>
      </c>
      <c r="AZ96" s="184">
        <f ca="1">OFFSET(BS95,$B96,0)</f>
        <v>0</v>
      </c>
      <c r="BA96" s="184">
        <f ca="1">OFFSET(BU95,$B96,0)</f>
        <v>0</v>
      </c>
      <c r="BB96" s="184">
        <f ca="1">OFFSET(BV95,$B96,0)</f>
        <v>0</v>
      </c>
    </row>
    <row r="97" spans="2:134" ht="24.9" customHeight="1">
      <c r="C97" s="134" t="str">
        <f t="shared" ref="C97:J97" ca="1" si="210">OFFSET(BU$43,$B96,0)</f>
        <v/>
      </c>
      <c r="D97" s="135" t="str">
        <f t="shared" ca="1" si="210"/>
        <v/>
      </c>
      <c r="E97" s="136" t="str">
        <f t="shared" ca="1" si="210"/>
        <v/>
      </c>
      <c r="F97" s="136" t="str">
        <f t="shared" ca="1" si="210"/>
        <v/>
      </c>
      <c r="G97" s="135" t="str">
        <f t="shared" ca="1" si="210"/>
        <v/>
      </c>
      <c r="H97" s="100" t="str">
        <f t="shared" ca="1" si="210"/>
        <v/>
      </c>
      <c r="I97" s="100" t="str">
        <f t="shared" ca="1" si="210"/>
        <v/>
      </c>
      <c r="J97" s="101" t="str">
        <f t="shared" ca="1" si="210"/>
        <v/>
      </c>
      <c r="K97" s="213"/>
      <c r="L97" s="219"/>
      <c r="M97" s="220">
        <f t="shared" ref="M97:S97" ca="1" si="211">OFFSET(CE95,$B96,0)</f>
        <v>0</v>
      </c>
      <c r="N97" s="203">
        <f t="shared" ca="1" si="211"/>
        <v>0</v>
      </c>
      <c r="O97" s="183">
        <f t="shared" ca="1" si="211"/>
        <v>0</v>
      </c>
      <c r="P97" s="203">
        <f t="shared" ca="1" si="211"/>
        <v>0</v>
      </c>
      <c r="Q97" s="183">
        <f t="shared" ca="1" si="211"/>
        <v>0</v>
      </c>
      <c r="R97" s="203">
        <f t="shared" ca="1" si="211"/>
        <v>0</v>
      </c>
      <c r="S97" s="183">
        <f t="shared" ca="1" si="211"/>
        <v>0</v>
      </c>
      <c r="T97" s="168"/>
      <c r="U97" s="203">
        <f ca="1">OFFSET(CM95,$B96,0)</f>
        <v>0</v>
      </c>
      <c r="V97" s="183">
        <f ca="1">OFFSET(CN95,$B96,0)</f>
        <v>0</v>
      </c>
      <c r="W97" s="203">
        <f ca="1">OFFSET(CO95,$B96,0)</f>
        <v>0</v>
      </c>
      <c r="X97" s="183">
        <f ca="1">OFFSET(CP95,$B96,0)</f>
        <v>0</v>
      </c>
      <c r="Y97" s="203">
        <f ca="1">OFFSET(CW95,$B96,0)</f>
        <v>0</v>
      </c>
      <c r="Z97" s="183">
        <f ca="1">OFFSET(CX95,$B96,0)</f>
        <v>0</v>
      </c>
      <c r="AA97" s="228"/>
      <c r="AB97" s="229"/>
      <c r="AC97" s="228"/>
      <c r="AD97" s="230"/>
      <c r="AE97" s="231"/>
      <c r="AF97" s="102" t="str">
        <f ca="1">OFFSET(CR$43,$B96,0)</f>
        <v/>
      </c>
      <c r="AG97" s="100" t="str">
        <f ca="1">OFFSET(CS$43,$B96,0)</f>
        <v/>
      </c>
      <c r="AH97" s="100" t="str">
        <f ca="1">OFFSET(CT$43,$B96,0)</f>
        <v/>
      </c>
      <c r="AI97" s="100" t="str">
        <f ca="1">OFFSET(CU$43,$B96,0)</f>
        <v/>
      </c>
      <c r="AJ97" s="101" t="str">
        <f ca="1">OFFSET(CV$43,$B96,0)</f>
        <v/>
      </c>
      <c r="AK97" s="205" t="s">
        <v>10</v>
      </c>
      <c r="AL97" s="206"/>
      <c r="AM97" s="74" t="str">
        <f ca="1">OFFSET(DQ$43,$B96,0)</f>
        <v/>
      </c>
      <c r="AN97" s="74" t="str">
        <f ca="1">OFFSET(DR$43,$B96,0)</f>
        <v/>
      </c>
      <c r="AO97" s="75" t="str">
        <f ca="1">OFFSET(DS$43,$B96,0)</f>
        <v/>
      </c>
      <c r="AP97" s="168"/>
      <c r="AQ97" s="203">
        <f t="shared" ref="AQ97:BB97" ca="1" si="212">OFFSET(DJ95,$B96,0)</f>
        <v>0</v>
      </c>
      <c r="AR97" s="183">
        <f t="shared" ca="1" si="212"/>
        <v>0</v>
      </c>
      <c r="AS97" s="203">
        <f t="shared" ca="1" si="212"/>
        <v>0</v>
      </c>
      <c r="AT97" s="183">
        <f t="shared" ca="1" si="212"/>
        <v>0</v>
      </c>
      <c r="AU97" s="203">
        <f t="shared" ca="1" si="212"/>
        <v>0</v>
      </c>
      <c r="AV97" s="183">
        <f t="shared" ca="1" si="212"/>
        <v>0</v>
      </c>
      <c r="AW97" s="183">
        <f t="shared" ca="1" si="212"/>
        <v>0</v>
      </c>
      <c r="AX97" s="184">
        <f t="shared" ca="1" si="212"/>
        <v>0</v>
      </c>
      <c r="AY97" s="184">
        <f t="shared" ca="1" si="212"/>
        <v>0</v>
      </c>
      <c r="AZ97" s="184">
        <f t="shared" ca="1" si="212"/>
        <v>0</v>
      </c>
      <c r="BA97" s="184">
        <f t="shared" ca="1" si="212"/>
        <v>0</v>
      </c>
      <c r="BB97" s="184">
        <f t="shared" ca="1" si="212"/>
        <v>0</v>
      </c>
    </row>
    <row r="98" spans="2:134" ht="24.9" customHeight="1">
      <c r="B98" s="133">
        <v>28</v>
      </c>
      <c r="C98" s="218" t="str">
        <f ca="1">OFFSET(BH$43,$B98,0)</f>
        <v xml:space="preserve"> </v>
      </c>
      <c r="D98" s="218"/>
      <c r="E98" s="218"/>
      <c r="F98" s="218"/>
      <c r="G98" s="218"/>
      <c r="H98" s="218"/>
      <c r="I98" s="218"/>
      <c r="J98" s="218"/>
      <c r="K98" s="213" t="s">
        <v>4</v>
      </c>
      <c r="L98" s="219"/>
      <c r="M98" s="220" t="str">
        <f t="shared" ref="M98:S98" ca="1" si="213">OFFSET(CC$43,$B98,0)</f>
        <v/>
      </c>
      <c r="N98" s="203" t="str">
        <f t="shared" ca="1" si="213"/>
        <v/>
      </c>
      <c r="O98" s="183" t="str">
        <f t="shared" ca="1" si="213"/>
        <v/>
      </c>
      <c r="P98" s="203" t="str">
        <f t="shared" ca="1" si="213"/>
        <v/>
      </c>
      <c r="Q98" s="183" t="str">
        <f t="shared" ca="1" si="213"/>
        <v/>
      </c>
      <c r="R98" s="203" t="str">
        <f t="shared" ca="1" si="213"/>
        <v/>
      </c>
      <c r="S98" s="183" t="str">
        <f t="shared" ca="1" si="213"/>
        <v/>
      </c>
      <c r="T98" s="213" t="s">
        <v>11</v>
      </c>
      <c r="U98" s="203" t="str">
        <f t="shared" ref="U98:Z98" ca="1" si="214">OFFSET(CK$43,$B98,0)</f>
        <v/>
      </c>
      <c r="V98" s="183" t="str">
        <f t="shared" ca="1" si="214"/>
        <v/>
      </c>
      <c r="W98" s="203" t="str">
        <f t="shared" ca="1" si="214"/>
        <v/>
      </c>
      <c r="X98" s="183" t="str">
        <f t="shared" ca="1" si="214"/>
        <v/>
      </c>
      <c r="Y98" s="203" t="str">
        <f t="shared" ca="1" si="214"/>
        <v/>
      </c>
      <c r="Z98" s="183" t="str">
        <f t="shared" ca="1" si="214"/>
        <v/>
      </c>
      <c r="AA98" s="228" t="s">
        <v>7076</v>
      </c>
      <c r="AB98" s="229"/>
      <c r="AC98" s="228"/>
      <c r="AD98" s="230"/>
      <c r="AE98" s="231" t="str">
        <f ca="1">OFFSET(DO$43,$B98,0)</f>
        <v/>
      </c>
      <c r="AF98" s="207" t="str">
        <f ca="1">OFFSET(BM$43,$B98,0)</f>
        <v/>
      </c>
      <c r="AG98" s="207">
        <f ca="1">OFFSET(DT97,$B98,0)</f>
        <v>0</v>
      </c>
      <c r="AH98" s="207">
        <f ca="1">OFFSET(DU97,$B98,0)</f>
        <v>0</v>
      </c>
      <c r="AI98" s="207">
        <f ca="1">OFFSET(DV97,$B98,0)</f>
        <v>0</v>
      </c>
      <c r="AJ98" s="207">
        <f ca="1">OFFSET(DW97,$B98,0)</f>
        <v>0</v>
      </c>
      <c r="AK98" s="208" t="str">
        <f ca="1">OFFSET(BO$43,$B98,0)&amp;CHAR(10)&amp;OFFSET(BN$43,$B98,0)</f>
        <v xml:space="preserve">
</v>
      </c>
      <c r="AL98" s="208"/>
      <c r="AM98" s="208"/>
      <c r="AN98" s="208"/>
      <c r="AO98" s="208"/>
      <c r="AP98" s="213" t="s">
        <v>11</v>
      </c>
      <c r="AQ98" s="203" t="str">
        <f t="shared" ref="AQ98:AV98" ca="1" si="215">OFFSET(CW$43,$B98,0)</f>
        <v/>
      </c>
      <c r="AR98" s="183" t="str">
        <f t="shared" ca="1" si="215"/>
        <v/>
      </c>
      <c r="AS98" s="203" t="str">
        <f t="shared" ca="1" si="215"/>
        <v/>
      </c>
      <c r="AT98" s="183" t="str">
        <f t="shared" ca="1" si="215"/>
        <v/>
      </c>
      <c r="AU98" s="203" t="str">
        <f t="shared" ca="1" si="215"/>
        <v/>
      </c>
      <c r="AV98" s="183" t="str">
        <f t="shared" ca="1" si="215"/>
        <v/>
      </c>
      <c r="AW98" s="183" t="str">
        <f ca="1">OFFSET(DD$43,$B98,0)</f>
        <v/>
      </c>
      <c r="AX98" s="184" t="str">
        <f ca="1">OFFSET(ED$43,$B98,0)</f>
        <v/>
      </c>
      <c r="AY98" s="184">
        <f ca="1">OFFSET(BR97,$B98,0)</f>
        <v>0</v>
      </c>
      <c r="AZ98" s="184">
        <f ca="1">OFFSET(BS97,$B98,0)</f>
        <v>0</v>
      </c>
      <c r="BA98" s="184">
        <f ca="1">OFFSET(BU97,$B98,0)</f>
        <v>0</v>
      </c>
      <c r="BB98" s="184">
        <f ca="1">OFFSET(BV97,$B98,0)</f>
        <v>0</v>
      </c>
    </row>
    <row r="99" spans="2:134" ht="24.9" customHeight="1">
      <c r="C99" s="134" t="str">
        <f t="shared" ref="C99:J99" ca="1" si="216">OFFSET(BU$43,$B98,0)</f>
        <v/>
      </c>
      <c r="D99" s="135" t="str">
        <f t="shared" ca="1" si="216"/>
        <v/>
      </c>
      <c r="E99" s="136" t="str">
        <f t="shared" ca="1" si="216"/>
        <v/>
      </c>
      <c r="F99" s="136" t="str">
        <f t="shared" ca="1" si="216"/>
        <v/>
      </c>
      <c r="G99" s="135" t="str">
        <f t="shared" ca="1" si="216"/>
        <v/>
      </c>
      <c r="H99" s="100" t="str">
        <f t="shared" ca="1" si="216"/>
        <v/>
      </c>
      <c r="I99" s="100" t="str">
        <f t="shared" ca="1" si="216"/>
        <v/>
      </c>
      <c r="J99" s="101" t="str">
        <f t="shared" ca="1" si="216"/>
        <v/>
      </c>
      <c r="K99" s="213"/>
      <c r="L99" s="219"/>
      <c r="M99" s="220">
        <f t="shared" ref="M99:S99" ca="1" si="217">OFFSET(CE97,$B98,0)</f>
        <v>0</v>
      </c>
      <c r="N99" s="203">
        <f t="shared" ca="1" si="217"/>
        <v>0</v>
      </c>
      <c r="O99" s="183">
        <f t="shared" ca="1" si="217"/>
        <v>0</v>
      </c>
      <c r="P99" s="203">
        <f t="shared" ca="1" si="217"/>
        <v>0</v>
      </c>
      <c r="Q99" s="183">
        <f t="shared" ca="1" si="217"/>
        <v>0</v>
      </c>
      <c r="R99" s="203">
        <f t="shared" ca="1" si="217"/>
        <v>0</v>
      </c>
      <c r="S99" s="183">
        <f t="shared" ca="1" si="217"/>
        <v>0</v>
      </c>
      <c r="T99" s="168"/>
      <c r="U99" s="203">
        <f ca="1">OFFSET(CM97,$B98,0)</f>
        <v>0</v>
      </c>
      <c r="V99" s="183">
        <f ca="1">OFFSET(CN97,$B98,0)</f>
        <v>0</v>
      </c>
      <c r="W99" s="203">
        <f ca="1">OFFSET(CO97,$B98,0)</f>
        <v>0</v>
      </c>
      <c r="X99" s="183">
        <f ca="1">OFFSET(CP97,$B98,0)</f>
        <v>0</v>
      </c>
      <c r="Y99" s="203">
        <f ca="1">OFFSET(CW97,$B98,0)</f>
        <v>0</v>
      </c>
      <c r="Z99" s="183">
        <f ca="1">OFFSET(CX97,$B98,0)</f>
        <v>0</v>
      </c>
      <c r="AA99" s="228"/>
      <c r="AB99" s="229"/>
      <c r="AC99" s="228"/>
      <c r="AD99" s="230"/>
      <c r="AE99" s="231"/>
      <c r="AF99" s="102" t="str">
        <f ca="1">OFFSET(CR$43,$B98,0)</f>
        <v/>
      </c>
      <c r="AG99" s="100" t="str">
        <f ca="1">OFFSET(CS$43,$B98,0)</f>
        <v/>
      </c>
      <c r="AH99" s="100" t="str">
        <f ca="1">OFFSET(CT$43,$B98,0)</f>
        <v/>
      </c>
      <c r="AI99" s="100" t="str">
        <f ca="1">OFFSET(CU$43,$B98,0)</f>
        <v/>
      </c>
      <c r="AJ99" s="101" t="str">
        <f ca="1">OFFSET(CV$43,$B98,0)</f>
        <v/>
      </c>
      <c r="AK99" s="205" t="s">
        <v>10</v>
      </c>
      <c r="AL99" s="206"/>
      <c r="AM99" s="74" t="str">
        <f ca="1">OFFSET(DQ$43,$B98,0)</f>
        <v/>
      </c>
      <c r="AN99" s="74" t="str">
        <f ca="1">OFFSET(DR$43,$B98,0)</f>
        <v/>
      </c>
      <c r="AO99" s="75" t="str">
        <f ca="1">OFFSET(DS$43,$B98,0)</f>
        <v/>
      </c>
      <c r="AP99" s="168"/>
      <c r="AQ99" s="203">
        <f t="shared" ref="AQ99:BB99" ca="1" si="218">OFFSET(DJ97,$B98,0)</f>
        <v>0</v>
      </c>
      <c r="AR99" s="183">
        <f t="shared" ca="1" si="218"/>
        <v>0</v>
      </c>
      <c r="AS99" s="203">
        <f t="shared" ca="1" si="218"/>
        <v>0</v>
      </c>
      <c r="AT99" s="183">
        <f t="shared" ca="1" si="218"/>
        <v>0</v>
      </c>
      <c r="AU99" s="203">
        <f t="shared" ca="1" si="218"/>
        <v>0</v>
      </c>
      <c r="AV99" s="183">
        <f t="shared" ca="1" si="218"/>
        <v>0</v>
      </c>
      <c r="AW99" s="183">
        <f t="shared" ca="1" si="218"/>
        <v>0</v>
      </c>
      <c r="AX99" s="184">
        <f t="shared" ca="1" si="218"/>
        <v>0</v>
      </c>
      <c r="AY99" s="184">
        <f t="shared" ca="1" si="218"/>
        <v>0</v>
      </c>
      <c r="AZ99" s="184">
        <f t="shared" ca="1" si="218"/>
        <v>0</v>
      </c>
      <c r="BA99" s="184">
        <f t="shared" ca="1" si="218"/>
        <v>0</v>
      </c>
      <c r="BB99" s="184">
        <f t="shared" ca="1" si="218"/>
        <v>0</v>
      </c>
      <c r="BG99" s="210"/>
      <c r="BH99" s="210"/>
      <c r="BI99" s="210"/>
      <c r="BJ99" s="210"/>
      <c r="BK99" s="210"/>
      <c r="BL99" s="210"/>
      <c r="BM99" s="210"/>
      <c r="BN99" s="210"/>
      <c r="BO99" s="210"/>
      <c r="BP99" s="210"/>
      <c r="BQ99" s="210"/>
      <c r="BR99" s="210"/>
      <c r="BS99" s="210"/>
      <c r="BT99" s="210"/>
      <c r="BU99" s="210"/>
      <c r="BV99" s="210"/>
      <c r="BW99" s="210"/>
      <c r="BX99" s="210"/>
      <c r="BY99" s="210"/>
      <c r="BZ99" s="210"/>
      <c r="CA99" s="210"/>
      <c r="CB99" s="210"/>
      <c r="CC99" s="210"/>
      <c r="CD99" s="210"/>
      <c r="CE99" s="210"/>
      <c r="CF99" s="210"/>
      <c r="CG99" s="210"/>
      <c r="CH99" s="210"/>
      <c r="CI99" s="210"/>
      <c r="CJ99" s="210"/>
      <c r="CK99" s="210"/>
      <c r="CL99" s="210"/>
      <c r="CM99" s="210"/>
      <c r="CN99" s="210"/>
      <c r="CO99" s="210"/>
      <c r="CP99" s="210"/>
      <c r="CQ99" s="210"/>
      <c r="CR99" s="210"/>
      <c r="CS99" s="210"/>
      <c r="CT99" s="210"/>
      <c r="CU99" s="210"/>
      <c r="CV99" s="210"/>
      <c r="CW99" s="210"/>
      <c r="CX99" s="210"/>
      <c r="CY99" s="210"/>
      <c r="CZ99" s="210"/>
      <c r="DA99" s="210"/>
      <c r="DB99" s="210"/>
      <c r="DC99" s="210"/>
      <c r="DD99" s="210"/>
      <c r="DE99" s="210"/>
      <c r="DF99" s="210"/>
      <c r="DG99" s="210"/>
      <c r="DH99" s="210"/>
      <c r="DI99" s="210"/>
      <c r="DJ99" s="210"/>
      <c r="DK99" s="210"/>
      <c r="DL99" s="210"/>
      <c r="DM99" s="210"/>
      <c r="DN99" s="210"/>
      <c r="DO99" s="210"/>
      <c r="DP99" s="210"/>
      <c r="DQ99" s="210"/>
      <c r="DR99" s="210"/>
      <c r="DS99" s="210"/>
      <c r="DT99" s="210"/>
      <c r="DU99" s="210"/>
      <c r="DV99" s="210"/>
      <c r="DW99" s="210"/>
      <c r="DX99" s="210"/>
      <c r="DY99" s="210"/>
      <c r="DZ99" s="210"/>
      <c r="EA99" s="210"/>
      <c r="EB99" s="210"/>
      <c r="EC99" s="210"/>
      <c r="ED99" s="210"/>
    </row>
    <row r="100" spans="2:134" ht="24.9" customHeight="1">
      <c r="B100" s="133">
        <v>29</v>
      </c>
      <c r="C100" s="218" t="str">
        <f ca="1">OFFSET(BH$43,$B100,0)</f>
        <v xml:space="preserve"> </v>
      </c>
      <c r="D100" s="218"/>
      <c r="E100" s="218"/>
      <c r="F100" s="218"/>
      <c r="G100" s="218"/>
      <c r="H100" s="218"/>
      <c r="I100" s="218"/>
      <c r="J100" s="218"/>
      <c r="K100" s="213" t="s">
        <v>4</v>
      </c>
      <c r="L100" s="219"/>
      <c r="M100" s="220" t="str">
        <f t="shared" ref="M100:S100" ca="1" si="219">OFFSET(CC$43,$B100,0)</f>
        <v/>
      </c>
      <c r="N100" s="203" t="str">
        <f t="shared" ca="1" si="219"/>
        <v/>
      </c>
      <c r="O100" s="183" t="str">
        <f t="shared" ca="1" si="219"/>
        <v/>
      </c>
      <c r="P100" s="203" t="str">
        <f t="shared" ca="1" si="219"/>
        <v/>
      </c>
      <c r="Q100" s="183" t="str">
        <f t="shared" ca="1" si="219"/>
        <v/>
      </c>
      <c r="R100" s="203" t="str">
        <f t="shared" ca="1" si="219"/>
        <v/>
      </c>
      <c r="S100" s="183" t="str">
        <f t="shared" ca="1" si="219"/>
        <v/>
      </c>
      <c r="T100" s="213" t="s">
        <v>11</v>
      </c>
      <c r="U100" s="203" t="str">
        <f t="shared" ref="U100:Z100" ca="1" si="220">OFFSET(CK$43,$B100,0)</f>
        <v/>
      </c>
      <c r="V100" s="183" t="str">
        <f t="shared" ca="1" si="220"/>
        <v/>
      </c>
      <c r="W100" s="203" t="str">
        <f t="shared" ca="1" si="220"/>
        <v/>
      </c>
      <c r="X100" s="183" t="str">
        <f t="shared" ca="1" si="220"/>
        <v/>
      </c>
      <c r="Y100" s="203" t="str">
        <f t="shared" ca="1" si="220"/>
        <v/>
      </c>
      <c r="Z100" s="183" t="str">
        <f t="shared" ca="1" si="220"/>
        <v/>
      </c>
      <c r="AA100" s="228" t="s">
        <v>7076</v>
      </c>
      <c r="AB100" s="229"/>
      <c r="AC100" s="228"/>
      <c r="AD100" s="230"/>
      <c r="AE100" s="231" t="str">
        <f ca="1">OFFSET(DO$43,$B100,0)</f>
        <v/>
      </c>
      <c r="AF100" s="207" t="str">
        <f ca="1">OFFSET(BM$43,$B100,0)</f>
        <v/>
      </c>
      <c r="AG100" s="207">
        <f ca="1">OFFSET(DT99,$B100,0)</f>
        <v>0</v>
      </c>
      <c r="AH100" s="207">
        <f ca="1">OFFSET(DU99,$B100,0)</f>
        <v>0</v>
      </c>
      <c r="AI100" s="207">
        <f ca="1">OFFSET(DV99,$B100,0)</f>
        <v>0</v>
      </c>
      <c r="AJ100" s="207">
        <f ca="1">OFFSET(DW99,$B100,0)</f>
        <v>0</v>
      </c>
      <c r="AK100" s="208" t="str">
        <f ca="1">OFFSET(BO$43,$B100,0)&amp;CHAR(10)&amp;OFFSET(BN$43,$B100,0)</f>
        <v xml:space="preserve">
</v>
      </c>
      <c r="AL100" s="208"/>
      <c r="AM100" s="208"/>
      <c r="AN100" s="208"/>
      <c r="AO100" s="208"/>
      <c r="AP100" s="213" t="s">
        <v>11</v>
      </c>
      <c r="AQ100" s="203" t="str">
        <f t="shared" ref="AQ100:AV100" ca="1" si="221">OFFSET(CW$43,$B100,0)</f>
        <v/>
      </c>
      <c r="AR100" s="183" t="str">
        <f t="shared" ca="1" si="221"/>
        <v/>
      </c>
      <c r="AS100" s="203" t="str">
        <f t="shared" ca="1" si="221"/>
        <v/>
      </c>
      <c r="AT100" s="183" t="str">
        <f t="shared" ca="1" si="221"/>
        <v/>
      </c>
      <c r="AU100" s="203" t="str">
        <f t="shared" ca="1" si="221"/>
        <v/>
      </c>
      <c r="AV100" s="183" t="str">
        <f t="shared" ca="1" si="221"/>
        <v/>
      </c>
      <c r="AW100" s="183" t="str">
        <f ca="1">OFFSET(DD$43,$B100,0)</f>
        <v/>
      </c>
      <c r="AX100" s="184" t="str">
        <f ca="1">OFFSET(ED$43,$B100,0)</f>
        <v/>
      </c>
      <c r="AY100" s="184">
        <f ca="1">OFFSET(BR99,$B100,0)</f>
        <v>0</v>
      </c>
      <c r="AZ100" s="184">
        <f ca="1">OFFSET(BS99,$B100,0)</f>
        <v>0</v>
      </c>
      <c r="BA100" s="184">
        <f ca="1">OFFSET(BU99,$B100,0)</f>
        <v>0</v>
      </c>
      <c r="BB100" s="184">
        <f ca="1">OFFSET(BV99,$B100,0)</f>
        <v>0</v>
      </c>
      <c r="BG100" s="210"/>
      <c r="BH100" s="210"/>
      <c r="BI100" s="210"/>
      <c r="BJ100" s="210"/>
      <c r="BK100" s="210"/>
      <c r="BL100" s="210"/>
      <c r="BM100" s="210"/>
      <c r="BN100" s="210"/>
      <c r="BO100" s="210"/>
      <c r="BP100" s="210"/>
      <c r="BQ100" s="210"/>
      <c r="BR100" s="210"/>
      <c r="BS100" s="210"/>
      <c r="BT100" s="210"/>
      <c r="BU100" s="210"/>
      <c r="BV100" s="210"/>
      <c r="BW100" s="210"/>
      <c r="BX100" s="210"/>
      <c r="BY100" s="210"/>
      <c r="BZ100" s="210"/>
      <c r="CA100" s="210"/>
      <c r="CB100" s="210"/>
      <c r="CC100" s="210"/>
      <c r="CD100" s="210"/>
      <c r="CE100" s="210"/>
      <c r="CF100" s="210"/>
      <c r="CG100" s="210"/>
      <c r="CH100" s="210"/>
      <c r="CI100" s="210"/>
      <c r="CJ100" s="210"/>
      <c r="CK100" s="210"/>
      <c r="CL100" s="210"/>
      <c r="CM100" s="210"/>
      <c r="CN100" s="210"/>
      <c r="CO100" s="210"/>
      <c r="CP100" s="210"/>
      <c r="CQ100" s="210"/>
      <c r="CR100" s="210"/>
      <c r="CS100" s="210"/>
      <c r="CT100" s="210"/>
      <c r="CU100" s="210"/>
      <c r="CV100" s="210"/>
      <c r="CW100" s="210"/>
      <c r="CX100" s="210"/>
      <c r="CY100" s="210"/>
      <c r="CZ100" s="210"/>
      <c r="DA100" s="210"/>
      <c r="DB100" s="210"/>
      <c r="DC100" s="210"/>
      <c r="DD100" s="210"/>
      <c r="DE100" s="210"/>
      <c r="DF100" s="210"/>
      <c r="DG100" s="210"/>
      <c r="DH100" s="210"/>
      <c r="DI100" s="210"/>
      <c r="DJ100" s="210"/>
      <c r="DK100" s="210"/>
      <c r="DL100" s="210"/>
      <c r="DM100" s="210"/>
      <c r="DN100" s="210"/>
      <c r="DO100" s="210"/>
      <c r="DP100" s="210"/>
      <c r="DQ100" s="210"/>
      <c r="DR100" s="210"/>
      <c r="DS100" s="210"/>
      <c r="DT100" s="210"/>
      <c r="DU100" s="210"/>
      <c r="DV100" s="210"/>
      <c r="DW100" s="210"/>
      <c r="DX100" s="210"/>
      <c r="DY100" s="210"/>
      <c r="DZ100" s="210"/>
      <c r="EA100" s="210"/>
      <c r="EB100" s="210"/>
      <c r="EC100" s="210"/>
      <c r="ED100" s="210"/>
    </row>
    <row r="101" spans="2:134" ht="24.9" customHeight="1">
      <c r="C101" s="134" t="str">
        <f t="shared" ref="C101:J101" ca="1" si="222">OFFSET(BU$43,$B100,0)</f>
        <v/>
      </c>
      <c r="D101" s="135" t="str">
        <f t="shared" ca="1" si="222"/>
        <v/>
      </c>
      <c r="E101" s="136" t="str">
        <f t="shared" ca="1" si="222"/>
        <v/>
      </c>
      <c r="F101" s="136" t="str">
        <f t="shared" ca="1" si="222"/>
        <v/>
      </c>
      <c r="G101" s="135" t="str">
        <f t="shared" ca="1" si="222"/>
        <v/>
      </c>
      <c r="H101" s="100" t="str">
        <f t="shared" ca="1" si="222"/>
        <v/>
      </c>
      <c r="I101" s="100" t="str">
        <f t="shared" ca="1" si="222"/>
        <v/>
      </c>
      <c r="J101" s="101" t="str">
        <f t="shared" ca="1" si="222"/>
        <v/>
      </c>
      <c r="K101" s="213"/>
      <c r="L101" s="219"/>
      <c r="M101" s="220">
        <f t="shared" ref="M101:S101" ca="1" si="223">OFFSET(CE99,$B100,0)</f>
        <v>0</v>
      </c>
      <c r="N101" s="203">
        <f t="shared" ca="1" si="223"/>
        <v>0</v>
      </c>
      <c r="O101" s="183">
        <f t="shared" ca="1" si="223"/>
        <v>0</v>
      </c>
      <c r="P101" s="203">
        <f t="shared" ca="1" si="223"/>
        <v>0</v>
      </c>
      <c r="Q101" s="183">
        <f t="shared" ca="1" si="223"/>
        <v>0</v>
      </c>
      <c r="R101" s="203">
        <f t="shared" ca="1" si="223"/>
        <v>0</v>
      </c>
      <c r="S101" s="183">
        <f t="shared" ca="1" si="223"/>
        <v>0</v>
      </c>
      <c r="T101" s="168"/>
      <c r="U101" s="203">
        <f ca="1">OFFSET(CM99,$B100,0)</f>
        <v>0</v>
      </c>
      <c r="V101" s="183">
        <f ca="1">OFFSET(CN99,$B100,0)</f>
        <v>0</v>
      </c>
      <c r="W101" s="203">
        <f ca="1">OFFSET(CO99,$B100,0)</f>
        <v>0</v>
      </c>
      <c r="X101" s="183">
        <f ca="1">OFFSET(CP99,$B100,0)</f>
        <v>0</v>
      </c>
      <c r="Y101" s="203">
        <f ca="1">OFFSET(CW99,$B100,0)</f>
        <v>0</v>
      </c>
      <c r="Z101" s="183">
        <f ca="1">OFFSET(CX99,$B100,0)</f>
        <v>0</v>
      </c>
      <c r="AA101" s="228"/>
      <c r="AB101" s="229"/>
      <c r="AC101" s="228"/>
      <c r="AD101" s="230"/>
      <c r="AE101" s="231"/>
      <c r="AF101" s="102" t="str">
        <f ca="1">OFFSET(CR$43,$B100,0)</f>
        <v/>
      </c>
      <c r="AG101" s="100" t="str">
        <f ca="1">OFFSET(CS$43,$B100,0)</f>
        <v/>
      </c>
      <c r="AH101" s="100" t="str">
        <f ca="1">OFFSET(CT$43,$B100,0)</f>
        <v/>
      </c>
      <c r="AI101" s="100" t="str">
        <f ca="1">OFFSET(CU$43,$B100,0)</f>
        <v/>
      </c>
      <c r="AJ101" s="101" t="str">
        <f ca="1">OFFSET(CV$43,$B100,0)</f>
        <v/>
      </c>
      <c r="AK101" s="205" t="s">
        <v>10</v>
      </c>
      <c r="AL101" s="206"/>
      <c r="AM101" s="74" t="str">
        <f ca="1">OFFSET(DQ$43,$B100,0)</f>
        <v/>
      </c>
      <c r="AN101" s="74" t="str">
        <f ca="1">OFFSET(DR$43,$B100,0)</f>
        <v/>
      </c>
      <c r="AO101" s="75" t="str">
        <f ca="1">OFFSET(DS$43,$B100,0)</f>
        <v/>
      </c>
      <c r="AP101" s="168"/>
      <c r="AQ101" s="203">
        <f t="shared" ref="AQ101:BB101" ca="1" si="224">OFFSET(DJ99,$B100,0)</f>
        <v>0</v>
      </c>
      <c r="AR101" s="183">
        <f t="shared" ca="1" si="224"/>
        <v>0</v>
      </c>
      <c r="AS101" s="203">
        <f t="shared" ca="1" si="224"/>
        <v>0</v>
      </c>
      <c r="AT101" s="183">
        <f t="shared" ca="1" si="224"/>
        <v>0</v>
      </c>
      <c r="AU101" s="203">
        <f t="shared" ca="1" si="224"/>
        <v>0</v>
      </c>
      <c r="AV101" s="183">
        <f t="shared" ca="1" si="224"/>
        <v>0</v>
      </c>
      <c r="AW101" s="183">
        <f t="shared" ca="1" si="224"/>
        <v>0</v>
      </c>
      <c r="AX101" s="184">
        <f t="shared" ca="1" si="224"/>
        <v>0</v>
      </c>
      <c r="AY101" s="184">
        <f t="shared" ca="1" si="224"/>
        <v>0</v>
      </c>
      <c r="AZ101" s="184">
        <f t="shared" ca="1" si="224"/>
        <v>0</v>
      </c>
      <c r="BA101" s="184">
        <f t="shared" ca="1" si="224"/>
        <v>0</v>
      </c>
      <c r="BB101" s="184">
        <f t="shared" ca="1" si="224"/>
        <v>0</v>
      </c>
    </row>
    <row r="102" spans="2:134" ht="24.9" customHeight="1">
      <c r="B102" s="133">
        <v>30</v>
      </c>
      <c r="C102" s="218" t="str">
        <f ca="1">OFFSET(BH$43,$B102,0)</f>
        <v xml:space="preserve"> </v>
      </c>
      <c r="D102" s="218"/>
      <c r="E102" s="218"/>
      <c r="F102" s="218"/>
      <c r="G102" s="218"/>
      <c r="H102" s="218"/>
      <c r="I102" s="218"/>
      <c r="J102" s="218"/>
      <c r="K102" s="213" t="s">
        <v>4</v>
      </c>
      <c r="L102" s="219"/>
      <c r="M102" s="220" t="str">
        <f t="shared" ref="M102:S102" ca="1" si="225">OFFSET(CC$43,$B102,0)</f>
        <v/>
      </c>
      <c r="N102" s="203" t="str">
        <f t="shared" ca="1" si="225"/>
        <v/>
      </c>
      <c r="O102" s="183" t="str">
        <f t="shared" ca="1" si="225"/>
        <v/>
      </c>
      <c r="P102" s="203" t="str">
        <f t="shared" ca="1" si="225"/>
        <v/>
      </c>
      <c r="Q102" s="183" t="str">
        <f t="shared" ca="1" si="225"/>
        <v/>
      </c>
      <c r="R102" s="203" t="str">
        <f t="shared" ca="1" si="225"/>
        <v/>
      </c>
      <c r="S102" s="183" t="str">
        <f t="shared" ca="1" si="225"/>
        <v/>
      </c>
      <c r="T102" s="213" t="s">
        <v>11</v>
      </c>
      <c r="U102" s="203" t="str">
        <f t="shared" ref="U102:Z102" ca="1" si="226">OFFSET(CK$43,$B102,0)</f>
        <v/>
      </c>
      <c r="V102" s="183" t="str">
        <f t="shared" ca="1" si="226"/>
        <v/>
      </c>
      <c r="W102" s="203" t="str">
        <f t="shared" ca="1" si="226"/>
        <v/>
      </c>
      <c r="X102" s="183" t="str">
        <f t="shared" ca="1" si="226"/>
        <v/>
      </c>
      <c r="Y102" s="203" t="str">
        <f t="shared" ca="1" si="226"/>
        <v/>
      </c>
      <c r="Z102" s="183" t="str">
        <f t="shared" ca="1" si="226"/>
        <v/>
      </c>
      <c r="AA102" s="228" t="s">
        <v>7076</v>
      </c>
      <c r="AB102" s="229"/>
      <c r="AC102" s="228"/>
      <c r="AD102" s="230"/>
      <c r="AE102" s="231" t="str">
        <f ca="1">OFFSET(DO$43,$B102,0)</f>
        <v/>
      </c>
      <c r="AF102" s="207" t="str">
        <f ca="1">OFFSET(BM$43,$B102,0)</f>
        <v/>
      </c>
      <c r="AG102" s="207">
        <f ca="1">OFFSET(DT101,$B102,0)</f>
        <v>0</v>
      </c>
      <c r="AH102" s="207">
        <f ca="1">OFFSET(DU101,$B102,0)</f>
        <v>0</v>
      </c>
      <c r="AI102" s="207">
        <f ca="1">OFFSET(DV101,$B102,0)</f>
        <v>0</v>
      </c>
      <c r="AJ102" s="207">
        <f ca="1">OFFSET(DW101,$B102,0)</f>
        <v>0</v>
      </c>
      <c r="AK102" s="208" t="str">
        <f ca="1">OFFSET(BO$43,$B102,0)&amp;CHAR(10)&amp;OFFSET(BN$43,$B102,0)</f>
        <v xml:space="preserve">
</v>
      </c>
      <c r="AL102" s="208"/>
      <c r="AM102" s="208"/>
      <c r="AN102" s="208"/>
      <c r="AO102" s="208"/>
      <c r="AP102" s="213" t="s">
        <v>11</v>
      </c>
      <c r="AQ102" s="203" t="str">
        <f t="shared" ref="AQ102:AV102" ca="1" si="227">OFFSET(CW$43,$B102,0)</f>
        <v/>
      </c>
      <c r="AR102" s="183" t="str">
        <f t="shared" ca="1" si="227"/>
        <v/>
      </c>
      <c r="AS102" s="203" t="str">
        <f t="shared" ca="1" si="227"/>
        <v/>
      </c>
      <c r="AT102" s="183" t="str">
        <f t="shared" ca="1" si="227"/>
        <v/>
      </c>
      <c r="AU102" s="203" t="str">
        <f t="shared" ca="1" si="227"/>
        <v/>
      </c>
      <c r="AV102" s="183" t="str">
        <f t="shared" ca="1" si="227"/>
        <v/>
      </c>
      <c r="AW102" s="183" t="str">
        <f ca="1">OFFSET(DD$43,$B102,0)</f>
        <v/>
      </c>
      <c r="AX102" s="184" t="str">
        <f ca="1">OFFSET(ED$43,$B102,0)</f>
        <v/>
      </c>
      <c r="AY102" s="184">
        <f ca="1">OFFSET(BR101,$B102,0)</f>
        <v>0</v>
      </c>
      <c r="AZ102" s="184">
        <f ca="1">OFFSET(BS101,$B102,0)</f>
        <v>0</v>
      </c>
      <c r="BA102" s="184">
        <f ca="1">OFFSET(BU101,$B102,0)</f>
        <v>0</v>
      </c>
      <c r="BB102" s="184">
        <f ca="1">OFFSET(BV101,$B102,0)</f>
        <v>0</v>
      </c>
    </row>
    <row r="103" spans="2:134" ht="24.9" customHeight="1">
      <c r="C103" s="134" t="str">
        <f t="shared" ref="C103:J103" ca="1" si="228">OFFSET(BU$43,$B102,0)</f>
        <v/>
      </c>
      <c r="D103" s="135" t="str">
        <f t="shared" ca="1" si="228"/>
        <v/>
      </c>
      <c r="E103" s="136" t="str">
        <f t="shared" ca="1" si="228"/>
        <v/>
      </c>
      <c r="F103" s="136" t="str">
        <f t="shared" ca="1" si="228"/>
        <v/>
      </c>
      <c r="G103" s="135" t="str">
        <f t="shared" ca="1" si="228"/>
        <v/>
      </c>
      <c r="H103" s="100" t="str">
        <f t="shared" ca="1" si="228"/>
        <v/>
      </c>
      <c r="I103" s="100" t="str">
        <f t="shared" ca="1" si="228"/>
        <v/>
      </c>
      <c r="J103" s="101" t="str">
        <f t="shared" ca="1" si="228"/>
        <v/>
      </c>
      <c r="K103" s="213"/>
      <c r="L103" s="219"/>
      <c r="M103" s="220">
        <f t="shared" ref="M103:S103" ca="1" si="229">OFFSET(CE101,$B102,0)</f>
        <v>0</v>
      </c>
      <c r="N103" s="203">
        <f t="shared" ca="1" si="229"/>
        <v>0</v>
      </c>
      <c r="O103" s="183">
        <f t="shared" ca="1" si="229"/>
        <v>0</v>
      </c>
      <c r="P103" s="203">
        <f t="shared" ca="1" si="229"/>
        <v>0</v>
      </c>
      <c r="Q103" s="183">
        <f t="shared" ca="1" si="229"/>
        <v>0</v>
      </c>
      <c r="R103" s="203">
        <f t="shared" ca="1" si="229"/>
        <v>0</v>
      </c>
      <c r="S103" s="183">
        <f t="shared" ca="1" si="229"/>
        <v>0</v>
      </c>
      <c r="T103" s="168"/>
      <c r="U103" s="203">
        <f ca="1">OFFSET(CM101,$B102,0)</f>
        <v>0</v>
      </c>
      <c r="V103" s="183">
        <f ca="1">OFFSET(CN101,$B102,0)</f>
        <v>0</v>
      </c>
      <c r="W103" s="203">
        <f ca="1">OFFSET(CO101,$B102,0)</f>
        <v>0</v>
      </c>
      <c r="X103" s="183">
        <f ca="1">OFFSET(CP101,$B102,0)</f>
        <v>0</v>
      </c>
      <c r="Y103" s="203">
        <f ca="1">OFFSET(CW101,$B102,0)</f>
        <v>0</v>
      </c>
      <c r="Z103" s="183">
        <f ca="1">OFFSET(CX101,$B102,0)</f>
        <v>0</v>
      </c>
      <c r="AA103" s="228"/>
      <c r="AB103" s="229"/>
      <c r="AC103" s="228"/>
      <c r="AD103" s="230"/>
      <c r="AE103" s="231"/>
      <c r="AF103" s="102" t="str">
        <f ca="1">OFFSET(CR$43,$B102,0)</f>
        <v/>
      </c>
      <c r="AG103" s="100" t="str">
        <f ca="1">OFFSET(CS$43,$B102,0)</f>
        <v/>
      </c>
      <c r="AH103" s="100" t="str">
        <f ca="1">OFFSET(CT$43,$B102,0)</f>
        <v/>
      </c>
      <c r="AI103" s="100" t="str">
        <f ca="1">OFFSET(CU$43,$B102,0)</f>
        <v/>
      </c>
      <c r="AJ103" s="101" t="str">
        <f ca="1">OFFSET(CV$43,$B102,0)</f>
        <v/>
      </c>
      <c r="AK103" s="205" t="s">
        <v>10</v>
      </c>
      <c r="AL103" s="206"/>
      <c r="AM103" s="74" t="str">
        <f ca="1">OFFSET(DQ$43,$B102,0)</f>
        <v/>
      </c>
      <c r="AN103" s="74" t="str">
        <f ca="1">OFFSET(DR$43,$B102,0)</f>
        <v/>
      </c>
      <c r="AO103" s="75" t="str">
        <f ca="1">OFFSET(DS$43,$B102,0)</f>
        <v/>
      </c>
      <c r="AP103" s="168"/>
      <c r="AQ103" s="203">
        <f t="shared" ref="AQ103:BB103" ca="1" si="230">OFFSET(DJ101,$B102,0)</f>
        <v>0</v>
      </c>
      <c r="AR103" s="183">
        <f t="shared" ca="1" si="230"/>
        <v>0</v>
      </c>
      <c r="AS103" s="203">
        <f t="shared" ca="1" si="230"/>
        <v>0</v>
      </c>
      <c r="AT103" s="183">
        <f t="shared" ca="1" si="230"/>
        <v>0</v>
      </c>
      <c r="AU103" s="203">
        <f t="shared" ca="1" si="230"/>
        <v>0</v>
      </c>
      <c r="AV103" s="183">
        <f t="shared" ca="1" si="230"/>
        <v>0</v>
      </c>
      <c r="AW103" s="183">
        <f t="shared" ca="1" si="230"/>
        <v>0</v>
      </c>
      <c r="AX103" s="184">
        <f t="shared" ca="1" si="230"/>
        <v>0</v>
      </c>
      <c r="AY103" s="184">
        <f t="shared" ca="1" si="230"/>
        <v>0</v>
      </c>
      <c r="AZ103" s="184">
        <f t="shared" ca="1" si="230"/>
        <v>0</v>
      </c>
      <c r="BA103" s="184">
        <f t="shared" ca="1" si="230"/>
        <v>0</v>
      </c>
      <c r="BB103" s="184">
        <f t="shared" ca="1" si="230"/>
        <v>0</v>
      </c>
    </row>
    <row r="104" spans="2:134" ht="24.9" customHeight="1">
      <c r="B104" s="133">
        <v>31</v>
      </c>
      <c r="C104" s="218" t="str">
        <f ca="1">OFFSET(BH$43,$B104,0)</f>
        <v xml:space="preserve"> </v>
      </c>
      <c r="D104" s="218"/>
      <c r="E104" s="218"/>
      <c r="F104" s="218"/>
      <c r="G104" s="218"/>
      <c r="H104" s="218"/>
      <c r="I104" s="218"/>
      <c r="J104" s="218"/>
      <c r="K104" s="213" t="s">
        <v>4</v>
      </c>
      <c r="L104" s="219"/>
      <c r="M104" s="220" t="str">
        <f t="shared" ref="M104:S104" ca="1" si="231">OFFSET(CC$43,$B104,0)</f>
        <v/>
      </c>
      <c r="N104" s="203" t="str">
        <f t="shared" ca="1" si="231"/>
        <v/>
      </c>
      <c r="O104" s="183" t="str">
        <f t="shared" ca="1" si="231"/>
        <v/>
      </c>
      <c r="P104" s="203" t="str">
        <f t="shared" ca="1" si="231"/>
        <v/>
      </c>
      <c r="Q104" s="183" t="str">
        <f t="shared" ca="1" si="231"/>
        <v/>
      </c>
      <c r="R104" s="203" t="str">
        <f t="shared" ca="1" si="231"/>
        <v/>
      </c>
      <c r="S104" s="183" t="str">
        <f t="shared" ca="1" si="231"/>
        <v/>
      </c>
      <c r="T104" s="213" t="s">
        <v>11</v>
      </c>
      <c r="U104" s="203" t="str">
        <f t="shared" ref="U104:Z104" ca="1" si="232">OFFSET(CK$43,$B104,0)</f>
        <v/>
      </c>
      <c r="V104" s="183" t="str">
        <f t="shared" ca="1" si="232"/>
        <v/>
      </c>
      <c r="W104" s="203" t="str">
        <f t="shared" ca="1" si="232"/>
        <v/>
      </c>
      <c r="X104" s="183" t="str">
        <f t="shared" ca="1" si="232"/>
        <v/>
      </c>
      <c r="Y104" s="203" t="str">
        <f t="shared" ca="1" si="232"/>
        <v/>
      </c>
      <c r="Z104" s="183" t="str">
        <f t="shared" ca="1" si="232"/>
        <v/>
      </c>
      <c r="AA104" s="228" t="s">
        <v>7076</v>
      </c>
      <c r="AB104" s="229"/>
      <c r="AC104" s="228"/>
      <c r="AD104" s="230"/>
      <c r="AE104" s="231" t="str">
        <f ca="1">OFFSET(DO$43,$B104,0)</f>
        <v/>
      </c>
      <c r="AF104" s="207" t="str">
        <f ca="1">OFFSET(BM$43,$B104,0)</f>
        <v/>
      </c>
      <c r="AG104" s="207">
        <f ca="1">OFFSET(DT103,$B104,0)</f>
        <v>0</v>
      </c>
      <c r="AH104" s="207">
        <f ca="1">OFFSET(DU103,$B104,0)</f>
        <v>0</v>
      </c>
      <c r="AI104" s="207">
        <f ca="1">OFFSET(DV103,$B104,0)</f>
        <v>0</v>
      </c>
      <c r="AJ104" s="207">
        <f ca="1">OFFSET(DW103,$B104,0)</f>
        <v>0</v>
      </c>
      <c r="AK104" s="208" t="str">
        <f ca="1">OFFSET(BO$43,$B104,0)&amp;CHAR(10)&amp;OFFSET(BN$43,$B104,0)</f>
        <v xml:space="preserve">
</v>
      </c>
      <c r="AL104" s="208"/>
      <c r="AM104" s="208"/>
      <c r="AN104" s="208"/>
      <c r="AO104" s="208"/>
      <c r="AP104" s="213" t="s">
        <v>11</v>
      </c>
      <c r="AQ104" s="203" t="str">
        <f t="shared" ref="AQ104:AV104" ca="1" si="233">OFFSET(CW$43,$B104,0)</f>
        <v/>
      </c>
      <c r="AR104" s="183" t="str">
        <f t="shared" ca="1" si="233"/>
        <v/>
      </c>
      <c r="AS104" s="203" t="str">
        <f t="shared" ca="1" si="233"/>
        <v/>
      </c>
      <c r="AT104" s="183" t="str">
        <f t="shared" ca="1" si="233"/>
        <v/>
      </c>
      <c r="AU104" s="203" t="str">
        <f t="shared" ca="1" si="233"/>
        <v/>
      </c>
      <c r="AV104" s="183" t="str">
        <f t="shared" ca="1" si="233"/>
        <v/>
      </c>
      <c r="AW104" s="183" t="str">
        <f ca="1">OFFSET(DD$43,$B104,0)</f>
        <v/>
      </c>
      <c r="AX104" s="184" t="str">
        <f ca="1">OFFSET(ED$43,$B104,0)</f>
        <v/>
      </c>
      <c r="AY104" s="184">
        <f ca="1">OFFSET(BR103,$B104,0)</f>
        <v>0</v>
      </c>
      <c r="AZ104" s="184">
        <f ca="1">OFFSET(BS103,$B104,0)</f>
        <v>0</v>
      </c>
      <c r="BA104" s="184">
        <f ca="1">OFFSET(BU103,$B104,0)</f>
        <v>0</v>
      </c>
      <c r="BB104" s="184">
        <f ca="1">OFFSET(BV103,$B104,0)</f>
        <v>0</v>
      </c>
    </row>
    <row r="105" spans="2:134" ht="24.9" customHeight="1">
      <c r="C105" s="134" t="str">
        <f t="shared" ref="C105:J105" ca="1" si="234">OFFSET(BU$43,$B104,0)</f>
        <v/>
      </c>
      <c r="D105" s="135" t="str">
        <f t="shared" ca="1" si="234"/>
        <v/>
      </c>
      <c r="E105" s="136" t="str">
        <f t="shared" ca="1" si="234"/>
        <v/>
      </c>
      <c r="F105" s="136" t="str">
        <f t="shared" ca="1" si="234"/>
        <v/>
      </c>
      <c r="G105" s="135" t="str">
        <f t="shared" ca="1" si="234"/>
        <v/>
      </c>
      <c r="H105" s="100" t="str">
        <f t="shared" ca="1" si="234"/>
        <v/>
      </c>
      <c r="I105" s="100" t="str">
        <f t="shared" ca="1" si="234"/>
        <v/>
      </c>
      <c r="J105" s="101" t="str">
        <f t="shared" ca="1" si="234"/>
        <v/>
      </c>
      <c r="K105" s="213"/>
      <c r="L105" s="219"/>
      <c r="M105" s="220">
        <f t="shared" ref="M105:S105" ca="1" si="235">OFFSET(CE103,$B104,0)</f>
        <v>0</v>
      </c>
      <c r="N105" s="203">
        <f t="shared" ca="1" si="235"/>
        <v>0</v>
      </c>
      <c r="O105" s="183">
        <f t="shared" ca="1" si="235"/>
        <v>0</v>
      </c>
      <c r="P105" s="203">
        <f t="shared" ca="1" si="235"/>
        <v>0</v>
      </c>
      <c r="Q105" s="183">
        <f t="shared" ca="1" si="235"/>
        <v>0</v>
      </c>
      <c r="R105" s="203">
        <f t="shared" ca="1" si="235"/>
        <v>0</v>
      </c>
      <c r="S105" s="183">
        <f t="shared" ca="1" si="235"/>
        <v>0</v>
      </c>
      <c r="T105" s="168"/>
      <c r="U105" s="203">
        <f ca="1">OFFSET(CM103,$B104,0)</f>
        <v>0</v>
      </c>
      <c r="V105" s="183">
        <f ca="1">OFFSET(CN103,$B104,0)</f>
        <v>0</v>
      </c>
      <c r="W105" s="203">
        <f ca="1">OFFSET(CO103,$B104,0)</f>
        <v>0</v>
      </c>
      <c r="X105" s="183">
        <f ca="1">OFFSET(CP103,$B104,0)</f>
        <v>0</v>
      </c>
      <c r="Y105" s="203">
        <f ca="1">OFFSET(CW103,$B104,0)</f>
        <v>0</v>
      </c>
      <c r="Z105" s="183">
        <f ca="1">OFFSET(CX103,$B104,0)</f>
        <v>0</v>
      </c>
      <c r="AA105" s="228"/>
      <c r="AB105" s="229"/>
      <c r="AC105" s="228"/>
      <c r="AD105" s="230"/>
      <c r="AE105" s="231"/>
      <c r="AF105" s="102" t="str">
        <f ca="1">OFFSET(CR$43,$B104,0)</f>
        <v/>
      </c>
      <c r="AG105" s="100" t="str">
        <f ca="1">OFFSET(CS$43,$B104,0)</f>
        <v/>
      </c>
      <c r="AH105" s="100" t="str">
        <f ca="1">OFFSET(CT$43,$B104,0)</f>
        <v/>
      </c>
      <c r="AI105" s="100" t="str">
        <f ca="1">OFFSET(CU$43,$B104,0)</f>
        <v/>
      </c>
      <c r="AJ105" s="101" t="str">
        <f ca="1">OFFSET(CV$43,$B104,0)</f>
        <v/>
      </c>
      <c r="AK105" s="205" t="s">
        <v>10</v>
      </c>
      <c r="AL105" s="206"/>
      <c r="AM105" s="74" t="str">
        <f ca="1">OFFSET(DQ$43,$B104,0)</f>
        <v/>
      </c>
      <c r="AN105" s="74" t="str">
        <f ca="1">OFFSET(DR$43,$B104,0)</f>
        <v/>
      </c>
      <c r="AO105" s="75" t="str">
        <f ca="1">OFFSET(DS$43,$B104,0)</f>
        <v/>
      </c>
      <c r="AP105" s="168"/>
      <c r="AQ105" s="203">
        <f t="shared" ref="AQ105:BB105" ca="1" si="236">OFFSET(DJ103,$B104,0)</f>
        <v>0</v>
      </c>
      <c r="AR105" s="183">
        <f t="shared" ca="1" si="236"/>
        <v>0</v>
      </c>
      <c r="AS105" s="203">
        <f t="shared" ca="1" si="236"/>
        <v>0</v>
      </c>
      <c r="AT105" s="183">
        <f t="shared" ca="1" si="236"/>
        <v>0</v>
      </c>
      <c r="AU105" s="203">
        <f t="shared" ca="1" si="236"/>
        <v>0</v>
      </c>
      <c r="AV105" s="183">
        <f t="shared" ca="1" si="236"/>
        <v>0</v>
      </c>
      <c r="AW105" s="183">
        <f t="shared" ca="1" si="236"/>
        <v>0</v>
      </c>
      <c r="AX105" s="184">
        <f t="shared" ca="1" si="236"/>
        <v>0</v>
      </c>
      <c r="AY105" s="184">
        <f t="shared" ca="1" si="236"/>
        <v>0</v>
      </c>
      <c r="AZ105" s="184">
        <f t="shared" ca="1" si="236"/>
        <v>0</v>
      </c>
      <c r="BA105" s="184">
        <f t="shared" ca="1" si="236"/>
        <v>0</v>
      </c>
      <c r="BB105" s="184">
        <f t="shared" ca="1" si="236"/>
        <v>0</v>
      </c>
    </row>
    <row r="106" spans="2:134" ht="24.9" customHeight="1">
      <c r="B106" s="133">
        <v>32</v>
      </c>
      <c r="C106" s="218" t="str">
        <f ca="1">OFFSET(BH$43,$B106,0)</f>
        <v xml:space="preserve"> </v>
      </c>
      <c r="D106" s="218"/>
      <c r="E106" s="218"/>
      <c r="F106" s="218"/>
      <c r="G106" s="218"/>
      <c r="H106" s="218"/>
      <c r="I106" s="218"/>
      <c r="J106" s="218"/>
      <c r="K106" s="213" t="s">
        <v>4</v>
      </c>
      <c r="L106" s="219"/>
      <c r="M106" s="220" t="str">
        <f t="shared" ref="M106:S106" ca="1" si="237">OFFSET(CC$43,$B106,0)</f>
        <v/>
      </c>
      <c r="N106" s="203" t="str">
        <f t="shared" ca="1" si="237"/>
        <v/>
      </c>
      <c r="O106" s="183" t="str">
        <f t="shared" ca="1" si="237"/>
        <v/>
      </c>
      <c r="P106" s="203" t="str">
        <f t="shared" ca="1" si="237"/>
        <v/>
      </c>
      <c r="Q106" s="183" t="str">
        <f t="shared" ca="1" si="237"/>
        <v/>
      </c>
      <c r="R106" s="203" t="str">
        <f t="shared" ca="1" si="237"/>
        <v/>
      </c>
      <c r="S106" s="183" t="str">
        <f t="shared" ca="1" si="237"/>
        <v/>
      </c>
      <c r="T106" s="213" t="s">
        <v>11</v>
      </c>
      <c r="U106" s="203" t="str">
        <f t="shared" ref="U106:Z106" ca="1" si="238">OFFSET(CK$43,$B106,0)</f>
        <v/>
      </c>
      <c r="V106" s="183" t="str">
        <f t="shared" ca="1" si="238"/>
        <v/>
      </c>
      <c r="W106" s="203" t="str">
        <f t="shared" ca="1" si="238"/>
        <v/>
      </c>
      <c r="X106" s="183" t="str">
        <f t="shared" ca="1" si="238"/>
        <v/>
      </c>
      <c r="Y106" s="203" t="str">
        <f t="shared" ca="1" si="238"/>
        <v/>
      </c>
      <c r="Z106" s="183" t="str">
        <f t="shared" ca="1" si="238"/>
        <v/>
      </c>
      <c r="AA106" s="228" t="s">
        <v>7076</v>
      </c>
      <c r="AB106" s="229"/>
      <c r="AC106" s="228"/>
      <c r="AD106" s="230"/>
      <c r="AE106" s="231" t="str">
        <f ca="1">OFFSET(DO$43,$B106,0)</f>
        <v/>
      </c>
      <c r="AF106" s="207" t="str">
        <f ca="1">OFFSET(BM$43,$B106,0)</f>
        <v/>
      </c>
      <c r="AG106" s="207">
        <f ca="1">OFFSET(DT105,$B106,0)</f>
        <v>0</v>
      </c>
      <c r="AH106" s="207">
        <f ca="1">OFFSET(DU105,$B106,0)</f>
        <v>0</v>
      </c>
      <c r="AI106" s="207">
        <f ca="1">OFFSET(DV105,$B106,0)</f>
        <v>0</v>
      </c>
      <c r="AJ106" s="207">
        <f ca="1">OFFSET(DW105,$B106,0)</f>
        <v>0</v>
      </c>
      <c r="AK106" s="208" t="str">
        <f ca="1">OFFSET(BO$43,$B106,0)&amp;CHAR(10)&amp;OFFSET(BN$43,$B106,0)</f>
        <v xml:space="preserve">
</v>
      </c>
      <c r="AL106" s="208"/>
      <c r="AM106" s="208"/>
      <c r="AN106" s="208"/>
      <c r="AO106" s="208"/>
      <c r="AP106" s="213" t="s">
        <v>11</v>
      </c>
      <c r="AQ106" s="203" t="str">
        <f t="shared" ref="AQ106:AV106" ca="1" si="239">OFFSET(CW$43,$B106,0)</f>
        <v/>
      </c>
      <c r="AR106" s="183" t="str">
        <f t="shared" ca="1" si="239"/>
        <v/>
      </c>
      <c r="AS106" s="203" t="str">
        <f t="shared" ca="1" si="239"/>
        <v/>
      </c>
      <c r="AT106" s="183" t="str">
        <f t="shared" ca="1" si="239"/>
        <v/>
      </c>
      <c r="AU106" s="203" t="str">
        <f t="shared" ca="1" si="239"/>
        <v/>
      </c>
      <c r="AV106" s="183" t="str">
        <f t="shared" ca="1" si="239"/>
        <v/>
      </c>
      <c r="AW106" s="183" t="str">
        <f ca="1">OFFSET(DD$43,$B106,0)</f>
        <v/>
      </c>
      <c r="AX106" s="184" t="str">
        <f ca="1">OFFSET(ED$43,$B106,0)</f>
        <v/>
      </c>
      <c r="AY106" s="184">
        <f ca="1">OFFSET(BR105,$B106,0)</f>
        <v>0</v>
      </c>
      <c r="AZ106" s="184">
        <f ca="1">OFFSET(BS105,$B106,0)</f>
        <v>0</v>
      </c>
      <c r="BA106" s="184">
        <f ca="1">OFFSET(BU105,$B106,0)</f>
        <v>0</v>
      </c>
      <c r="BB106" s="184">
        <f ca="1">OFFSET(BV105,$B106,0)</f>
        <v>0</v>
      </c>
    </row>
    <row r="107" spans="2:134" ht="24.9" customHeight="1">
      <c r="C107" s="134" t="str">
        <f t="shared" ref="C107:J107" ca="1" si="240">OFFSET(BU$43,$B106,0)</f>
        <v/>
      </c>
      <c r="D107" s="135" t="str">
        <f t="shared" ca="1" si="240"/>
        <v/>
      </c>
      <c r="E107" s="136" t="str">
        <f t="shared" ca="1" si="240"/>
        <v/>
      </c>
      <c r="F107" s="136" t="str">
        <f t="shared" ca="1" si="240"/>
        <v/>
      </c>
      <c r="G107" s="135" t="str">
        <f t="shared" ca="1" si="240"/>
        <v/>
      </c>
      <c r="H107" s="100" t="str">
        <f t="shared" ca="1" si="240"/>
        <v/>
      </c>
      <c r="I107" s="100" t="str">
        <f t="shared" ca="1" si="240"/>
        <v/>
      </c>
      <c r="J107" s="101" t="str">
        <f t="shared" ca="1" si="240"/>
        <v/>
      </c>
      <c r="K107" s="213"/>
      <c r="L107" s="219"/>
      <c r="M107" s="220">
        <f t="shared" ref="M107:S107" ca="1" si="241">OFFSET(CE105,$B106,0)</f>
        <v>0</v>
      </c>
      <c r="N107" s="203">
        <f t="shared" ca="1" si="241"/>
        <v>0</v>
      </c>
      <c r="O107" s="183">
        <f t="shared" ca="1" si="241"/>
        <v>0</v>
      </c>
      <c r="P107" s="203">
        <f t="shared" ca="1" si="241"/>
        <v>0</v>
      </c>
      <c r="Q107" s="183">
        <f t="shared" ca="1" si="241"/>
        <v>0</v>
      </c>
      <c r="R107" s="203">
        <f t="shared" ca="1" si="241"/>
        <v>0</v>
      </c>
      <c r="S107" s="183">
        <f t="shared" ca="1" si="241"/>
        <v>0</v>
      </c>
      <c r="T107" s="168"/>
      <c r="U107" s="203">
        <f ca="1">OFFSET(CM105,$B106,0)</f>
        <v>0</v>
      </c>
      <c r="V107" s="183">
        <f ca="1">OFFSET(CN105,$B106,0)</f>
        <v>0</v>
      </c>
      <c r="W107" s="203">
        <f ca="1">OFFSET(CO105,$B106,0)</f>
        <v>0</v>
      </c>
      <c r="X107" s="183">
        <f ca="1">OFFSET(CP105,$B106,0)</f>
        <v>0</v>
      </c>
      <c r="Y107" s="203">
        <f ca="1">OFFSET(CW105,$B106,0)</f>
        <v>0</v>
      </c>
      <c r="Z107" s="183">
        <f ca="1">OFFSET(CX105,$B106,0)</f>
        <v>0</v>
      </c>
      <c r="AA107" s="228"/>
      <c r="AB107" s="229"/>
      <c r="AC107" s="228"/>
      <c r="AD107" s="230"/>
      <c r="AE107" s="231"/>
      <c r="AF107" s="102" t="str">
        <f ca="1">OFFSET(CR$43,$B106,0)</f>
        <v/>
      </c>
      <c r="AG107" s="100" t="str">
        <f ca="1">OFFSET(CS$43,$B106,0)</f>
        <v/>
      </c>
      <c r="AH107" s="100" t="str">
        <f ca="1">OFFSET(CT$43,$B106,0)</f>
        <v/>
      </c>
      <c r="AI107" s="100" t="str">
        <f ca="1">OFFSET(CU$43,$B106,0)</f>
        <v/>
      </c>
      <c r="AJ107" s="101" t="str">
        <f ca="1">OFFSET(CV$43,$B106,0)</f>
        <v/>
      </c>
      <c r="AK107" s="205" t="s">
        <v>10</v>
      </c>
      <c r="AL107" s="206"/>
      <c r="AM107" s="74" t="str">
        <f ca="1">OFFSET(DQ$43,$B106,0)</f>
        <v/>
      </c>
      <c r="AN107" s="74" t="str">
        <f ca="1">OFFSET(DR$43,$B106,0)</f>
        <v/>
      </c>
      <c r="AO107" s="75" t="str">
        <f ca="1">OFFSET(DS$43,$B106,0)</f>
        <v/>
      </c>
      <c r="AP107" s="168"/>
      <c r="AQ107" s="203">
        <f t="shared" ref="AQ107:BB107" ca="1" si="242">OFFSET(DJ105,$B106,0)</f>
        <v>0</v>
      </c>
      <c r="AR107" s="183">
        <f t="shared" ca="1" si="242"/>
        <v>0</v>
      </c>
      <c r="AS107" s="203">
        <f t="shared" ca="1" si="242"/>
        <v>0</v>
      </c>
      <c r="AT107" s="183">
        <f t="shared" ca="1" si="242"/>
        <v>0</v>
      </c>
      <c r="AU107" s="203">
        <f t="shared" ca="1" si="242"/>
        <v>0</v>
      </c>
      <c r="AV107" s="183">
        <f t="shared" ca="1" si="242"/>
        <v>0</v>
      </c>
      <c r="AW107" s="183">
        <f t="shared" ca="1" si="242"/>
        <v>0</v>
      </c>
      <c r="AX107" s="184">
        <f t="shared" ca="1" si="242"/>
        <v>0</v>
      </c>
      <c r="AY107" s="184">
        <f t="shared" ca="1" si="242"/>
        <v>0</v>
      </c>
      <c r="AZ107" s="184">
        <f t="shared" ca="1" si="242"/>
        <v>0</v>
      </c>
      <c r="BA107" s="184">
        <f t="shared" ca="1" si="242"/>
        <v>0</v>
      </c>
      <c r="BB107" s="184">
        <f t="shared" ca="1" si="242"/>
        <v>0</v>
      </c>
    </row>
    <row r="108" spans="2:134" ht="24.9" customHeight="1">
      <c r="B108" s="133">
        <v>33</v>
      </c>
      <c r="C108" s="218" t="str">
        <f ca="1">OFFSET(BH$43,$B108,0)</f>
        <v xml:space="preserve"> </v>
      </c>
      <c r="D108" s="218"/>
      <c r="E108" s="218"/>
      <c r="F108" s="218"/>
      <c r="G108" s="218"/>
      <c r="H108" s="218"/>
      <c r="I108" s="218"/>
      <c r="J108" s="218"/>
      <c r="K108" s="213" t="s">
        <v>4</v>
      </c>
      <c r="L108" s="219"/>
      <c r="M108" s="220" t="str">
        <f t="shared" ref="M108:S108" ca="1" si="243">OFFSET(CC$43,$B108,0)</f>
        <v/>
      </c>
      <c r="N108" s="203" t="str">
        <f t="shared" ca="1" si="243"/>
        <v/>
      </c>
      <c r="O108" s="183" t="str">
        <f t="shared" ca="1" si="243"/>
        <v/>
      </c>
      <c r="P108" s="203" t="str">
        <f t="shared" ca="1" si="243"/>
        <v/>
      </c>
      <c r="Q108" s="183" t="str">
        <f t="shared" ca="1" si="243"/>
        <v/>
      </c>
      <c r="R108" s="203" t="str">
        <f t="shared" ca="1" si="243"/>
        <v/>
      </c>
      <c r="S108" s="183" t="str">
        <f t="shared" ca="1" si="243"/>
        <v/>
      </c>
      <c r="T108" s="213" t="s">
        <v>11</v>
      </c>
      <c r="U108" s="203" t="str">
        <f t="shared" ref="U108:Z108" ca="1" si="244">OFFSET(CK$43,$B108,0)</f>
        <v/>
      </c>
      <c r="V108" s="183" t="str">
        <f t="shared" ca="1" si="244"/>
        <v/>
      </c>
      <c r="W108" s="203" t="str">
        <f t="shared" ca="1" si="244"/>
        <v/>
      </c>
      <c r="X108" s="183" t="str">
        <f t="shared" ca="1" si="244"/>
        <v/>
      </c>
      <c r="Y108" s="203" t="str">
        <f t="shared" ca="1" si="244"/>
        <v/>
      </c>
      <c r="Z108" s="183" t="str">
        <f t="shared" ca="1" si="244"/>
        <v/>
      </c>
      <c r="AA108" s="228" t="s">
        <v>7076</v>
      </c>
      <c r="AB108" s="229"/>
      <c r="AC108" s="228"/>
      <c r="AD108" s="230"/>
      <c r="AE108" s="231" t="str">
        <f ca="1">OFFSET(DO$43,$B108,0)</f>
        <v/>
      </c>
      <c r="AF108" s="207" t="str">
        <f ca="1">OFFSET(BM$43,$B108,0)</f>
        <v/>
      </c>
      <c r="AG108" s="207">
        <f ca="1">OFFSET(DT107,$B108,0)</f>
        <v>0</v>
      </c>
      <c r="AH108" s="207">
        <f ca="1">OFFSET(DU107,$B108,0)</f>
        <v>0</v>
      </c>
      <c r="AI108" s="207">
        <f ca="1">OFFSET(DV107,$B108,0)</f>
        <v>0</v>
      </c>
      <c r="AJ108" s="207">
        <f ca="1">OFFSET(DW107,$B108,0)</f>
        <v>0</v>
      </c>
      <c r="AK108" s="208" t="str">
        <f ca="1">OFFSET(BO$43,$B108,0)&amp;CHAR(10)&amp;OFFSET(BN$43,$B108,0)</f>
        <v xml:space="preserve">
</v>
      </c>
      <c r="AL108" s="208"/>
      <c r="AM108" s="208"/>
      <c r="AN108" s="208"/>
      <c r="AO108" s="208"/>
      <c r="AP108" s="213" t="s">
        <v>11</v>
      </c>
      <c r="AQ108" s="203" t="str">
        <f t="shared" ref="AQ108:AV108" ca="1" si="245">OFFSET(CW$43,$B108,0)</f>
        <v/>
      </c>
      <c r="AR108" s="183" t="str">
        <f t="shared" ca="1" si="245"/>
        <v/>
      </c>
      <c r="AS108" s="203" t="str">
        <f t="shared" ca="1" si="245"/>
        <v/>
      </c>
      <c r="AT108" s="183" t="str">
        <f t="shared" ca="1" si="245"/>
        <v/>
      </c>
      <c r="AU108" s="203" t="str">
        <f t="shared" ca="1" si="245"/>
        <v/>
      </c>
      <c r="AV108" s="183" t="str">
        <f t="shared" ca="1" si="245"/>
        <v/>
      </c>
      <c r="AW108" s="183" t="str">
        <f ca="1">OFFSET(DD$43,$B108,0)</f>
        <v/>
      </c>
      <c r="AX108" s="184" t="str">
        <f ca="1">OFFSET(ED$43,$B108,0)</f>
        <v/>
      </c>
      <c r="AY108" s="184">
        <f ca="1">OFFSET(BR107,$B108,0)</f>
        <v>0</v>
      </c>
      <c r="AZ108" s="184">
        <f ca="1">OFFSET(BS107,$B108,0)</f>
        <v>0</v>
      </c>
      <c r="BA108" s="184">
        <f ca="1">OFFSET(BU107,$B108,0)</f>
        <v>0</v>
      </c>
      <c r="BB108" s="184">
        <f ca="1">OFFSET(BV107,$B108,0)</f>
        <v>0</v>
      </c>
    </row>
    <row r="109" spans="2:134" ht="24.9" customHeight="1">
      <c r="C109" s="134" t="str">
        <f t="shared" ref="C109:J109" ca="1" si="246">OFFSET(BU$43,$B108,0)</f>
        <v/>
      </c>
      <c r="D109" s="135" t="str">
        <f t="shared" ca="1" si="246"/>
        <v/>
      </c>
      <c r="E109" s="136" t="str">
        <f t="shared" ca="1" si="246"/>
        <v/>
      </c>
      <c r="F109" s="136" t="str">
        <f t="shared" ca="1" si="246"/>
        <v/>
      </c>
      <c r="G109" s="135" t="str">
        <f t="shared" ca="1" si="246"/>
        <v/>
      </c>
      <c r="H109" s="100" t="str">
        <f t="shared" ca="1" si="246"/>
        <v/>
      </c>
      <c r="I109" s="100" t="str">
        <f t="shared" ca="1" si="246"/>
        <v/>
      </c>
      <c r="J109" s="101" t="str">
        <f t="shared" ca="1" si="246"/>
        <v/>
      </c>
      <c r="K109" s="213"/>
      <c r="L109" s="219"/>
      <c r="M109" s="220">
        <f t="shared" ref="M109:S109" ca="1" si="247">OFFSET(CE107,$B108,0)</f>
        <v>0</v>
      </c>
      <c r="N109" s="203">
        <f t="shared" ca="1" si="247"/>
        <v>0</v>
      </c>
      <c r="O109" s="183">
        <f t="shared" ca="1" si="247"/>
        <v>0</v>
      </c>
      <c r="P109" s="203">
        <f t="shared" ca="1" si="247"/>
        <v>0</v>
      </c>
      <c r="Q109" s="183">
        <f t="shared" ca="1" si="247"/>
        <v>0</v>
      </c>
      <c r="R109" s="203">
        <f t="shared" ca="1" si="247"/>
        <v>0</v>
      </c>
      <c r="S109" s="183">
        <f t="shared" ca="1" si="247"/>
        <v>0</v>
      </c>
      <c r="T109" s="168"/>
      <c r="U109" s="203">
        <f ca="1">OFFSET(CM107,$B108,0)</f>
        <v>0</v>
      </c>
      <c r="V109" s="183">
        <f ca="1">OFFSET(CN107,$B108,0)</f>
        <v>0</v>
      </c>
      <c r="W109" s="203">
        <f ca="1">OFFSET(CO107,$B108,0)</f>
        <v>0</v>
      </c>
      <c r="X109" s="183">
        <f ca="1">OFFSET(CP107,$B108,0)</f>
        <v>0</v>
      </c>
      <c r="Y109" s="203">
        <f ca="1">OFFSET(CW107,$B108,0)</f>
        <v>0</v>
      </c>
      <c r="Z109" s="183">
        <f ca="1">OFFSET(CX107,$B108,0)</f>
        <v>0</v>
      </c>
      <c r="AA109" s="228"/>
      <c r="AB109" s="229"/>
      <c r="AC109" s="228"/>
      <c r="AD109" s="230"/>
      <c r="AE109" s="231"/>
      <c r="AF109" s="102" t="str">
        <f ca="1">OFFSET(CR$43,$B108,0)</f>
        <v/>
      </c>
      <c r="AG109" s="100" t="str">
        <f ca="1">OFFSET(CS$43,$B108,0)</f>
        <v/>
      </c>
      <c r="AH109" s="100" t="str">
        <f ca="1">OFFSET(CT$43,$B108,0)</f>
        <v/>
      </c>
      <c r="AI109" s="100" t="str">
        <f ca="1">OFFSET(CU$43,$B108,0)</f>
        <v/>
      </c>
      <c r="AJ109" s="101" t="str">
        <f ca="1">OFFSET(CV$43,$B108,0)</f>
        <v/>
      </c>
      <c r="AK109" s="205" t="s">
        <v>10</v>
      </c>
      <c r="AL109" s="206"/>
      <c r="AM109" s="74" t="str">
        <f ca="1">OFFSET(DQ$43,$B108,0)</f>
        <v/>
      </c>
      <c r="AN109" s="74" t="str">
        <f ca="1">OFFSET(DR$43,$B108,0)</f>
        <v/>
      </c>
      <c r="AO109" s="75" t="str">
        <f ca="1">OFFSET(DS$43,$B108,0)</f>
        <v/>
      </c>
      <c r="AP109" s="168"/>
      <c r="AQ109" s="203">
        <f t="shared" ref="AQ109:BB109" ca="1" si="248">OFFSET(DJ107,$B108,0)</f>
        <v>0</v>
      </c>
      <c r="AR109" s="183">
        <f t="shared" ca="1" si="248"/>
        <v>0</v>
      </c>
      <c r="AS109" s="203">
        <f t="shared" ca="1" si="248"/>
        <v>0</v>
      </c>
      <c r="AT109" s="183">
        <f t="shared" ca="1" si="248"/>
        <v>0</v>
      </c>
      <c r="AU109" s="203">
        <f t="shared" ca="1" si="248"/>
        <v>0</v>
      </c>
      <c r="AV109" s="183">
        <f t="shared" ca="1" si="248"/>
        <v>0</v>
      </c>
      <c r="AW109" s="183">
        <f t="shared" ca="1" si="248"/>
        <v>0</v>
      </c>
      <c r="AX109" s="184">
        <f t="shared" ca="1" si="248"/>
        <v>0</v>
      </c>
      <c r="AY109" s="184">
        <f t="shared" ca="1" si="248"/>
        <v>0</v>
      </c>
      <c r="AZ109" s="184">
        <f t="shared" ca="1" si="248"/>
        <v>0</v>
      </c>
      <c r="BA109" s="184">
        <f t="shared" ca="1" si="248"/>
        <v>0</v>
      </c>
      <c r="BB109" s="184">
        <f t="shared" ca="1" si="248"/>
        <v>0</v>
      </c>
    </row>
    <row r="110" spans="2:134" ht="24.9" customHeight="1">
      <c r="B110" s="133">
        <v>34</v>
      </c>
      <c r="C110" s="218" t="str">
        <f ca="1">OFFSET(BH$43,$B110,0)</f>
        <v xml:space="preserve"> </v>
      </c>
      <c r="D110" s="218"/>
      <c r="E110" s="218"/>
      <c r="F110" s="218"/>
      <c r="G110" s="218"/>
      <c r="H110" s="218"/>
      <c r="I110" s="218"/>
      <c r="J110" s="218"/>
      <c r="K110" s="213" t="s">
        <v>4</v>
      </c>
      <c r="L110" s="219"/>
      <c r="M110" s="220" t="str">
        <f t="shared" ref="M110:S110" ca="1" si="249">OFFSET(CC$43,$B110,0)</f>
        <v/>
      </c>
      <c r="N110" s="203" t="str">
        <f t="shared" ca="1" si="249"/>
        <v/>
      </c>
      <c r="O110" s="183" t="str">
        <f t="shared" ca="1" si="249"/>
        <v/>
      </c>
      <c r="P110" s="203" t="str">
        <f t="shared" ca="1" si="249"/>
        <v/>
      </c>
      <c r="Q110" s="183" t="str">
        <f t="shared" ca="1" si="249"/>
        <v/>
      </c>
      <c r="R110" s="203" t="str">
        <f t="shared" ca="1" si="249"/>
        <v/>
      </c>
      <c r="S110" s="183" t="str">
        <f t="shared" ca="1" si="249"/>
        <v/>
      </c>
      <c r="T110" s="213" t="s">
        <v>11</v>
      </c>
      <c r="U110" s="203" t="str">
        <f t="shared" ref="U110:Z110" ca="1" si="250">OFFSET(CK$43,$B110,0)</f>
        <v/>
      </c>
      <c r="V110" s="183" t="str">
        <f t="shared" ca="1" si="250"/>
        <v/>
      </c>
      <c r="W110" s="203" t="str">
        <f t="shared" ca="1" si="250"/>
        <v/>
      </c>
      <c r="X110" s="183" t="str">
        <f t="shared" ca="1" si="250"/>
        <v/>
      </c>
      <c r="Y110" s="203" t="str">
        <f t="shared" ca="1" si="250"/>
        <v/>
      </c>
      <c r="Z110" s="183" t="str">
        <f t="shared" ca="1" si="250"/>
        <v/>
      </c>
      <c r="AA110" s="228" t="s">
        <v>7076</v>
      </c>
      <c r="AB110" s="229"/>
      <c r="AC110" s="228"/>
      <c r="AD110" s="230"/>
      <c r="AE110" s="231" t="str">
        <f ca="1">OFFSET(DO$43,$B110,0)</f>
        <v/>
      </c>
      <c r="AF110" s="207" t="str">
        <f ca="1">OFFSET(BM$43,$B110,0)</f>
        <v/>
      </c>
      <c r="AG110" s="207">
        <f ca="1">OFFSET(DT109,$B110,0)</f>
        <v>0</v>
      </c>
      <c r="AH110" s="207">
        <f ca="1">OFFSET(DU109,$B110,0)</f>
        <v>0</v>
      </c>
      <c r="AI110" s="207">
        <f ca="1">OFFSET(DV109,$B110,0)</f>
        <v>0</v>
      </c>
      <c r="AJ110" s="207">
        <f ca="1">OFFSET(DW109,$B110,0)</f>
        <v>0</v>
      </c>
      <c r="AK110" s="208" t="str">
        <f ca="1">OFFSET(BO$43,$B110,0)&amp;CHAR(10)&amp;OFFSET(BN$43,$B110,0)</f>
        <v xml:space="preserve">
</v>
      </c>
      <c r="AL110" s="208"/>
      <c r="AM110" s="208"/>
      <c r="AN110" s="208"/>
      <c r="AO110" s="208"/>
      <c r="AP110" s="213" t="s">
        <v>11</v>
      </c>
      <c r="AQ110" s="203" t="str">
        <f t="shared" ref="AQ110:AV110" ca="1" si="251">OFFSET(CW$43,$B110,0)</f>
        <v/>
      </c>
      <c r="AR110" s="183" t="str">
        <f t="shared" ca="1" si="251"/>
        <v/>
      </c>
      <c r="AS110" s="203" t="str">
        <f t="shared" ca="1" si="251"/>
        <v/>
      </c>
      <c r="AT110" s="183" t="str">
        <f t="shared" ca="1" si="251"/>
        <v/>
      </c>
      <c r="AU110" s="203" t="str">
        <f t="shared" ca="1" si="251"/>
        <v/>
      </c>
      <c r="AV110" s="183" t="str">
        <f t="shared" ca="1" si="251"/>
        <v/>
      </c>
      <c r="AW110" s="183" t="str">
        <f ca="1">OFFSET(DD$43,$B110,0)</f>
        <v/>
      </c>
      <c r="AX110" s="184" t="str">
        <f ca="1">OFFSET(ED$43,$B110,0)</f>
        <v/>
      </c>
      <c r="AY110" s="184">
        <f ca="1">OFFSET(BR109,$B110,0)</f>
        <v>0</v>
      </c>
      <c r="AZ110" s="184">
        <f ca="1">OFFSET(BS109,$B110,0)</f>
        <v>0</v>
      </c>
      <c r="BA110" s="184">
        <f ca="1">OFFSET(BU109,$B110,0)</f>
        <v>0</v>
      </c>
      <c r="BB110" s="184">
        <f ca="1">OFFSET(BV109,$B110,0)</f>
        <v>0</v>
      </c>
    </row>
    <row r="111" spans="2:134" ht="24.9" customHeight="1">
      <c r="C111" s="134" t="str">
        <f t="shared" ref="C111:J111" ca="1" si="252">OFFSET(BU$43,$B110,0)</f>
        <v/>
      </c>
      <c r="D111" s="135" t="str">
        <f t="shared" ca="1" si="252"/>
        <v/>
      </c>
      <c r="E111" s="136" t="str">
        <f t="shared" ca="1" si="252"/>
        <v/>
      </c>
      <c r="F111" s="136" t="str">
        <f t="shared" ca="1" si="252"/>
        <v/>
      </c>
      <c r="G111" s="135" t="str">
        <f t="shared" ca="1" si="252"/>
        <v/>
      </c>
      <c r="H111" s="100" t="str">
        <f t="shared" ca="1" si="252"/>
        <v/>
      </c>
      <c r="I111" s="100" t="str">
        <f t="shared" ca="1" si="252"/>
        <v/>
      </c>
      <c r="J111" s="101" t="str">
        <f t="shared" ca="1" si="252"/>
        <v/>
      </c>
      <c r="K111" s="213"/>
      <c r="L111" s="219"/>
      <c r="M111" s="220">
        <f t="shared" ref="M111:S111" ca="1" si="253">OFFSET(CE109,$B110,0)</f>
        <v>0</v>
      </c>
      <c r="N111" s="203">
        <f t="shared" ca="1" si="253"/>
        <v>0</v>
      </c>
      <c r="O111" s="183">
        <f t="shared" ca="1" si="253"/>
        <v>0</v>
      </c>
      <c r="P111" s="203">
        <f t="shared" ca="1" si="253"/>
        <v>0</v>
      </c>
      <c r="Q111" s="183">
        <f t="shared" ca="1" si="253"/>
        <v>0</v>
      </c>
      <c r="R111" s="203">
        <f t="shared" ca="1" si="253"/>
        <v>0</v>
      </c>
      <c r="S111" s="183">
        <f t="shared" ca="1" si="253"/>
        <v>0</v>
      </c>
      <c r="T111" s="168"/>
      <c r="U111" s="203">
        <f ca="1">OFFSET(CM109,$B110,0)</f>
        <v>0</v>
      </c>
      <c r="V111" s="183">
        <f ca="1">OFFSET(CN109,$B110,0)</f>
        <v>0</v>
      </c>
      <c r="W111" s="203">
        <f ca="1">OFFSET(CO109,$B110,0)</f>
        <v>0</v>
      </c>
      <c r="X111" s="183">
        <f ca="1">OFFSET(CP109,$B110,0)</f>
        <v>0</v>
      </c>
      <c r="Y111" s="203">
        <f ca="1">OFFSET(CW109,$B110,0)</f>
        <v>0</v>
      </c>
      <c r="Z111" s="183">
        <f ca="1">OFFSET(CX109,$B110,0)</f>
        <v>0</v>
      </c>
      <c r="AA111" s="228"/>
      <c r="AB111" s="229"/>
      <c r="AC111" s="228"/>
      <c r="AD111" s="230"/>
      <c r="AE111" s="231"/>
      <c r="AF111" s="102" t="str">
        <f ca="1">OFFSET(CR$43,$B110,0)</f>
        <v/>
      </c>
      <c r="AG111" s="100" t="str">
        <f ca="1">OFFSET(CS$43,$B110,0)</f>
        <v/>
      </c>
      <c r="AH111" s="100" t="str">
        <f ca="1">OFFSET(CT$43,$B110,0)</f>
        <v/>
      </c>
      <c r="AI111" s="100" t="str">
        <f ca="1">OFFSET(CU$43,$B110,0)</f>
        <v/>
      </c>
      <c r="AJ111" s="101" t="str">
        <f ca="1">OFFSET(CV$43,$B110,0)</f>
        <v/>
      </c>
      <c r="AK111" s="205" t="s">
        <v>10</v>
      </c>
      <c r="AL111" s="206"/>
      <c r="AM111" s="74" t="str">
        <f ca="1">OFFSET(DQ$43,$B110,0)</f>
        <v/>
      </c>
      <c r="AN111" s="74" t="str">
        <f ca="1">OFFSET(DR$43,$B110,0)</f>
        <v/>
      </c>
      <c r="AO111" s="75" t="str">
        <f ca="1">OFFSET(DS$43,$B110,0)</f>
        <v/>
      </c>
      <c r="AP111" s="168"/>
      <c r="AQ111" s="203">
        <f t="shared" ref="AQ111:BB111" ca="1" si="254">OFFSET(DJ109,$B110,0)</f>
        <v>0</v>
      </c>
      <c r="AR111" s="183">
        <f t="shared" ca="1" si="254"/>
        <v>0</v>
      </c>
      <c r="AS111" s="203">
        <f t="shared" ca="1" si="254"/>
        <v>0</v>
      </c>
      <c r="AT111" s="183">
        <f t="shared" ca="1" si="254"/>
        <v>0</v>
      </c>
      <c r="AU111" s="203">
        <f t="shared" ca="1" si="254"/>
        <v>0</v>
      </c>
      <c r="AV111" s="183">
        <f t="shared" ca="1" si="254"/>
        <v>0</v>
      </c>
      <c r="AW111" s="183">
        <f t="shared" ca="1" si="254"/>
        <v>0</v>
      </c>
      <c r="AX111" s="184">
        <f t="shared" ca="1" si="254"/>
        <v>0</v>
      </c>
      <c r="AY111" s="184">
        <f t="shared" ca="1" si="254"/>
        <v>0</v>
      </c>
      <c r="AZ111" s="184">
        <f t="shared" ca="1" si="254"/>
        <v>0</v>
      </c>
      <c r="BA111" s="184">
        <f t="shared" ca="1" si="254"/>
        <v>0</v>
      </c>
      <c r="BB111" s="184">
        <f t="shared" ca="1" si="254"/>
        <v>0</v>
      </c>
    </row>
    <row r="112" spans="2:134" ht="24.9" customHeight="1">
      <c r="B112" s="133">
        <v>35</v>
      </c>
      <c r="C112" s="218" t="str">
        <f ca="1">OFFSET(BH$43,$B112,0)</f>
        <v xml:space="preserve"> </v>
      </c>
      <c r="D112" s="218"/>
      <c r="E112" s="218"/>
      <c r="F112" s="218"/>
      <c r="G112" s="218"/>
      <c r="H112" s="218"/>
      <c r="I112" s="218"/>
      <c r="J112" s="218"/>
      <c r="K112" s="213" t="s">
        <v>4</v>
      </c>
      <c r="L112" s="219"/>
      <c r="M112" s="220" t="str">
        <f t="shared" ref="M112:S112" ca="1" si="255">OFFSET(CC$43,$B112,0)</f>
        <v/>
      </c>
      <c r="N112" s="203" t="str">
        <f t="shared" ca="1" si="255"/>
        <v/>
      </c>
      <c r="O112" s="183" t="str">
        <f t="shared" ca="1" si="255"/>
        <v/>
      </c>
      <c r="P112" s="203" t="str">
        <f t="shared" ca="1" si="255"/>
        <v/>
      </c>
      <c r="Q112" s="183" t="str">
        <f t="shared" ca="1" si="255"/>
        <v/>
      </c>
      <c r="R112" s="203" t="str">
        <f t="shared" ca="1" si="255"/>
        <v/>
      </c>
      <c r="S112" s="183" t="str">
        <f t="shared" ca="1" si="255"/>
        <v/>
      </c>
      <c r="T112" s="213" t="s">
        <v>11</v>
      </c>
      <c r="U112" s="203" t="str">
        <f t="shared" ref="U112:Z112" ca="1" si="256">OFFSET(CK$43,$B112,0)</f>
        <v/>
      </c>
      <c r="V112" s="183" t="str">
        <f t="shared" ca="1" si="256"/>
        <v/>
      </c>
      <c r="W112" s="203" t="str">
        <f t="shared" ca="1" si="256"/>
        <v/>
      </c>
      <c r="X112" s="183" t="str">
        <f t="shared" ca="1" si="256"/>
        <v/>
      </c>
      <c r="Y112" s="203" t="str">
        <f t="shared" ca="1" si="256"/>
        <v/>
      </c>
      <c r="Z112" s="183" t="str">
        <f t="shared" ca="1" si="256"/>
        <v/>
      </c>
      <c r="AA112" s="228" t="s">
        <v>7076</v>
      </c>
      <c r="AB112" s="229"/>
      <c r="AC112" s="228"/>
      <c r="AD112" s="230"/>
      <c r="AE112" s="231" t="str">
        <f ca="1">OFFSET(DO$43,$B112,0)</f>
        <v/>
      </c>
      <c r="AF112" s="207" t="str">
        <f ca="1">OFFSET(BM$43,$B112,0)</f>
        <v/>
      </c>
      <c r="AG112" s="207">
        <f ca="1">OFFSET(DT111,$B112,0)</f>
        <v>0</v>
      </c>
      <c r="AH112" s="207">
        <f ca="1">OFFSET(DU111,$B112,0)</f>
        <v>0</v>
      </c>
      <c r="AI112" s="207">
        <f ca="1">OFFSET(DV111,$B112,0)</f>
        <v>0</v>
      </c>
      <c r="AJ112" s="207">
        <f ca="1">OFFSET(DW111,$B112,0)</f>
        <v>0</v>
      </c>
      <c r="AK112" s="208" t="str">
        <f ca="1">OFFSET(BO$43,$B112,0)&amp;CHAR(10)&amp;OFFSET(BN$43,$B112,0)</f>
        <v xml:space="preserve">
</v>
      </c>
      <c r="AL112" s="208"/>
      <c r="AM112" s="208"/>
      <c r="AN112" s="208"/>
      <c r="AO112" s="208"/>
      <c r="AP112" s="213" t="s">
        <v>11</v>
      </c>
      <c r="AQ112" s="203" t="str">
        <f t="shared" ref="AQ112:AV112" ca="1" si="257">OFFSET(CW$43,$B112,0)</f>
        <v/>
      </c>
      <c r="AR112" s="183" t="str">
        <f t="shared" ca="1" si="257"/>
        <v/>
      </c>
      <c r="AS112" s="203" t="str">
        <f t="shared" ca="1" si="257"/>
        <v/>
      </c>
      <c r="AT112" s="183" t="str">
        <f t="shared" ca="1" si="257"/>
        <v/>
      </c>
      <c r="AU112" s="203" t="str">
        <f t="shared" ca="1" si="257"/>
        <v/>
      </c>
      <c r="AV112" s="183" t="str">
        <f t="shared" ca="1" si="257"/>
        <v/>
      </c>
      <c r="AW112" s="183" t="str">
        <f ca="1">OFFSET(DD$43,$B112,0)</f>
        <v/>
      </c>
      <c r="AX112" s="184" t="str">
        <f ca="1">OFFSET(ED$43,$B112,0)</f>
        <v/>
      </c>
      <c r="AY112" s="184">
        <f ca="1">OFFSET(BR111,$B112,0)</f>
        <v>0</v>
      </c>
      <c r="AZ112" s="184">
        <f ca="1">OFFSET(BS111,$B112,0)</f>
        <v>0</v>
      </c>
      <c r="BA112" s="184">
        <f ca="1">OFFSET(BU111,$B112,0)</f>
        <v>0</v>
      </c>
      <c r="BB112" s="184">
        <f ca="1">OFFSET(BV111,$B112,0)</f>
        <v>0</v>
      </c>
    </row>
    <row r="113" spans="2:54" ht="24.9" customHeight="1">
      <c r="C113" s="134" t="str">
        <f t="shared" ref="C113:J113" ca="1" si="258">OFFSET(BU$43,$B112,0)</f>
        <v/>
      </c>
      <c r="D113" s="135" t="str">
        <f t="shared" ca="1" si="258"/>
        <v/>
      </c>
      <c r="E113" s="136" t="str">
        <f t="shared" ca="1" si="258"/>
        <v/>
      </c>
      <c r="F113" s="136" t="str">
        <f t="shared" ca="1" si="258"/>
        <v/>
      </c>
      <c r="G113" s="135" t="str">
        <f t="shared" ca="1" si="258"/>
        <v/>
      </c>
      <c r="H113" s="100" t="str">
        <f t="shared" ca="1" si="258"/>
        <v/>
      </c>
      <c r="I113" s="100" t="str">
        <f t="shared" ca="1" si="258"/>
        <v/>
      </c>
      <c r="J113" s="101" t="str">
        <f t="shared" ca="1" si="258"/>
        <v/>
      </c>
      <c r="K113" s="213"/>
      <c r="L113" s="219"/>
      <c r="M113" s="220">
        <f t="shared" ref="M113:S113" ca="1" si="259">OFFSET(CE111,$B112,0)</f>
        <v>0</v>
      </c>
      <c r="N113" s="203">
        <f t="shared" ca="1" si="259"/>
        <v>0</v>
      </c>
      <c r="O113" s="183">
        <f t="shared" ca="1" si="259"/>
        <v>0</v>
      </c>
      <c r="P113" s="203">
        <f t="shared" ca="1" si="259"/>
        <v>0</v>
      </c>
      <c r="Q113" s="183">
        <f t="shared" ca="1" si="259"/>
        <v>0</v>
      </c>
      <c r="R113" s="203">
        <f t="shared" ca="1" si="259"/>
        <v>0</v>
      </c>
      <c r="S113" s="183">
        <f t="shared" ca="1" si="259"/>
        <v>0</v>
      </c>
      <c r="T113" s="168"/>
      <c r="U113" s="203">
        <f ca="1">OFFSET(CM111,$B112,0)</f>
        <v>0</v>
      </c>
      <c r="V113" s="183">
        <f ca="1">OFFSET(CN111,$B112,0)</f>
        <v>0</v>
      </c>
      <c r="W113" s="203">
        <f ca="1">OFFSET(CO111,$B112,0)</f>
        <v>0</v>
      </c>
      <c r="X113" s="183">
        <f ca="1">OFFSET(CP111,$B112,0)</f>
        <v>0</v>
      </c>
      <c r="Y113" s="203">
        <f ca="1">OFFSET(CW111,$B112,0)</f>
        <v>0</v>
      </c>
      <c r="Z113" s="183">
        <f ca="1">OFFSET(CX111,$B112,0)</f>
        <v>0</v>
      </c>
      <c r="AA113" s="228"/>
      <c r="AB113" s="229"/>
      <c r="AC113" s="228"/>
      <c r="AD113" s="230"/>
      <c r="AE113" s="231"/>
      <c r="AF113" s="102" t="str">
        <f ca="1">OFFSET(CR$43,$B112,0)</f>
        <v/>
      </c>
      <c r="AG113" s="100" t="str">
        <f ca="1">OFFSET(CS$43,$B112,0)</f>
        <v/>
      </c>
      <c r="AH113" s="100" t="str">
        <f ca="1">OFFSET(CT$43,$B112,0)</f>
        <v/>
      </c>
      <c r="AI113" s="100" t="str">
        <f ca="1">OFFSET(CU$43,$B112,0)</f>
        <v/>
      </c>
      <c r="AJ113" s="101" t="str">
        <f ca="1">OFFSET(CV$43,$B112,0)</f>
        <v/>
      </c>
      <c r="AK113" s="205" t="s">
        <v>10</v>
      </c>
      <c r="AL113" s="206"/>
      <c r="AM113" s="74" t="str">
        <f ca="1">OFFSET(DQ$43,$B112,0)</f>
        <v/>
      </c>
      <c r="AN113" s="74" t="str">
        <f ca="1">OFFSET(DR$43,$B112,0)</f>
        <v/>
      </c>
      <c r="AO113" s="75" t="str">
        <f ca="1">OFFSET(DS$43,$B112,0)</f>
        <v/>
      </c>
      <c r="AP113" s="168"/>
      <c r="AQ113" s="203">
        <f t="shared" ref="AQ113:BB113" ca="1" si="260">OFFSET(DJ111,$B112,0)</f>
        <v>0</v>
      </c>
      <c r="AR113" s="183">
        <f t="shared" ca="1" si="260"/>
        <v>0</v>
      </c>
      <c r="AS113" s="203">
        <f t="shared" ca="1" si="260"/>
        <v>0</v>
      </c>
      <c r="AT113" s="183">
        <f t="shared" ca="1" si="260"/>
        <v>0</v>
      </c>
      <c r="AU113" s="203">
        <f t="shared" ca="1" si="260"/>
        <v>0</v>
      </c>
      <c r="AV113" s="183">
        <f t="shared" ca="1" si="260"/>
        <v>0</v>
      </c>
      <c r="AW113" s="183">
        <f t="shared" ca="1" si="260"/>
        <v>0</v>
      </c>
      <c r="AX113" s="184">
        <f t="shared" ca="1" si="260"/>
        <v>0</v>
      </c>
      <c r="AY113" s="184">
        <f t="shared" ca="1" si="260"/>
        <v>0</v>
      </c>
      <c r="AZ113" s="184">
        <f t="shared" ca="1" si="260"/>
        <v>0</v>
      </c>
      <c r="BA113" s="184">
        <f t="shared" ca="1" si="260"/>
        <v>0</v>
      </c>
      <c r="BB113" s="184">
        <f t="shared" ca="1" si="260"/>
        <v>0</v>
      </c>
    </row>
    <row r="114" spans="2:54" ht="24.9" customHeight="1">
      <c r="B114" s="133">
        <v>36</v>
      </c>
      <c r="C114" s="218" t="str">
        <f ca="1">OFFSET(BH$43,$B114,0)</f>
        <v xml:space="preserve"> </v>
      </c>
      <c r="D114" s="218"/>
      <c r="E114" s="218"/>
      <c r="F114" s="218"/>
      <c r="G114" s="218"/>
      <c r="H114" s="218"/>
      <c r="I114" s="218"/>
      <c r="J114" s="218"/>
      <c r="K114" s="213" t="s">
        <v>4</v>
      </c>
      <c r="L114" s="219"/>
      <c r="M114" s="220" t="str">
        <f t="shared" ref="M114:S114" ca="1" si="261">OFFSET(CC$43,$B114,0)</f>
        <v/>
      </c>
      <c r="N114" s="203" t="str">
        <f t="shared" ca="1" si="261"/>
        <v/>
      </c>
      <c r="O114" s="183" t="str">
        <f t="shared" ca="1" si="261"/>
        <v/>
      </c>
      <c r="P114" s="203" t="str">
        <f t="shared" ca="1" si="261"/>
        <v/>
      </c>
      <c r="Q114" s="183" t="str">
        <f t="shared" ca="1" si="261"/>
        <v/>
      </c>
      <c r="R114" s="203" t="str">
        <f t="shared" ca="1" si="261"/>
        <v/>
      </c>
      <c r="S114" s="183" t="str">
        <f t="shared" ca="1" si="261"/>
        <v/>
      </c>
      <c r="T114" s="213" t="s">
        <v>11</v>
      </c>
      <c r="U114" s="203" t="str">
        <f t="shared" ref="U114:Z114" ca="1" si="262">OFFSET(CK$43,$B114,0)</f>
        <v/>
      </c>
      <c r="V114" s="183" t="str">
        <f t="shared" ca="1" si="262"/>
        <v/>
      </c>
      <c r="W114" s="203" t="str">
        <f t="shared" ca="1" si="262"/>
        <v/>
      </c>
      <c r="X114" s="183" t="str">
        <f t="shared" ca="1" si="262"/>
        <v/>
      </c>
      <c r="Y114" s="203" t="str">
        <f t="shared" ca="1" si="262"/>
        <v/>
      </c>
      <c r="Z114" s="183" t="str">
        <f t="shared" ca="1" si="262"/>
        <v/>
      </c>
      <c r="AA114" s="228" t="s">
        <v>7076</v>
      </c>
      <c r="AB114" s="229"/>
      <c r="AC114" s="228"/>
      <c r="AD114" s="230"/>
      <c r="AE114" s="231" t="str">
        <f ca="1">OFFSET(DO$43,$B114,0)</f>
        <v/>
      </c>
      <c r="AF114" s="207" t="str">
        <f ca="1">OFFSET(BM$43,$B114,0)</f>
        <v/>
      </c>
      <c r="AG114" s="207">
        <f ca="1">OFFSET(DT113,$B114,0)</f>
        <v>0</v>
      </c>
      <c r="AH114" s="207">
        <f ca="1">OFFSET(DU113,$B114,0)</f>
        <v>0</v>
      </c>
      <c r="AI114" s="207">
        <f ca="1">OFFSET(DV113,$B114,0)</f>
        <v>0</v>
      </c>
      <c r="AJ114" s="207">
        <f ca="1">OFFSET(DW113,$B114,0)</f>
        <v>0</v>
      </c>
      <c r="AK114" s="208" t="str">
        <f ca="1">OFFSET(BO$43,$B114,0)&amp;CHAR(10)&amp;OFFSET(BN$43,$B114,0)</f>
        <v xml:space="preserve">
</v>
      </c>
      <c r="AL114" s="208"/>
      <c r="AM114" s="208"/>
      <c r="AN114" s="208"/>
      <c r="AO114" s="208"/>
      <c r="AP114" s="213" t="s">
        <v>11</v>
      </c>
      <c r="AQ114" s="203" t="str">
        <f t="shared" ref="AQ114:AV114" ca="1" si="263">OFFSET(CW$43,$B114,0)</f>
        <v/>
      </c>
      <c r="AR114" s="183" t="str">
        <f t="shared" ca="1" si="263"/>
        <v/>
      </c>
      <c r="AS114" s="203" t="str">
        <f t="shared" ca="1" si="263"/>
        <v/>
      </c>
      <c r="AT114" s="183" t="str">
        <f t="shared" ca="1" si="263"/>
        <v/>
      </c>
      <c r="AU114" s="203" t="str">
        <f t="shared" ca="1" si="263"/>
        <v/>
      </c>
      <c r="AV114" s="183" t="str">
        <f t="shared" ca="1" si="263"/>
        <v/>
      </c>
      <c r="AW114" s="183" t="str">
        <f ca="1">OFFSET(DD$43,$B114,0)</f>
        <v/>
      </c>
      <c r="AX114" s="184" t="str">
        <f ca="1">OFFSET(ED$43,$B114,0)</f>
        <v/>
      </c>
      <c r="AY114" s="184">
        <f ca="1">OFFSET(BR113,$B114,0)</f>
        <v>0</v>
      </c>
      <c r="AZ114" s="184">
        <f ca="1">OFFSET(BS113,$B114,0)</f>
        <v>0</v>
      </c>
      <c r="BA114" s="184">
        <f ca="1">OFFSET(BU113,$B114,0)</f>
        <v>0</v>
      </c>
      <c r="BB114" s="184">
        <f ca="1">OFFSET(BV113,$B114,0)</f>
        <v>0</v>
      </c>
    </row>
    <row r="115" spans="2:54" ht="24.9" customHeight="1">
      <c r="C115" s="134" t="str">
        <f t="shared" ref="C115:J115" ca="1" si="264">OFFSET(BU$43,$B114,0)</f>
        <v/>
      </c>
      <c r="D115" s="135" t="str">
        <f t="shared" ca="1" si="264"/>
        <v/>
      </c>
      <c r="E115" s="136" t="str">
        <f t="shared" ca="1" si="264"/>
        <v/>
      </c>
      <c r="F115" s="136" t="str">
        <f t="shared" ca="1" si="264"/>
        <v/>
      </c>
      <c r="G115" s="135" t="str">
        <f t="shared" ca="1" si="264"/>
        <v/>
      </c>
      <c r="H115" s="100" t="str">
        <f t="shared" ca="1" si="264"/>
        <v/>
      </c>
      <c r="I115" s="100" t="str">
        <f t="shared" ca="1" si="264"/>
        <v/>
      </c>
      <c r="J115" s="101" t="str">
        <f t="shared" ca="1" si="264"/>
        <v/>
      </c>
      <c r="K115" s="213"/>
      <c r="L115" s="219"/>
      <c r="M115" s="220">
        <f t="shared" ref="M115:S115" ca="1" si="265">OFFSET(CE113,$B114,0)</f>
        <v>0</v>
      </c>
      <c r="N115" s="203">
        <f t="shared" ca="1" si="265"/>
        <v>0</v>
      </c>
      <c r="O115" s="183">
        <f t="shared" ca="1" si="265"/>
        <v>0</v>
      </c>
      <c r="P115" s="203">
        <f t="shared" ca="1" si="265"/>
        <v>0</v>
      </c>
      <c r="Q115" s="183">
        <f t="shared" ca="1" si="265"/>
        <v>0</v>
      </c>
      <c r="R115" s="203">
        <f t="shared" ca="1" si="265"/>
        <v>0</v>
      </c>
      <c r="S115" s="183">
        <f t="shared" ca="1" si="265"/>
        <v>0</v>
      </c>
      <c r="T115" s="168"/>
      <c r="U115" s="203">
        <f ca="1">OFFSET(CM113,$B114,0)</f>
        <v>0</v>
      </c>
      <c r="V115" s="183">
        <f ca="1">OFFSET(CN113,$B114,0)</f>
        <v>0</v>
      </c>
      <c r="W115" s="203">
        <f ca="1">OFFSET(CO113,$B114,0)</f>
        <v>0</v>
      </c>
      <c r="X115" s="183">
        <f ca="1">OFFSET(CP113,$B114,0)</f>
        <v>0</v>
      </c>
      <c r="Y115" s="203">
        <f ca="1">OFFSET(CW113,$B114,0)</f>
        <v>0</v>
      </c>
      <c r="Z115" s="183">
        <f ca="1">OFFSET(CX113,$B114,0)</f>
        <v>0</v>
      </c>
      <c r="AA115" s="228"/>
      <c r="AB115" s="229"/>
      <c r="AC115" s="228"/>
      <c r="AD115" s="230"/>
      <c r="AE115" s="231"/>
      <c r="AF115" s="102" t="str">
        <f ca="1">OFFSET(CR$43,$B114,0)</f>
        <v/>
      </c>
      <c r="AG115" s="100" t="str">
        <f ca="1">OFFSET(CS$43,$B114,0)</f>
        <v/>
      </c>
      <c r="AH115" s="100" t="str">
        <f ca="1">OFFSET(CT$43,$B114,0)</f>
        <v/>
      </c>
      <c r="AI115" s="100" t="str">
        <f ca="1">OFFSET(CU$43,$B114,0)</f>
        <v/>
      </c>
      <c r="AJ115" s="101" t="str">
        <f ca="1">OFFSET(CV$43,$B114,0)</f>
        <v/>
      </c>
      <c r="AK115" s="205" t="s">
        <v>10</v>
      </c>
      <c r="AL115" s="206"/>
      <c r="AM115" s="74" t="str">
        <f ca="1">OFFSET(DQ$43,$B114,0)</f>
        <v/>
      </c>
      <c r="AN115" s="74" t="str">
        <f ca="1">OFFSET(DR$43,$B114,0)</f>
        <v/>
      </c>
      <c r="AO115" s="75" t="str">
        <f ca="1">OFFSET(DS$43,$B114,0)</f>
        <v/>
      </c>
      <c r="AP115" s="168"/>
      <c r="AQ115" s="203">
        <f t="shared" ref="AQ115:BB115" ca="1" si="266">OFFSET(DJ113,$B114,0)</f>
        <v>0</v>
      </c>
      <c r="AR115" s="183">
        <f t="shared" ca="1" si="266"/>
        <v>0</v>
      </c>
      <c r="AS115" s="203">
        <f t="shared" ca="1" si="266"/>
        <v>0</v>
      </c>
      <c r="AT115" s="183">
        <f t="shared" ca="1" si="266"/>
        <v>0</v>
      </c>
      <c r="AU115" s="203">
        <f t="shared" ca="1" si="266"/>
        <v>0</v>
      </c>
      <c r="AV115" s="183">
        <f t="shared" ca="1" si="266"/>
        <v>0</v>
      </c>
      <c r="AW115" s="183">
        <f t="shared" ca="1" si="266"/>
        <v>0</v>
      </c>
      <c r="AX115" s="184">
        <f t="shared" ca="1" si="266"/>
        <v>0</v>
      </c>
      <c r="AY115" s="184">
        <f t="shared" ca="1" si="266"/>
        <v>0</v>
      </c>
      <c r="AZ115" s="184">
        <f t="shared" ca="1" si="266"/>
        <v>0</v>
      </c>
      <c r="BA115" s="184">
        <f t="shared" ca="1" si="266"/>
        <v>0</v>
      </c>
      <c r="BB115" s="184">
        <f t="shared" ca="1" si="266"/>
        <v>0</v>
      </c>
    </row>
    <row r="116" spans="2:54" ht="24.9" customHeight="1">
      <c r="B116" s="133">
        <v>37</v>
      </c>
      <c r="C116" s="218" t="str">
        <f ca="1">OFFSET(BH$43,$B116,0)</f>
        <v xml:space="preserve"> </v>
      </c>
      <c r="D116" s="218"/>
      <c r="E116" s="218"/>
      <c r="F116" s="218"/>
      <c r="G116" s="218"/>
      <c r="H116" s="218"/>
      <c r="I116" s="218"/>
      <c r="J116" s="218"/>
      <c r="K116" s="213" t="s">
        <v>4</v>
      </c>
      <c r="L116" s="219"/>
      <c r="M116" s="220" t="str">
        <f t="shared" ref="M116:S116" ca="1" si="267">OFFSET(CC$43,$B116,0)</f>
        <v/>
      </c>
      <c r="N116" s="203" t="str">
        <f t="shared" ca="1" si="267"/>
        <v/>
      </c>
      <c r="O116" s="183" t="str">
        <f t="shared" ca="1" si="267"/>
        <v/>
      </c>
      <c r="P116" s="203" t="str">
        <f t="shared" ca="1" si="267"/>
        <v/>
      </c>
      <c r="Q116" s="183" t="str">
        <f t="shared" ca="1" si="267"/>
        <v/>
      </c>
      <c r="R116" s="203" t="str">
        <f t="shared" ca="1" si="267"/>
        <v/>
      </c>
      <c r="S116" s="183" t="str">
        <f t="shared" ca="1" si="267"/>
        <v/>
      </c>
      <c r="T116" s="213" t="s">
        <v>11</v>
      </c>
      <c r="U116" s="203" t="str">
        <f t="shared" ref="U116:Z116" ca="1" si="268">OFFSET(CK$43,$B116,0)</f>
        <v/>
      </c>
      <c r="V116" s="183" t="str">
        <f t="shared" ca="1" si="268"/>
        <v/>
      </c>
      <c r="W116" s="203" t="str">
        <f t="shared" ca="1" si="268"/>
        <v/>
      </c>
      <c r="X116" s="183" t="str">
        <f t="shared" ca="1" si="268"/>
        <v/>
      </c>
      <c r="Y116" s="203" t="str">
        <f t="shared" ca="1" si="268"/>
        <v/>
      </c>
      <c r="Z116" s="183" t="str">
        <f t="shared" ca="1" si="268"/>
        <v/>
      </c>
      <c r="AA116" s="228" t="s">
        <v>7076</v>
      </c>
      <c r="AB116" s="229"/>
      <c r="AC116" s="228"/>
      <c r="AD116" s="230"/>
      <c r="AE116" s="231" t="str">
        <f ca="1">OFFSET(DO$43,$B116,0)</f>
        <v/>
      </c>
      <c r="AF116" s="207" t="str">
        <f ca="1">OFFSET(BM$43,$B116,0)</f>
        <v/>
      </c>
      <c r="AG116" s="207">
        <f ca="1">OFFSET(DT115,$B116,0)</f>
        <v>0</v>
      </c>
      <c r="AH116" s="207">
        <f ca="1">OFFSET(DU115,$B116,0)</f>
        <v>0</v>
      </c>
      <c r="AI116" s="207">
        <f ca="1">OFFSET(DV115,$B116,0)</f>
        <v>0</v>
      </c>
      <c r="AJ116" s="207">
        <f ca="1">OFFSET(DW115,$B116,0)</f>
        <v>0</v>
      </c>
      <c r="AK116" s="208" t="str">
        <f ca="1">OFFSET(BO$43,$B116,0)&amp;CHAR(10)&amp;OFFSET(BN$43,$B116,0)</f>
        <v xml:space="preserve">
</v>
      </c>
      <c r="AL116" s="208"/>
      <c r="AM116" s="208"/>
      <c r="AN116" s="208"/>
      <c r="AO116" s="208"/>
      <c r="AP116" s="213" t="s">
        <v>11</v>
      </c>
      <c r="AQ116" s="203" t="str">
        <f t="shared" ref="AQ116:AV116" ca="1" si="269">OFFSET(CW$43,$B116,0)</f>
        <v/>
      </c>
      <c r="AR116" s="183" t="str">
        <f t="shared" ca="1" si="269"/>
        <v/>
      </c>
      <c r="AS116" s="203" t="str">
        <f t="shared" ca="1" si="269"/>
        <v/>
      </c>
      <c r="AT116" s="183" t="str">
        <f t="shared" ca="1" si="269"/>
        <v/>
      </c>
      <c r="AU116" s="203" t="str">
        <f t="shared" ca="1" si="269"/>
        <v/>
      </c>
      <c r="AV116" s="183" t="str">
        <f t="shared" ca="1" si="269"/>
        <v/>
      </c>
      <c r="AW116" s="183" t="str">
        <f ca="1">OFFSET(DD$43,$B116,0)</f>
        <v/>
      </c>
      <c r="AX116" s="184" t="str">
        <f ca="1">OFFSET(ED$43,$B116,0)</f>
        <v/>
      </c>
      <c r="AY116" s="184">
        <f ca="1">OFFSET(BR115,$B116,0)</f>
        <v>0</v>
      </c>
      <c r="AZ116" s="184">
        <f ca="1">OFFSET(BS115,$B116,0)</f>
        <v>0</v>
      </c>
      <c r="BA116" s="184">
        <f ca="1">OFFSET(BU115,$B116,0)</f>
        <v>0</v>
      </c>
      <c r="BB116" s="184">
        <f ca="1">OFFSET(BV115,$B116,0)</f>
        <v>0</v>
      </c>
    </row>
    <row r="117" spans="2:54" ht="24.9" customHeight="1">
      <c r="C117" s="134" t="str">
        <f t="shared" ref="C117:J117" ca="1" si="270">OFFSET(BU$43,$B116,0)</f>
        <v/>
      </c>
      <c r="D117" s="135" t="str">
        <f t="shared" ca="1" si="270"/>
        <v/>
      </c>
      <c r="E117" s="136" t="str">
        <f t="shared" ca="1" si="270"/>
        <v/>
      </c>
      <c r="F117" s="136" t="str">
        <f t="shared" ca="1" si="270"/>
        <v/>
      </c>
      <c r="G117" s="135" t="str">
        <f t="shared" ca="1" si="270"/>
        <v/>
      </c>
      <c r="H117" s="100" t="str">
        <f t="shared" ca="1" si="270"/>
        <v/>
      </c>
      <c r="I117" s="100" t="str">
        <f t="shared" ca="1" si="270"/>
        <v/>
      </c>
      <c r="J117" s="101" t="str">
        <f t="shared" ca="1" si="270"/>
        <v/>
      </c>
      <c r="K117" s="213"/>
      <c r="L117" s="219"/>
      <c r="M117" s="220">
        <f t="shared" ref="M117:S117" ca="1" si="271">OFFSET(CE115,$B116,0)</f>
        <v>0</v>
      </c>
      <c r="N117" s="203">
        <f t="shared" ca="1" si="271"/>
        <v>0</v>
      </c>
      <c r="O117" s="183">
        <f t="shared" ca="1" si="271"/>
        <v>0</v>
      </c>
      <c r="P117" s="203">
        <f t="shared" ca="1" si="271"/>
        <v>0</v>
      </c>
      <c r="Q117" s="183">
        <f t="shared" ca="1" si="271"/>
        <v>0</v>
      </c>
      <c r="R117" s="203">
        <f t="shared" ca="1" si="271"/>
        <v>0</v>
      </c>
      <c r="S117" s="183">
        <f t="shared" ca="1" si="271"/>
        <v>0</v>
      </c>
      <c r="T117" s="168"/>
      <c r="U117" s="203">
        <f ca="1">OFFSET(CM115,$B116,0)</f>
        <v>0</v>
      </c>
      <c r="V117" s="183">
        <f ca="1">OFFSET(CN115,$B116,0)</f>
        <v>0</v>
      </c>
      <c r="W117" s="203">
        <f ca="1">OFFSET(CO115,$B116,0)</f>
        <v>0</v>
      </c>
      <c r="X117" s="183">
        <f ca="1">OFFSET(CP115,$B116,0)</f>
        <v>0</v>
      </c>
      <c r="Y117" s="203">
        <f ca="1">OFFSET(CW115,$B116,0)</f>
        <v>0</v>
      </c>
      <c r="Z117" s="183">
        <f ca="1">OFFSET(CX115,$B116,0)</f>
        <v>0</v>
      </c>
      <c r="AA117" s="228"/>
      <c r="AB117" s="229"/>
      <c r="AC117" s="228"/>
      <c r="AD117" s="230"/>
      <c r="AE117" s="231"/>
      <c r="AF117" s="102" t="str">
        <f ca="1">OFFSET(CR$43,$B116,0)</f>
        <v/>
      </c>
      <c r="AG117" s="100" t="str">
        <f ca="1">OFFSET(CS$43,$B116,0)</f>
        <v/>
      </c>
      <c r="AH117" s="100" t="str">
        <f ca="1">OFFSET(CT$43,$B116,0)</f>
        <v/>
      </c>
      <c r="AI117" s="100" t="str">
        <f ca="1">OFFSET(CU$43,$B116,0)</f>
        <v/>
      </c>
      <c r="AJ117" s="101" t="str">
        <f ca="1">OFFSET(CV$43,$B116,0)</f>
        <v/>
      </c>
      <c r="AK117" s="205" t="s">
        <v>10</v>
      </c>
      <c r="AL117" s="206"/>
      <c r="AM117" s="74" t="str">
        <f ca="1">OFFSET(DQ$43,$B116,0)</f>
        <v/>
      </c>
      <c r="AN117" s="74" t="str">
        <f ca="1">OFFSET(DR$43,$B116,0)</f>
        <v/>
      </c>
      <c r="AO117" s="75" t="str">
        <f ca="1">OFFSET(DS$43,$B116,0)</f>
        <v/>
      </c>
      <c r="AP117" s="168"/>
      <c r="AQ117" s="203">
        <f t="shared" ref="AQ117:BB117" ca="1" si="272">OFFSET(DJ115,$B116,0)</f>
        <v>0</v>
      </c>
      <c r="AR117" s="183">
        <f t="shared" ca="1" si="272"/>
        <v>0</v>
      </c>
      <c r="AS117" s="203">
        <f t="shared" ca="1" si="272"/>
        <v>0</v>
      </c>
      <c r="AT117" s="183">
        <f t="shared" ca="1" si="272"/>
        <v>0</v>
      </c>
      <c r="AU117" s="203">
        <f t="shared" ca="1" si="272"/>
        <v>0</v>
      </c>
      <c r="AV117" s="183">
        <f t="shared" ca="1" si="272"/>
        <v>0</v>
      </c>
      <c r="AW117" s="183">
        <f t="shared" ca="1" si="272"/>
        <v>0</v>
      </c>
      <c r="AX117" s="184">
        <f t="shared" ca="1" si="272"/>
        <v>0</v>
      </c>
      <c r="AY117" s="184">
        <f t="shared" ca="1" si="272"/>
        <v>0</v>
      </c>
      <c r="AZ117" s="184">
        <f t="shared" ca="1" si="272"/>
        <v>0</v>
      </c>
      <c r="BA117" s="184">
        <f t="shared" ca="1" si="272"/>
        <v>0</v>
      </c>
      <c r="BB117" s="184">
        <f t="shared" ca="1" si="272"/>
        <v>0</v>
      </c>
    </row>
    <row r="118" spans="2:54" ht="24.9" customHeight="1">
      <c r="B118" s="133">
        <v>38</v>
      </c>
      <c r="C118" s="218" t="str">
        <f ca="1">OFFSET(BH$43,$B118,0)</f>
        <v xml:space="preserve"> </v>
      </c>
      <c r="D118" s="218"/>
      <c r="E118" s="218"/>
      <c r="F118" s="218"/>
      <c r="G118" s="218"/>
      <c r="H118" s="218"/>
      <c r="I118" s="218"/>
      <c r="J118" s="218"/>
      <c r="K118" s="213" t="s">
        <v>4</v>
      </c>
      <c r="L118" s="219"/>
      <c r="M118" s="220" t="str">
        <f t="shared" ref="M118:S118" ca="1" si="273">OFFSET(CC$43,$B118,0)</f>
        <v/>
      </c>
      <c r="N118" s="203" t="str">
        <f t="shared" ca="1" si="273"/>
        <v/>
      </c>
      <c r="O118" s="183" t="str">
        <f t="shared" ca="1" si="273"/>
        <v/>
      </c>
      <c r="P118" s="203" t="str">
        <f t="shared" ca="1" si="273"/>
        <v/>
      </c>
      <c r="Q118" s="183" t="str">
        <f t="shared" ca="1" si="273"/>
        <v/>
      </c>
      <c r="R118" s="203" t="str">
        <f t="shared" ca="1" si="273"/>
        <v/>
      </c>
      <c r="S118" s="183" t="str">
        <f t="shared" ca="1" si="273"/>
        <v/>
      </c>
      <c r="T118" s="213" t="s">
        <v>11</v>
      </c>
      <c r="U118" s="203" t="str">
        <f t="shared" ref="U118:Z118" ca="1" si="274">OFFSET(CK$43,$B118,0)</f>
        <v/>
      </c>
      <c r="V118" s="183" t="str">
        <f t="shared" ca="1" si="274"/>
        <v/>
      </c>
      <c r="W118" s="203" t="str">
        <f t="shared" ca="1" si="274"/>
        <v/>
      </c>
      <c r="X118" s="183" t="str">
        <f t="shared" ca="1" si="274"/>
        <v/>
      </c>
      <c r="Y118" s="203" t="str">
        <f t="shared" ca="1" si="274"/>
        <v/>
      </c>
      <c r="Z118" s="183" t="str">
        <f t="shared" ca="1" si="274"/>
        <v/>
      </c>
      <c r="AA118" s="228" t="s">
        <v>7076</v>
      </c>
      <c r="AB118" s="229"/>
      <c r="AC118" s="228"/>
      <c r="AD118" s="230"/>
      <c r="AE118" s="231" t="str">
        <f ca="1">OFFSET(DO$43,$B118,0)</f>
        <v/>
      </c>
      <c r="AF118" s="207" t="str">
        <f ca="1">OFFSET(BM$43,$B118,0)</f>
        <v/>
      </c>
      <c r="AG118" s="207">
        <f ca="1">OFFSET(DT117,$B118,0)</f>
        <v>0</v>
      </c>
      <c r="AH118" s="207">
        <f ca="1">OFFSET(DU117,$B118,0)</f>
        <v>0</v>
      </c>
      <c r="AI118" s="207">
        <f ca="1">OFFSET(DV117,$B118,0)</f>
        <v>0</v>
      </c>
      <c r="AJ118" s="207">
        <f ca="1">OFFSET(DW117,$B118,0)</f>
        <v>0</v>
      </c>
      <c r="AK118" s="208" t="str">
        <f ca="1">OFFSET(BO$43,$B118,0)&amp;CHAR(10)&amp;OFFSET(BN$43,$B118,0)</f>
        <v xml:space="preserve">
</v>
      </c>
      <c r="AL118" s="208"/>
      <c r="AM118" s="208"/>
      <c r="AN118" s="208"/>
      <c r="AO118" s="208"/>
      <c r="AP118" s="213" t="s">
        <v>11</v>
      </c>
      <c r="AQ118" s="203" t="str">
        <f t="shared" ref="AQ118:AV118" ca="1" si="275">OFFSET(CW$43,$B118,0)</f>
        <v/>
      </c>
      <c r="AR118" s="183" t="str">
        <f t="shared" ca="1" si="275"/>
        <v/>
      </c>
      <c r="AS118" s="203" t="str">
        <f t="shared" ca="1" si="275"/>
        <v/>
      </c>
      <c r="AT118" s="183" t="str">
        <f t="shared" ca="1" si="275"/>
        <v/>
      </c>
      <c r="AU118" s="203" t="str">
        <f t="shared" ca="1" si="275"/>
        <v/>
      </c>
      <c r="AV118" s="183" t="str">
        <f t="shared" ca="1" si="275"/>
        <v/>
      </c>
      <c r="AW118" s="183" t="str">
        <f ca="1">OFFSET(DD$43,$B118,0)</f>
        <v/>
      </c>
      <c r="AX118" s="184" t="str">
        <f ca="1">OFFSET(ED$43,$B118,0)</f>
        <v/>
      </c>
      <c r="AY118" s="184">
        <f ca="1">OFFSET(BR117,$B118,0)</f>
        <v>0</v>
      </c>
      <c r="AZ118" s="184">
        <f ca="1">OFFSET(BS117,$B118,0)</f>
        <v>0</v>
      </c>
      <c r="BA118" s="184">
        <f ca="1">OFFSET(BU117,$B118,0)</f>
        <v>0</v>
      </c>
      <c r="BB118" s="184">
        <f ca="1">OFFSET(BV117,$B118,0)</f>
        <v>0</v>
      </c>
    </row>
    <row r="119" spans="2:54" ht="24.9" customHeight="1">
      <c r="C119" s="134" t="str">
        <f t="shared" ref="C119:J119" ca="1" si="276">OFFSET(BU$43,$B118,0)</f>
        <v/>
      </c>
      <c r="D119" s="135" t="str">
        <f t="shared" ca="1" si="276"/>
        <v/>
      </c>
      <c r="E119" s="136" t="str">
        <f t="shared" ca="1" si="276"/>
        <v/>
      </c>
      <c r="F119" s="136" t="str">
        <f t="shared" ca="1" si="276"/>
        <v/>
      </c>
      <c r="G119" s="135" t="str">
        <f t="shared" ca="1" si="276"/>
        <v/>
      </c>
      <c r="H119" s="100" t="str">
        <f t="shared" ca="1" si="276"/>
        <v/>
      </c>
      <c r="I119" s="100" t="str">
        <f t="shared" ca="1" si="276"/>
        <v/>
      </c>
      <c r="J119" s="101" t="str">
        <f t="shared" ca="1" si="276"/>
        <v/>
      </c>
      <c r="K119" s="213"/>
      <c r="L119" s="219"/>
      <c r="M119" s="220">
        <f t="shared" ref="M119:S119" ca="1" si="277">OFFSET(CE117,$B118,0)</f>
        <v>0</v>
      </c>
      <c r="N119" s="203">
        <f t="shared" ca="1" si="277"/>
        <v>0</v>
      </c>
      <c r="O119" s="183">
        <f t="shared" ca="1" si="277"/>
        <v>0</v>
      </c>
      <c r="P119" s="203">
        <f t="shared" ca="1" si="277"/>
        <v>0</v>
      </c>
      <c r="Q119" s="183">
        <f t="shared" ca="1" si="277"/>
        <v>0</v>
      </c>
      <c r="R119" s="203">
        <f t="shared" ca="1" si="277"/>
        <v>0</v>
      </c>
      <c r="S119" s="183">
        <f t="shared" ca="1" si="277"/>
        <v>0</v>
      </c>
      <c r="T119" s="168"/>
      <c r="U119" s="203">
        <f ca="1">OFFSET(CM117,$B118,0)</f>
        <v>0</v>
      </c>
      <c r="V119" s="183">
        <f ca="1">OFFSET(CN117,$B118,0)</f>
        <v>0</v>
      </c>
      <c r="W119" s="203">
        <f ca="1">OFFSET(CO117,$B118,0)</f>
        <v>0</v>
      </c>
      <c r="X119" s="183">
        <f ca="1">OFFSET(CP117,$B118,0)</f>
        <v>0</v>
      </c>
      <c r="Y119" s="203">
        <f ca="1">OFFSET(CW117,$B118,0)</f>
        <v>0</v>
      </c>
      <c r="Z119" s="183">
        <f ca="1">OFFSET(CX117,$B118,0)</f>
        <v>0</v>
      </c>
      <c r="AA119" s="228"/>
      <c r="AB119" s="229"/>
      <c r="AC119" s="228"/>
      <c r="AD119" s="230"/>
      <c r="AE119" s="231"/>
      <c r="AF119" s="102" t="str">
        <f ca="1">OFFSET(CR$43,$B118,0)</f>
        <v/>
      </c>
      <c r="AG119" s="100" t="str">
        <f ca="1">OFFSET(CS$43,$B118,0)</f>
        <v/>
      </c>
      <c r="AH119" s="100" t="str">
        <f ca="1">OFFSET(CT$43,$B118,0)</f>
        <v/>
      </c>
      <c r="AI119" s="100" t="str">
        <f ca="1">OFFSET(CU$43,$B118,0)</f>
        <v/>
      </c>
      <c r="AJ119" s="101" t="str">
        <f ca="1">OFFSET(CV$43,$B118,0)</f>
        <v/>
      </c>
      <c r="AK119" s="205" t="s">
        <v>10</v>
      </c>
      <c r="AL119" s="206"/>
      <c r="AM119" s="74" t="str">
        <f ca="1">OFFSET(DQ$43,$B118,0)</f>
        <v/>
      </c>
      <c r="AN119" s="74" t="str">
        <f ca="1">OFFSET(DR$43,$B118,0)</f>
        <v/>
      </c>
      <c r="AO119" s="75" t="str">
        <f ca="1">OFFSET(DS$43,$B118,0)</f>
        <v/>
      </c>
      <c r="AP119" s="168"/>
      <c r="AQ119" s="203">
        <f t="shared" ref="AQ119:BB119" ca="1" si="278">OFFSET(DJ117,$B118,0)</f>
        <v>0</v>
      </c>
      <c r="AR119" s="183">
        <f t="shared" ca="1" si="278"/>
        <v>0</v>
      </c>
      <c r="AS119" s="203">
        <f t="shared" ca="1" si="278"/>
        <v>0</v>
      </c>
      <c r="AT119" s="183">
        <f t="shared" ca="1" si="278"/>
        <v>0</v>
      </c>
      <c r="AU119" s="203">
        <f t="shared" ca="1" si="278"/>
        <v>0</v>
      </c>
      <c r="AV119" s="183">
        <f t="shared" ca="1" si="278"/>
        <v>0</v>
      </c>
      <c r="AW119" s="183">
        <f t="shared" ca="1" si="278"/>
        <v>0</v>
      </c>
      <c r="AX119" s="184">
        <f t="shared" ca="1" si="278"/>
        <v>0</v>
      </c>
      <c r="AY119" s="184">
        <f t="shared" ca="1" si="278"/>
        <v>0</v>
      </c>
      <c r="AZ119" s="184">
        <f t="shared" ca="1" si="278"/>
        <v>0</v>
      </c>
      <c r="BA119" s="184">
        <f t="shared" ca="1" si="278"/>
        <v>0</v>
      </c>
      <c r="BB119" s="184">
        <f t="shared" ca="1" si="278"/>
        <v>0</v>
      </c>
    </row>
    <row r="120" spans="2:54" ht="24.9" customHeight="1">
      <c r="B120" s="133">
        <v>39</v>
      </c>
      <c r="C120" s="218" t="str">
        <f ca="1">OFFSET(BH$43,$B120,0)</f>
        <v xml:space="preserve"> </v>
      </c>
      <c r="D120" s="218"/>
      <c r="E120" s="218"/>
      <c r="F120" s="218"/>
      <c r="G120" s="218"/>
      <c r="H120" s="218"/>
      <c r="I120" s="218"/>
      <c r="J120" s="218"/>
      <c r="K120" s="213" t="s">
        <v>4</v>
      </c>
      <c r="L120" s="219"/>
      <c r="M120" s="220" t="str">
        <f t="shared" ref="M120:S120" ca="1" si="279">OFFSET(CC$43,$B120,0)</f>
        <v/>
      </c>
      <c r="N120" s="203" t="str">
        <f t="shared" ca="1" si="279"/>
        <v/>
      </c>
      <c r="O120" s="183" t="str">
        <f t="shared" ca="1" si="279"/>
        <v/>
      </c>
      <c r="P120" s="203" t="str">
        <f t="shared" ca="1" si="279"/>
        <v/>
      </c>
      <c r="Q120" s="183" t="str">
        <f t="shared" ca="1" si="279"/>
        <v/>
      </c>
      <c r="R120" s="203" t="str">
        <f t="shared" ca="1" si="279"/>
        <v/>
      </c>
      <c r="S120" s="183" t="str">
        <f t="shared" ca="1" si="279"/>
        <v/>
      </c>
      <c r="T120" s="213" t="s">
        <v>11</v>
      </c>
      <c r="U120" s="203" t="str">
        <f t="shared" ref="U120:Z120" ca="1" si="280">OFFSET(CK$43,$B120,0)</f>
        <v/>
      </c>
      <c r="V120" s="183" t="str">
        <f t="shared" ca="1" si="280"/>
        <v/>
      </c>
      <c r="W120" s="203" t="str">
        <f t="shared" ca="1" si="280"/>
        <v/>
      </c>
      <c r="X120" s="183" t="str">
        <f t="shared" ca="1" si="280"/>
        <v/>
      </c>
      <c r="Y120" s="203" t="str">
        <f t="shared" ca="1" si="280"/>
        <v/>
      </c>
      <c r="Z120" s="183" t="str">
        <f t="shared" ca="1" si="280"/>
        <v/>
      </c>
      <c r="AA120" s="228" t="s">
        <v>7076</v>
      </c>
      <c r="AB120" s="229"/>
      <c r="AC120" s="228"/>
      <c r="AD120" s="230"/>
      <c r="AE120" s="231" t="str">
        <f ca="1">OFFSET(DO$43,$B120,0)</f>
        <v/>
      </c>
      <c r="AF120" s="207" t="str">
        <f ca="1">OFFSET(BM$43,$B120,0)</f>
        <v/>
      </c>
      <c r="AG120" s="207">
        <f ca="1">OFFSET(DT119,$B120,0)</f>
        <v>0</v>
      </c>
      <c r="AH120" s="207">
        <f ca="1">OFFSET(DU119,$B120,0)</f>
        <v>0</v>
      </c>
      <c r="AI120" s="207">
        <f ca="1">OFFSET(DV119,$B120,0)</f>
        <v>0</v>
      </c>
      <c r="AJ120" s="207">
        <f ca="1">OFFSET(DW119,$B120,0)</f>
        <v>0</v>
      </c>
      <c r="AK120" s="208" t="str">
        <f ca="1">OFFSET(BO$43,$B120,0)&amp;CHAR(10)&amp;OFFSET(BN$43,$B120,0)</f>
        <v xml:space="preserve">
</v>
      </c>
      <c r="AL120" s="208"/>
      <c r="AM120" s="208"/>
      <c r="AN120" s="208"/>
      <c r="AO120" s="208"/>
      <c r="AP120" s="213" t="s">
        <v>11</v>
      </c>
      <c r="AQ120" s="203" t="str">
        <f t="shared" ref="AQ120:AV120" ca="1" si="281">OFFSET(CW$43,$B120,0)</f>
        <v/>
      </c>
      <c r="AR120" s="183" t="str">
        <f t="shared" ca="1" si="281"/>
        <v/>
      </c>
      <c r="AS120" s="203" t="str">
        <f t="shared" ca="1" si="281"/>
        <v/>
      </c>
      <c r="AT120" s="183" t="str">
        <f t="shared" ca="1" si="281"/>
        <v/>
      </c>
      <c r="AU120" s="203" t="str">
        <f t="shared" ca="1" si="281"/>
        <v/>
      </c>
      <c r="AV120" s="183" t="str">
        <f t="shared" ca="1" si="281"/>
        <v/>
      </c>
      <c r="AW120" s="183" t="str">
        <f ca="1">OFFSET(DD$43,$B120,0)</f>
        <v/>
      </c>
      <c r="AX120" s="184" t="str">
        <f ca="1">OFFSET(ED$43,$B120,0)</f>
        <v/>
      </c>
      <c r="AY120" s="184">
        <f ca="1">OFFSET(BR119,$B120,0)</f>
        <v>0</v>
      </c>
      <c r="AZ120" s="184">
        <f ca="1">OFFSET(BS119,$B120,0)</f>
        <v>0</v>
      </c>
      <c r="BA120" s="184">
        <f ca="1">OFFSET(BU119,$B120,0)</f>
        <v>0</v>
      </c>
      <c r="BB120" s="184">
        <f ca="1">OFFSET(BV119,$B120,0)</f>
        <v>0</v>
      </c>
    </row>
    <row r="121" spans="2:54" ht="24.9" customHeight="1">
      <c r="C121" s="134" t="str">
        <f t="shared" ref="C121:J121" ca="1" si="282">OFFSET(BU$43,$B120,0)</f>
        <v/>
      </c>
      <c r="D121" s="135" t="str">
        <f t="shared" ca="1" si="282"/>
        <v/>
      </c>
      <c r="E121" s="136" t="str">
        <f t="shared" ca="1" si="282"/>
        <v/>
      </c>
      <c r="F121" s="136" t="str">
        <f t="shared" ca="1" si="282"/>
        <v/>
      </c>
      <c r="G121" s="135" t="str">
        <f t="shared" ca="1" si="282"/>
        <v/>
      </c>
      <c r="H121" s="100" t="str">
        <f t="shared" ca="1" si="282"/>
        <v/>
      </c>
      <c r="I121" s="100" t="str">
        <f t="shared" ca="1" si="282"/>
        <v/>
      </c>
      <c r="J121" s="101" t="str">
        <f t="shared" ca="1" si="282"/>
        <v/>
      </c>
      <c r="K121" s="213"/>
      <c r="L121" s="219"/>
      <c r="M121" s="220">
        <f t="shared" ref="M121:S121" ca="1" si="283">OFFSET(CE119,$B120,0)</f>
        <v>0</v>
      </c>
      <c r="N121" s="203">
        <f t="shared" ca="1" si="283"/>
        <v>0</v>
      </c>
      <c r="O121" s="183">
        <f t="shared" ca="1" si="283"/>
        <v>0</v>
      </c>
      <c r="P121" s="203">
        <f t="shared" ca="1" si="283"/>
        <v>0</v>
      </c>
      <c r="Q121" s="183">
        <f t="shared" ca="1" si="283"/>
        <v>0</v>
      </c>
      <c r="R121" s="203">
        <f t="shared" ca="1" si="283"/>
        <v>0</v>
      </c>
      <c r="S121" s="183">
        <f t="shared" ca="1" si="283"/>
        <v>0</v>
      </c>
      <c r="T121" s="168"/>
      <c r="U121" s="203">
        <f ca="1">OFFSET(CM119,$B120,0)</f>
        <v>0</v>
      </c>
      <c r="V121" s="183">
        <f ca="1">OFFSET(CN119,$B120,0)</f>
        <v>0</v>
      </c>
      <c r="W121" s="203">
        <f ca="1">OFFSET(CO119,$B120,0)</f>
        <v>0</v>
      </c>
      <c r="X121" s="183">
        <f ca="1">OFFSET(CP119,$B120,0)</f>
        <v>0</v>
      </c>
      <c r="Y121" s="203">
        <f ca="1">OFFSET(CW119,$B120,0)</f>
        <v>0</v>
      </c>
      <c r="Z121" s="183">
        <f ca="1">OFFSET(CX119,$B120,0)</f>
        <v>0</v>
      </c>
      <c r="AA121" s="228"/>
      <c r="AB121" s="229"/>
      <c r="AC121" s="228"/>
      <c r="AD121" s="230"/>
      <c r="AE121" s="231"/>
      <c r="AF121" s="102" t="str">
        <f ca="1">OFFSET(CR$43,$B120,0)</f>
        <v/>
      </c>
      <c r="AG121" s="100" t="str">
        <f ca="1">OFFSET(CS$43,$B120,0)</f>
        <v/>
      </c>
      <c r="AH121" s="100" t="str">
        <f ca="1">OFFSET(CT$43,$B120,0)</f>
        <v/>
      </c>
      <c r="AI121" s="100" t="str">
        <f ca="1">OFFSET(CU$43,$B120,0)</f>
        <v/>
      </c>
      <c r="AJ121" s="101" t="str">
        <f ca="1">OFFSET(CV$43,$B120,0)</f>
        <v/>
      </c>
      <c r="AK121" s="205" t="s">
        <v>10</v>
      </c>
      <c r="AL121" s="206"/>
      <c r="AM121" s="74" t="str">
        <f ca="1">OFFSET(DQ$43,$B120,0)</f>
        <v/>
      </c>
      <c r="AN121" s="74" t="str">
        <f ca="1">OFFSET(DR$43,$B120,0)</f>
        <v/>
      </c>
      <c r="AO121" s="75" t="str">
        <f ca="1">OFFSET(DS$43,$B120,0)</f>
        <v/>
      </c>
      <c r="AP121" s="168"/>
      <c r="AQ121" s="203">
        <f t="shared" ref="AQ121:BB121" ca="1" si="284">OFFSET(DJ119,$B120,0)</f>
        <v>0</v>
      </c>
      <c r="AR121" s="183">
        <f t="shared" ca="1" si="284"/>
        <v>0</v>
      </c>
      <c r="AS121" s="203">
        <f t="shared" ca="1" si="284"/>
        <v>0</v>
      </c>
      <c r="AT121" s="183">
        <f t="shared" ca="1" si="284"/>
        <v>0</v>
      </c>
      <c r="AU121" s="203">
        <f t="shared" ca="1" si="284"/>
        <v>0</v>
      </c>
      <c r="AV121" s="183">
        <f t="shared" ca="1" si="284"/>
        <v>0</v>
      </c>
      <c r="AW121" s="183">
        <f t="shared" ca="1" si="284"/>
        <v>0</v>
      </c>
      <c r="AX121" s="184">
        <f t="shared" ca="1" si="284"/>
        <v>0</v>
      </c>
      <c r="AY121" s="184">
        <f t="shared" ca="1" si="284"/>
        <v>0</v>
      </c>
      <c r="AZ121" s="184">
        <f t="shared" ca="1" si="284"/>
        <v>0</v>
      </c>
      <c r="BA121" s="184">
        <f t="shared" ca="1" si="284"/>
        <v>0</v>
      </c>
      <c r="BB121" s="184">
        <f t="shared" ca="1" si="284"/>
        <v>0</v>
      </c>
    </row>
    <row r="122" spans="2:54" ht="24.9" customHeight="1">
      <c r="B122" s="133">
        <v>40</v>
      </c>
      <c r="C122" s="218" t="str">
        <f ca="1">OFFSET(BH$43,$B122,0)</f>
        <v xml:space="preserve"> </v>
      </c>
      <c r="D122" s="218"/>
      <c r="E122" s="218"/>
      <c r="F122" s="218"/>
      <c r="G122" s="218"/>
      <c r="H122" s="218"/>
      <c r="I122" s="218"/>
      <c r="J122" s="218"/>
      <c r="K122" s="213" t="s">
        <v>4</v>
      </c>
      <c r="L122" s="219"/>
      <c r="M122" s="220" t="str">
        <f t="shared" ref="M122:S122" ca="1" si="285">OFFSET(CC$43,$B122,0)</f>
        <v/>
      </c>
      <c r="N122" s="203" t="str">
        <f t="shared" ca="1" si="285"/>
        <v/>
      </c>
      <c r="O122" s="183" t="str">
        <f t="shared" ca="1" si="285"/>
        <v/>
      </c>
      <c r="P122" s="203" t="str">
        <f t="shared" ca="1" si="285"/>
        <v/>
      </c>
      <c r="Q122" s="183" t="str">
        <f t="shared" ca="1" si="285"/>
        <v/>
      </c>
      <c r="R122" s="203" t="str">
        <f t="shared" ca="1" si="285"/>
        <v/>
      </c>
      <c r="S122" s="183" t="str">
        <f t="shared" ca="1" si="285"/>
        <v/>
      </c>
      <c r="T122" s="213" t="s">
        <v>11</v>
      </c>
      <c r="U122" s="203" t="str">
        <f t="shared" ref="U122:Z122" ca="1" si="286">OFFSET(CK$43,$B122,0)</f>
        <v/>
      </c>
      <c r="V122" s="183" t="str">
        <f t="shared" ca="1" si="286"/>
        <v/>
      </c>
      <c r="W122" s="203" t="str">
        <f t="shared" ca="1" si="286"/>
        <v/>
      </c>
      <c r="X122" s="183" t="str">
        <f t="shared" ca="1" si="286"/>
        <v/>
      </c>
      <c r="Y122" s="203" t="str">
        <f t="shared" ca="1" si="286"/>
        <v/>
      </c>
      <c r="Z122" s="183" t="str">
        <f t="shared" ca="1" si="286"/>
        <v/>
      </c>
      <c r="AA122" s="228" t="s">
        <v>7076</v>
      </c>
      <c r="AB122" s="229"/>
      <c r="AC122" s="228"/>
      <c r="AD122" s="230"/>
      <c r="AE122" s="231" t="str">
        <f ca="1">OFFSET(DO$43,$B122,0)</f>
        <v/>
      </c>
      <c r="AF122" s="207" t="str">
        <f ca="1">OFFSET(BM$43,$B122,0)</f>
        <v/>
      </c>
      <c r="AG122" s="207">
        <f ca="1">OFFSET(DT121,$B122,0)</f>
        <v>0</v>
      </c>
      <c r="AH122" s="207">
        <f ca="1">OFFSET(DU121,$B122,0)</f>
        <v>0</v>
      </c>
      <c r="AI122" s="207">
        <f ca="1">OFFSET(DV121,$B122,0)</f>
        <v>0</v>
      </c>
      <c r="AJ122" s="207">
        <f ca="1">OFFSET(DW121,$B122,0)</f>
        <v>0</v>
      </c>
      <c r="AK122" s="208" t="str">
        <f ca="1">OFFSET(BO$43,$B122,0)&amp;CHAR(10)&amp;OFFSET(BN$43,$B122,0)</f>
        <v xml:space="preserve">
</v>
      </c>
      <c r="AL122" s="208"/>
      <c r="AM122" s="208"/>
      <c r="AN122" s="208"/>
      <c r="AO122" s="208"/>
      <c r="AP122" s="213" t="s">
        <v>11</v>
      </c>
      <c r="AQ122" s="203" t="str">
        <f t="shared" ref="AQ122:AV122" ca="1" si="287">OFFSET(CW$43,$B122,0)</f>
        <v/>
      </c>
      <c r="AR122" s="183" t="str">
        <f t="shared" ca="1" si="287"/>
        <v/>
      </c>
      <c r="AS122" s="203" t="str">
        <f t="shared" ca="1" si="287"/>
        <v/>
      </c>
      <c r="AT122" s="183" t="str">
        <f t="shared" ca="1" si="287"/>
        <v/>
      </c>
      <c r="AU122" s="203" t="str">
        <f t="shared" ca="1" si="287"/>
        <v/>
      </c>
      <c r="AV122" s="183" t="str">
        <f t="shared" ca="1" si="287"/>
        <v/>
      </c>
      <c r="AW122" s="183" t="str">
        <f ca="1">OFFSET(DD$43,$B122,0)</f>
        <v/>
      </c>
      <c r="AX122" s="184" t="str">
        <f ca="1">OFFSET(ED$43,$B122,0)</f>
        <v/>
      </c>
      <c r="AY122" s="184">
        <f ca="1">OFFSET(BR121,$B122,0)</f>
        <v>0</v>
      </c>
      <c r="AZ122" s="184">
        <f ca="1">OFFSET(BS121,$B122,0)</f>
        <v>0</v>
      </c>
      <c r="BA122" s="184">
        <f ca="1">OFFSET(BU121,$B122,0)</f>
        <v>0</v>
      </c>
      <c r="BB122" s="184">
        <f ca="1">OFFSET(BV121,$B122,0)</f>
        <v>0</v>
      </c>
    </row>
    <row r="123" spans="2:54" ht="24.9" customHeight="1">
      <c r="C123" s="134" t="str">
        <f t="shared" ref="C123:J123" ca="1" si="288">OFFSET(BU$43,$B122,0)</f>
        <v/>
      </c>
      <c r="D123" s="135" t="str">
        <f t="shared" ca="1" si="288"/>
        <v/>
      </c>
      <c r="E123" s="136" t="str">
        <f t="shared" ca="1" si="288"/>
        <v/>
      </c>
      <c r="F123" s="136" t="str">
        <f t="shared" ca="1" si="288"/>
        <v/>
      </c>
      <c r="G123" s="135" t="str">
        <f t="shared" ca="1" si="288"/>
        <v/>
      </c>
      <c r="H123" s="100" t="str">
        <f t="shared" ca="1" si="288"/>
        <v/>
      </c>
      <c r="I123" s="100" t="str">
        <f t="shared" ca="1" si="288"/>
        <v/>
      </c>
      <c r="J123" s="101" t="str">
        <f t="shared" ca="1" si="288"/>
        <v/>
      </c>
      <c r="K123" s="213"/>
      <c r="L123" s="219"/>
      <c r="M123" s="220">
        <f t="shared" ref="M123:S123" ca="1" si="289">OFFSET(CE121,$B122,0)</f>
        <v>0</v>
      </c>
      <c r="N123" s="203">
        <f t="shared" ca="1" si="289"/>
        <v>0</v>
      </c>
      <c r="O123" s="183">
        <f t="shared" ca="1" si="289"/>
        <v>0</v>
      </c>
      <c r="P123" s="203">
        <f t="shared" ca="1" si="289"/>
        <v>0</v>
      </c>
      <c r="Q123" s="183">
        <f t="shared" ca="1" si="289"/>
        <v>0</v>
      </c>
      <c r="R123" s="203">
        <f t="shared" ca="1" si="289"/>
        <v>0</v>
      </c>
      <c r="S123" s="183">
        <f t="shared" ca="1" si="289"/>
        <v>0</v>
      </c>
      <c r="T123" s="168"/>
      <c r="U123" s="203">
        <f ca="1">OFFSET(CM121,$B122,0)</f>
        <v>0</v>
      </c>
      <c r="V123" s="183">
        <f ca="1">OFFSET(CN121,$B122,0)</f>
        <v>0</v>
      </c>
      <c r="W123" s="203">
        <f ca="1">OFFSET(CO121,$B122,0)</f>
        <v>0</v>
      </c>
      <c r="X123" s="183">
        <f ca="1">OFFSET(CP121,$B122,0)</f>
        <v>0</v>
      </c>
      <c r="Y123" s="203">
        <f ca="1">OFFSET(CW121,$B122,0)</f>
        <v>0</v>
      </c>
      <c r="Z123" s="183">
        <f ca="1">OFFSET(CX121,$B122,0)</f>
        <v>0</v>
      </c>
      <c r="AA123" s="228"/>
      <c r="AB123" s="229"/>
      <c r="AC123" s="228"/>
      <c r="AD123" s="230"/>
      <c r="AE123" s="231"/>
      <c r="AF123" s="102" t="str">
        <f ca="1">OFFSET(CR$43,$B122,0)</f>
        <v/>
      </c>
      <c r="AG123" s="100" t="str">
        <f ca="1">OFFSET(CS$43,$B122,0)</f>
        <v/>
      </c>
      <c r="AH123" s="100" t="str">
        <f ca="1">OFFSET(CT$43,$B122,0)</f>
        <v/>
      </c>
      <c r="AI123" s="100" t="str">
        <f ca="1">OFFSET(CU$43,$B122,0)</f>
        <v/>
      </c>
      <c r="AJ123" s="101" t="str">
        <f ca="1">OFFSET(CV$43,$B122,0)</f>
        <v/>
      </c>
      <c r="AK123" s="205" t="s">
        <v>10</v>
      </c>
      <c r="AL123" s="206"/>
      <c r="AM123" s="74" t="str">
        <f ca="1">OFFSET(DQ$43,$B122,0)</f>
        <v/>
      </c>
      <c r="AN123" s="74" t="str">
        <f ca="1">OFFSET(DR$43,$B122,0)</f>
        <v/>
      </c>
      <c r="AO123" s="75" t="str">
        <f ca="1">OFFSET(DS$43,$B122,0)</f>
        <v/>
      </c>
      <c r="AP123" s="168"/>
      <c r="AQ123" s="203">
        <f t="shared" ref="AQ123:BB123" ca="1" si="290">OFFSET(DJ121,$B122,0)</f>
        <v>0</v>
      </c>
      <c r="AR123" s="183">
        <f t="shared" ca="1" si="290"/>
        <v>0</v>
      </c>
      <c r="AS123" s="203">
        <f t="shared" ca="1" si="290"/>
        <v>0</v>
      </c>
      <c r="AT123" s="183">
        <f t="shared" ca="1" si="290"/>
        <v>0</v>
      </c>
      <c r="AU123" s="203">
        <f t="shared" ca="1" si="290"/>
        <v>0</v>
      </c>
      <c r="AV123" s="183">
        <f t="shared" ca="1" si="290"/>
        <v>0</v>
      </c>
      <c r="AW123" s="183">
        <f t="shared" ca="1" si="290"/>
        <v>0</v>
      </c>
      <c r="AX123" s="184">
        <f t="shared" ca="1" si="290"/>
        <v>0</v>
      </c>
      <c r="AY123" s="184">
        <f t="shared" ca="1" si="290"/>
        <v>0</v>
      </c>
      <c r="AZ123" s="184">
        <f t="shared" ca="1" si="290"/>
        <v>0</v>
      </c>
      <c r="BA123" s="184">
        <f t="shared" ca="1" si="290"/>
        <v>0</v>
      </c>
      <c r="BB123" s="184">
        <f t="shared" ca="1" si="290"/>
        <v>0</v>
      </c>
    </row>
    <row r="124" spans="2:54" ht="24.9" customHeight="1">
      <c r="B124" s="133">
        <v>41</v>
      </c>
      <c r="C124" s="218" t="str">
        <f ca="1">OFFSET(BH$43,$B124,0)</f>
        <v xml:space="preserve"> </v>
      </c>
      <c r="D124" s="218"/>
      <c r="E124" s="218"/>
      <c r="F124" s="218"/>
      <c r="G124" s="218"/>
      <c r="H124" s="218"/>
      <c r="I124" s="218"/>
      <c r="J124" s="218"/>
      <c r="K124" s="213" t="s">
        <v>4</v>
      </c>
      <c r="L124" s="219"/>
      <c r="M124" s="220" t="str">
        <f t="shared" ref="M124:S124" ca="1" si="291">OFFSET(CC$43,$B124,0)</f>
        <v/>
      </c>
      <c r="N124" s="203" t="str">
        <f t="shared" ca="1" si="291"/>
        <v/>
      </c>
      <c r="O124" s="183" t="str">
        <f t="shared" ca="1" si="291"/>
        <v/>
      </c>
      <c r="P124" s="203" t="str">
        <f t="shared" ca="1" si="291"/>
        <v/>
      </c>
      <c r="Q124" s="183" t="str">
        <f t="shared" ca="1" si="291"/>
        <v/>
      </c>
      <c r="R124" s="203" t="str">
        <f t="shared" ca="1" si="291"/>
        <v/>
      </c>
      <c r="S124" s="183" t="str">
        <f t="shared" ca="1" si="291"/>
        <v/>
      </c>
      <c r="T124" s="213" t="s">
        <v>11</v>
      </c>
      <c r="U124" s="203" t="str">
        <f t="shared" ref="U124:Z124" ca="1" si="292">OFFSET(CK$43,$B124,0)</f>
        <v/>
      </c>
      <c r="V124" s="183" t="str">
        <f t="shared" ca="1" si="292"/>
        <v/>
      </c>
      <c r="W124" s="203" t="str">
        <f t="shared" ca="1" si="292"/>
        <v/>
      </c>
      <c r="X124" s="183" t="str">
        <f t="shared" ca="1" si="292"/>
        <v/>
      </c>
      <c r="Y124" s="203" t="str">
        <f t="shared" ca="1" si="292"/>
        <v/>
      </c>
      <c r="Z124" s="183" t="str">
        <f t="shared" ca="1" si="292"/>
        <v/>
      </c>
      <c r="AA124" s="228" t="s">
        <v>7076</v>
      </c>
      <c r="AB124" s="229"/>
      <c r="AC124" s="228"/>
      <c r="AD124" s="230"/>
      <c r="AE124" s="231" t="str">
        <f ca="1">OFFSET(DO$43,$B124,0)</f>
        <v/>
      </c>
      <c r="AF124" s="207" t="str">
        <f ca="1">OFFSET(BM$43,$B124,0)</f>
        <v/>
      </c>
      <c r="AG124" s="207">
        <f ca="1">OFFSET(DT123,$B124,0)</f>
        <v>0</v>
      </c>
      <c r="AH124" s="207">
        <f ca="1">OFFSET(DU123,$B124,0)</f>
        <v>0</v>
      </c>
      <c r="AI124" s="207">
        <f ca="1">OFFSET(DV123,$B124,0)</f>
        <v>0</v>
      </c>
      <c r="AJ124" s="207">
        <f ca="1">OFFSET(DW123,$B124,0)</f>
        <v>0</v>
      </c>
      <c r="AK124" s="208" t="str">
        <f ca="1">OFFSET(BO$43,$B124,0)&amp;CHAR(10)&amp;OFFSET(BN$43,$B124,0)</f>
        <v xml:space="preserve">
</v>
      </c>
      <c r="AL124" s="208"/>
      <c r="AM124" s="208"/>
      <c r="AN124" s="208"/>
      <c r="AO124" s="208"/>
      <c r="AP124" s="213" t="s">
        <v>11</v>
      </c>
      <c r="AQ124" s="203" t="str">
        <f t="shared" ref="AQ124:AV124" ca="1" si="293">OFFSET(CW$43,$B124,0)</f>
        <v/>
      </c>
      <c r="AR124" s="183" t="str">
        <f t="shared" ca="1" si="293"/>
        <v/>
      </c>
      <c r="AS124" s="203" t="str">
        <f t="shared" ca="1" si="293"/>
        <v/>
      </c>
      <c r="AT124" s="183" t="str">
        <f t="shared" ca="1" si="293"/>
        <v/>
      </c>
      <c r="AU124" s="203" t="str">
        <f t="shared" ca="1" si="293"/>
        <v/>
      </c>
      <c r="AV124" s="183" t="str">
        <f t="shared" ca="1" si="293"/>
        <v/>
      </c>
      <c r="AW124" s="183" t="str">
        <f ca="1">OFFSET(DD$43,$B124,0)</f>
        <v/>
      </c>
      <c r="AX124" s="184" t="str">
        <f ca="1">OFFSET(ED$43,$B124,0)</f>
        <v/>
      </c>
      <c r="AY124" s="184">
        <f ca="1">OFFSET(BR123,$B124,0)</f>
        <v>0</v>
      </c>
      <c r="AZ124" s="184">
        <f ca="1">OFFSET(BS123,$B124,0)</f>
        <v>0</v>
      </c>
      <c r="BA124" s="184">
        <f ca="1">OFFSET(BU123,$B124,0)</f>
        <v>0</v>
      </c>
      <c r="BB124" s="184">
        <f ca="1">OFFSET(BV123,$B124,0)</f>
        <v>0</v>
      </c>
    </row>
    <row r="125" spans="2:54" ht="24.9" customHeight="1">
      <c r="C125" s="134" t="str">
        <f t="shared" ref="C125:J125" ca="1" si="294">OFFSET(BU$43,$B124,0)</f>
        <v/>
      </c>
      <c r="D125" s="135" t="str">
        <f t="shared" ca="1" si="294"/>
        <v/>
      </c>
      <c r="E125" s="136" t="str">
        <f t="shared" ca="1" si="294"/>
        <v/>
      </c>
      <c r="F125" s="136" t="str">
        <f t="shared" ca="1" si="294"/>
        <v/>
      </c>
      <c r="G125" s="135" t="str">
        <f t="shared" ca="1" si="294"/>
        <v/>
      </c>
      <c r="H125" s="100" t="str">
        <f t="shared" ca="1" si="294"/>
        <v/>
      </c>
      <c r="I125" s="100" t="str">
        <f t="shared" ca="1" si="294"/>
        <v/>
      </c>
      <c r="J125" s="101" t="str">
        <f t="shared" ca="1" si="294"/>
        <v/>
      </c>
      <c r="K125" s="213"/>
      <c r="L125" s="219"/>
      <c r="M125" s="220">
        <f t="shared" ref="M125:S125" ca="1" si="295">OFFSET(CE123,$B124,0)</f>
        <v>0</v>
      </c>
      <c r="N125" s="203">
        <f t="shared" ca="1" si="295"/>
        <v>0</v>
      </c>
      <c r="O125" s="183">
        <f t="shared" ca="1" si="295"/>
        <v>0</v>
      </c>
      <c r="P125" s="203">
        <f t="shared" ca="1" si="295"/>
        <v>0</v>
      </c>
      <c r="Q125" s="183">
        <f t="shared" ca="1" si="295"/>
        <v>0</v>
      </c>
      <c r="R125" s="203">
        <f t="shared" ca="1" si="295"/>
        <v>0</v>
      </c>
      <c r="S125" s="183">
        <f t="shared" ca="1" si="295"/>
        <v>0</v>
      </c>
      <c r="T125" s="168"/>
      <c r="U125" s="203">
        <f ca="1">OFFSET(CM123,$B124,0)</f>
        <v>0</v>
      </c>
      <c r="V125" s="183">
        <f ca="1">OFFSET(CN123,$B124,0)</f>
        <v>0</v>
      </c>
      <c r="W125" s="203">
        <f ca="1">OFFSET(CO123,$B124,0)</f>
        <v>0</v>
      </c>
      <c r="X125" s="183">
        <f ca="1">OFFSET(CP123,$B124,0)</f>
        <v>0</v>
      </c>
      <c r="Y125" s="203">
        <f ca="1">OFFSET(CW123,$B124,0)</f>
        <v>0</v>
      </c>
      <c r="Z125" s="183">
        <f ca="1">OFFSET(CX123,$B124,0)</f>
        <v>0</v>
      </c>
      <c r="AA125" s="228"/>
      <c r="AB125" s="229"/>
      <c r="AC125" s="228"/>
      <c r="AD125" s="230"/>
      <c r="AE125" s="231"/>
      <c r="AF125" s="102" t="str">
        <f ca="1">OFFSET(CR$43,$B124,0)</f>
        <v/>
      </c>
      <c r="AG125" s="100" t="str">
        <f ca="1">OFFSET(CS$43,$B124,0)</f>
        <v/>
      </c>
      <c r="AH125" s="100" t="str">
        <f ca="1">OFFSET(CT$43,$B124,0)</f>
        <v/>
      </c>
      <c r="AI125" s="100" t="str">
        <f ca="1">OFFSET(CU$43,$B124,0)</f>
        <v/>
      </c>
      <c r="AJ125" s="101" t="str">
        <f ca="1">OFFSET(CV$43,$B124,0)</f>
        <v/>
      </c>
      <c r="AK125" s="205" t="s">
        <v>10</v>
      </c>
      <c r="AL125" s="206"/>
      <c r="AM125" s="74" t="str">
        <f ca="1">OFFSET(DQ$43,$B124,0)</f>
        <v/>
      </c>
      <c r="AN125" s="74" t="str">
        <f ca="1">OFFSET(DR$43,$B124,0)</f>
        <v/>
      </c>
      <c r="AO125" s="75" t="str">
        <f ca="1">OFFSET(DS$43,$B124,0)</f>
        <v/>
      </c>
      <c r="AP125" s="168"/>
      <c r="AQ125" s="203">
        <f t="shared" ref="AQ125:BB125" ca="1" si="296">OFFSET(DJ123,$B124,0)</f>
        <v>0</v>
      </c>
      <c r="AR125" s="183">
        <f t="shared" ca="1" si="296"/>
        <v>0</v>
      </c>
      <c r="AS125" s="203">
        <f t="shared" ca="1" si="296"/>
        <v>0</v>
      </c>
      <c r="AT125" s="183">
        <f t="shared" ca="1" si="296"/>
        <v>0</v>
      </c>
      <c r="AU125" s="203">
        <f t="shared" ca="1" si="296"/>
        <v>0</v>
      </c>
      <c r="AV125" s="183">
        <f t="shared" ca="1" si="296"/>
        <v>0</v>
      </c>
      <c r="AW125" s="183">
        <f t="shared" ca="1" si="296"/>
        <v>0</v>
      </c>
      <c r="AX125" s="184">
        <f t="shared" ca="1" si="296"/>
        <v>0</v>
      </c>
      <c r="AY125" s="184">
        <f t="shared" ca="1" si="296"/>
        <v>0</v>
      </c>
      <c r="AZ125" s="184">
        <f t="shared" ca="1" si="296"/>
        <v>0</v>
      </c>
      <c r="BA125" s="184">
        <f t="shared" ca="1" si="296"/>
        <v>0</v>
      </c>
      <c r="BB125" s="184">
        <f t="shared" ca="1" si="296"/>
        <v>0</v>
      </c>
    </row>
    <row r="126" spans="2:54" ht="24.9" customHeight="1">
      <c r="B126" s="133">
        <v>42</v>
      </c>
      <c r="C126" s="218" t="str">
        <f ca="1">OFFSET(BH$43,$B126,0)</f>
        <v xml:space="preserve"> </v>
      </c>
      <c r="D126" s="218"/>
      <c r="E126" s="218"/>
      <c r="F126" s="218"/>
      <c r="G126" s="218"/>
      <c r="H126" s="218"/>
      <c r="I126" s="218"/>
      <c r="J126" s="218"/>
      <c r="K126" s="213" t="s">
        <v>4</v>
      </c>
      <c r="L126" s="219"/>
      <c r="M126" s="220" t="str">
        <f t="shared" ref="M126:S126" ca="1" si="297">OFFSET(CC$43,$B126,0)</f>
        <v/>
      </c>
      <c r="N126" s="203" t="str">
        <f t="shared" ca="1" si="297"/>
        <v/>
      </c>
      <c r="O126" s="183" t="str">
        <f t="shared" ca="1" si="297"/>
        <v/>
      </c>
      <c r="P126" s="203" t="str">
        <f t="shared" ca="1" si="297"/>
        <v/>
      </c>
      <c r="Q126" s="183" t="str">
        <f t="shared" ca="1" si="297"/>
        <v/>
      </c>
      <c r="R126" s="203" t="str">
        <f t="shared" ca="1" si="297"/>
        <v/>
      </c>
      <c r="S126" s="183" t="str">
        <f t="shared" ca="1" si="297"/>
        <v/>
      </c>
      <c r="T126" s="213" t="s">
        <v>11</v>
      </c>
      <c r="U126" s="203" t="str">
        <f t="shared" ref="U126:Z126" ca="1" si="298">OFFSET(CK$43,$B126,0)</f>
        <v/>
      </c>
      <c r="V126" s="183" t="str">
        <f t="shared" ca="1" si="298"/>
        <v/>
      </c>
      <c r="W126" s="203" t="str">
        <f t="shared" ca="1" si="298"/>
        <v/>
      </c>
      <c r="X126" s="183" t="str">
        <f t="shared" ca="1" si="298"/>
        <v/>
      </c>
      <c r="Y126" s="203" t="str">
        <f t="shared" ca="1" si="298"/>
        <v/>
      </c>
      <c r="Z126" s="183" t="str">
        <f t="shared" ca="1" si="298"/>
        <v/>
      </c>
      <c r="AA126" s="228" t="s">
        <v>7076</v>
      </c>
      <c r="AB126" s="229"/>
      <c r="AC126" s="228"/>
      <c r="AD126" s="230"/>
      <c r="AE126" s="231" t="str">
        <f ca="1">OFFSET(DO$43,$B126,0)</f>
        <v/>
      </c>
      <c r="AF126" s="207" t="str">
        <f ca="1">OFFSET(BM$43,$B126,0)</f>
        <v/>
      </c>
      <c r="AG126" s="207">
        <f ca="1">OFFSET(DT125,$B126,0)</f>
        <v>0</v>
      </c>
      <c r="AH126" s="207">
        <f ca="1">OFFSET(DU125,$B126,0)</f>
        <v>0</v>
      </c>
      <c r="AI126" s="207">
        <f ca="1">OFFSET(DV125,$B126,0)</f>
        <v>0</v>
      </c>
      <c r="AJ126" s="207">
        <f ca="1">OFFSET(DW125,$B126,0)</f>
        <v>0</v>
      </c>
      <c r="AK126" s="208" t="str">
        <f ca="1">OFFSET(BO$43,$B126,0)&amp;CHAR(10)&amp;OFFSET(BN$43,$B126,0)</f>
        <v xml:space="preserve">
</v>
      </c>
      <c r="AL126" s="208"/>
      <c r="AM126" s="208"/>
      <c r="AN126" s="208"/>
      <c r="AO126" s="208"/>
      <c r="AP126" s="213" t="s">
        <v>11</v>
      </c>
      <c r="AQ126" s="203" t="str">
        <f t="shared" ref="AQ126:AV126" ca="1" si="299">OFFSET(CW$43,$B126,0)</f>
        <v/>
      </c>
      <c r="AR126" s="183" t="str">
        <f t="shared" ca="1" si="299"/>
        <v/>
      </c>
      <c r="AS126" s="203" t="str">
        <f t="shared" ca="1" si="299"/>
        <v/>
      </c>
      <c r="AT126" s="183" t="str">
        <f t="shared" ca="1" si="299"/>
        <v/>
      </c>
      <c r="AU126" s="203" t="str">
        <f t="shared" ca="1" si="299"/>
        <v/>
      </c>
      <c r="AV126" s="183" t="str">
        <f t="shared" ca="1" si="299"/>
        <v/>
      </c>
      <c r="AW126" s="183" t="str">
        <f ca="1">OFFSET(DD$43,$B126,0)</f>
        <v/>
      </c>
      <c r="AX126" s="184" t="str">
        <f ca="1">OFFSET(ED$43,$B126,0)</f>
        <v/>
      </c>
      <c r="AY126" s="184">
        <f ca="1">OFFSET(BR125,$B126,0)</f>
        <v>0</v>
      </c>
      <c r="AZ126" s="184">
        <f ca="1">OFFSET(BS125,$B126,0)</f>
        <v>0</v>
      </c>
      <c r="BA126" s="184">
        <f ca="1">OFFSET(BU125,$B126,0)</f>
        <v>0</v>
      </c>
      <c r="BB126" s="184">
        <f ca="1">OFFSET(BV125,$B126,0)</f>
        <v>0</v>
      </c>
    </row>
    <row r="127" spans="2:54" ht="24.9" customHeight="1">
      <c r="C127" s="134" t="str">
        <f t="shared" ref="C127:J127" ca="1" si="300">OFFSET(BU$43,$B126,0)</f>
        <v/>
      </c>
      <c r="D127" s="135" t="str">
        <f t="shared" ca="1" si="300"/>
        <v/>
      </c>
      <c r="E127" s="136" t="str">
        <f t="shared" ca="1" si="300"/>
        <v/>
      </c>
      <c r="F127" s="136" t="str">
        <f t="shared" ca="1" si="300"/>
        <v/>
      </c>
      <c r="G127" s="135" t="str">
        <f t="shared" ca="1" si="300"/>
        <v/>
      </c>
      <c r="H127" s="100" t="str">
        <f t="shared" ca="1" si="300"/>
        <v/>
      </c>
      <c r="I127" s="100" t="str">
        <f t="shared" ca="1" si="300"/>
        <v/>
      </c>
      <c r="J127" s="101" t="str">
        <f t="shared" ca="1" si="300"/>
        <v/>
      </c>
      <c r="K127" s="213"/>
      <c r="L127" s="219"/>
      <c r="M127" s="220">
        <f t="shared" ref="M127:S127" ca="1" si="301">OFFSET(CE125,$B126,0)</f>
        <v>0</v>
      </c>
      <c r="N127" s="203">
        <f t="shared" ca="1" si="301"/>
        <v>0</v>
      </c>
      <c r="O127" s="183">
        <f t="shared" ca="1" si="301"/>
        <v>0</v>
      </c>
      <c r="P127" s="203">
        <f t="shared" ca="1" si="301"/>
        <v>0</v>
      </c>
      <c r="Q127" s="183">
        <f t="shared" ca="1" si="301"/>
        <v>0</v>
      </c>
      <c r="R127" s="203">
        <f t="shared" ca="1" si="301"/>
        <v>0</v>
      </c>
      <c r="S127" s="183">
        <f t="shared" ca="1" si="301"/>
        <v>0</v>
      </c>
      <c r="T127" s="168"/>
      <c r="U127" s="203">
        <f ca="1">OFFSET(CM125,$B126,0)</f>
        <v>0</v>
      </c>
      <c r="V127" s="183">
        <f ca="1">OFFSET(CN125,$B126,0)</f>
        <v>0</v>
      </c>
      <c r="W127" s="203">
        <f ca="1">OFFSET(CO125,$B126,0)</f>
        <v>0</v>
      </c>
      <c r="X127" s="183">
        <f ca="1">OFFSET(CP125,$B126,0)</f>
        <v>0</v>
      </c>
      <c r="Y127" s="203">
        <f ca="1">OFFSET(CW125,$B126,0)</f>
        <v>0</v>
      </c>
      <c r="Z127" s="183">
        <f ca="1">OFFSET(CX125,$B126,0)</f>
        <v>0</v>
      </c>
      <c r="AA127" s="228"/>
      <c r="AB127" s="229"/>
      <c r="AC127" s="228"/>
      <c r="AD127" s="230"/>
      <c r="AE127" s="231"/>
      <c r="AF127" s="102" t="str">
        <f ca="1">OFFSET(CR$43,$B126,0)</f>
        <v/>
      </c>
      <c r="AG127" s="100" t="str">
        <f ca="1">OFFSET(CS$43,$B126,0)</f>
        <v/>
      </c>
      <c r="AH127" s="100" t="str">
        <f ca="1">OFFSET(CT$43,$B126,0)</f>
        <v/>
      </c>
      <c r="AI127" s="100" t="str">
        <f ca="1">OFFSET(CU$43,$B126,0)</f>
        <v/>
      </c>
      <c r="AJ127" s="101" t="str">
        <f ca="1">OFFSET(CV$43,$B126,0)</f>
        <v/>
      </c>
      <c r="AK127" s="205" t="s">
        <v>10</v>
      </c>
      <c r="AL127" s="206"/>
      <c r="AM127" s="74" t="str">
        <f ca="1">OFFSET(DQ$43,$B126,0)</f>
        <v/>
      </c>
      <c r="AN127" s="74" t="str">
        <f ca="1">OFFSET(DR$43,$B126,0)</f>
        <v/>
      </c>
      <c r="AO127" s="75" t="str">
        <f ca="1">OFFSET(DS$43,$B126,0)</f>
        <v/>
      </c>
      <c r="AP127" s="168"/>
      <c r="AQ127" s="203">
        <f t="shared" ref="AQ127:BB127" ca="1" si="302">OFFSET(DJ125,$B126,0)</f>
        <v>0</v>
      </c>
      <c r="AR127" s="183">
        <f t="shared" ca="1" si="302"/>
        <v>0</v>
      </c>
      <c r="AS127" s="203">
        <f t="shared" ca="1" si="302"/>
        <v>0</v>
      </c>
      <c r="AT127" s="183">
        <f t="shared" ca="1" si="302"/>
        <v>0</v>
      </c>
      <c r="AU127" s="203">
        <f t="shared" ca="1" si="302"/>
        <v>0</v>
      </c>
      <c r="AV127" s="183">
        <f t="shared" ca="1" si="302"/>
        <v>0</v>
      </c>
      <c r="AW127" s="183">
        <f t="shared" ca="1" si="302"/>
        <v>0</v>
      </c>
      <c r="AX127" s="184">
        <f t="shared" ca="1" si="302"/>
        <v>0</v>
      </c>
      <c r="AY127" s="184">
        <f t="shared" ca="1" si="302"/>
        <v>0</v>
      </c>
      <c r="AZ127" s="184">
        <f t="shared" ca="1" si="302"/>
        <v>0</v>
      </c>
      <c r="BA127" s="184">
        <f t="shared" ca="1" si="302"/>
        <v>0</v>
      </c>
      <c r="BB127" s="184">
        <f t="shared" ca="1" si="302"/>
        <v>0</v>
      </c>
    </row>
    <row r="128" spans="2:54" ht="24.9" customHeight="1">
      <c r="B128" s="133">
        <v>43</v>
      </c>
      <c r="C128" s="218" t="str">
        <f ca="1">OFFSET(BH$43,$B128,0)</f>
        <v xml:space="preserve"> </v>
      </c>
      <c r="D128" s="218"/>
      <c r="E128" s="218"/>
      <c r="F128" s="218"/>
      <c r="G128" s="218"/>
      <c r="H128" s="218"/>
      <c r="I128" s="218"/>
      <c r="J128" s="218"/>
      <c r="K128" s="213" t="s">
        <v>4</v>
      </c>
      <c r="L128" s="219"/>
      <c r="M128" s="220" t="str">
        <f t="shared" ref="M128:S128" ca="1" si="303">OFFSET(CC$43,$B128,0)</f>
        <v/>
      </c>
      <c r="N128" s="203" t="str">
        <f t="shared" ca="1" si="303"/>
        <v/>
      </c>
      <c r="O128" s="183" t="str">
        <f t="shared" ca="1" si="303"/>
        <v/>
      </c>
      <c r="P128" s="203" t="str">
        <f t="shared" ca="1" si="303"/>
        <v/>
      </c>
      <c r="Q128" s="183" t="str">
        <f t="shared" ca="1" si="303"/>
        <v/>
      </c>
      <c r="R128" s="203" t="str">
        <f t="shared" ca="1" si="303"/>
        <v/>
      </c>
      <c r="S128" s="183" t="str">
        <f t="shared" ca="1" si="303"/>
        <v/>
      </c>
      <c r="T128" s="213" t="s">
        <v>11</v>
      </c>
      <c r="U128" s="203" t="str">
        <f t="shared" ref="U128:Z128" ca="1" si="304">OFFSET(CK$43,$B128,0)</f>
        <v/>
      </c>
      <c r="V128" s="183" t="str">
        <f t="shared" ca="1" si="304"/>
        <v/>
      </c>
      <c r="W128" s="203" t="str">
        <f t="shared" ca="1" si="304"/>
        <v/>
      </c>
      <c r="X128" s="183" t="str">
        <f t="shared" ca="1" si="304"/>
        <v/>
      </c>
      <c r="Y128" s="203" t="str">
        <f t="shared" ca="1" si="304"/>
        <v/>
      </c>
      <c r="Z128" s="183" t="str">
        <f t="shared" ca="1" si="304"/>
        <v/>
      </c>
      <c r="AA128" s="228" t="s">
        <v>7076</v>
      </c>
      <c r="AB128" s="229"/>
      <c r="AC128" s="228"/>
      <c r="AD128" s="230"/>
      <c r="AE128" s="231" t="str">
        <f ca="1">OFFSET(DO$43,$B128,0)</f>
        <v/>
      </c>
      <c r="AF128" s="207" t="str">
        <f ca="1">OFFSET(BM$43,$B128,0)</f>
        <v/>
      </c>
      <c r="AG128" s="207">
        <f ca="1">OFFSET(DT127,$B128,0)</f>
        <v>0</v>
      </c>
      <c r="AH128" s="207">
        <f ca="1">OFFSET(DU127,$B128,0)</f>
        <v>0</v>
      </c>
      <c r="AI128" s="207">
        <f ca="1">OFFSET(DV127,$B128,0)</f>
        <v>0</v>
      </c>
      <c r="AJ128" s="207">
        <f ca="1">OFFSET(DW127,$B128,0)</f>
        <v>0</v>
      </c>
      <c r="AK128" s="208" t="str">
        <f ca="1">OFFSET(BO$43,$B128,0)&amp;CHAR(10)&amp;OFFSET(BN$43,$B128,0)</f>
        <v xml:space="preserve">
</v>
      </c>
      <c r="AL128" s="208"/>
      <c r="AM128" s="208"/>
      <c r="AN128" s="208"/>
      <c r="AO128" s="208"/>
      <c r="AP128" s="213" t="s">
        <v>11</v>
      </c>
      <c r="AQ128" s="203" t="str">
        <f t="shared" ref="AQ128:AV128" ca="1" si="305">OFFSET(CW$43,$B128,0)</f>
        <v/>
      </c>
      <c r="AR128" s="183" t="str">
        <f t="shared" ca="1" si="305"/>
        <v/>
      </c>
      <c r="AS128" s="203" t="str">
        <f t="shared" ca="1" si="305"/>
        <v/>
      </c>
      <c r="AT128" s="183" t="str">
        <f t="shared" ca="1" si="305"/>
        <v/>
      </c>
      <c r="AU128" s="203" t="str">
        <f t="shared" ca="1" si="305"/>
        <v/>
      </c>
      <c r="AV128" s="183" t="str">
        <f t="shared" ca="1" si="305"/>
        <v/>
      </c>
      <c r="AW128" s="183" t="str">
        <f ca="1">OFFSET(DD$43,$B128,0)</f>
        <v/>
      </c>
      <c r="AX128" s="184" t="str">
        <f ca="1">OFFSET(ED$43,$B128,0)</f>
        <v/>
      </c>
      <c r="AY128" s="184">
        <f ca="1">OFFSET(BR127,$B128,0)</f>
        <v>0</v>
      </c>
      <c r="AZ128" s="184">
        <f ca="1">OFFSET(BS127,$B128,0)</f>
        <v>0</v>
      </c>
      <c r="BA128" s="184">
        <f ca="1">OFFSET(BU127,$B128,0)</f>
        <v>0</v>
      </c>
      <c r="BB128" s="184">
        <f ca="1">OFFSET(BV127,$B128,0)</f>
        <v>0</v>
      </c>
    </row>
    <row r="129" spans="2:54" ht="24.9" customHeight="1">
      <c r="C129" s="134" t="str">
        <f t="shared" ref="C129:J129" ca="1" si="306">OFFSET(BU$43,$B128,0)</f>
        <v/>
      </c>
      <c r="D129" s="135" t="str">
        <f t="shared" ca="1" si="306"/>
        <v/>
      </c>
      <c r="E129" s="136" t="str">
        <f t="shared" ca="1" si="306"/>
        <v/>
      </c>
      <c r="F129" s="136" t="str">
        <f t="shared" ca="1" si="306"/>
        <v/>
      </c>
      <c r="G129" s="135" t="str">
        <f t="shared" ca="1" si="306"/>
        <v/>
      </c>
      <c r="H129" s="100" t="str">
        <f t="shared" ca="1" si="306"/>
        <v/>
      </c>
      <c r="I129" s="100" t="str">
        <f t="shared" ca="1" si="306"/>
        <v/>
      </c>
      <c r="J129" s="101" t="str">
        <f t="shared" ca="1" si="306"/>
        <v/>
      </c>
      <c r="K129" s="213"/>
      <c r="L129" s="219"/>
      <c r="M129" s="220">
        <f t="shared" ref="M129:S129" ca="1" si="307">OFFSET(CE127,$B128,0)</f>
        <v>0</v>
      </c>
      <c r="N129" s="203">
        <f t="shared" ca="1" si="307"/>
        <v>0</v>
      </c>
      <c r="O129" s="183">
        <f t="shared" ca="1" si="307"/>
        <v>0</v>
      </c>
      <c r="P129" s="203">
        <f t="shared" ca="1" si="307"/>
        <v>0</v>
      </c>
      <c r="Q129" s="183">
        <f t="shared" ca="1" si="307"/>
        <v>0</v>
      </c>
      <c r="R129" s="203">
        <f t="shared" ca="1" si="307"/>
        <v>0</v>
      </c>
      <c r="S129" s="183">
        <f t="shared" ca="1" si="307"/>
        <v>0</v>
      </c>
      <c r="T129" s="168"/>
      <c r="U129" s="203">
        <f ca="1">OFFSET(CM127,$B128,0)</f>
        <v>0</v>
      </c>
      <c r="V129" s="183">
        <f ca="1">OFFSET(CN127,$B128,0)</f>
        <v>0</v>
      </c>
      <c r="W129" s="203">
        <f ca="1">OFFSET(CO127,$B128,0)</f>
        <v>0</v>
      </c>
      <c r="X129" s="183">
        <f ca="1">OFFSET(CP127,$B128,0)</f>
        <v>0</v>
      </c>
      <c r="Y129" s="203">
        <f ca="1">OFFSET(CW127,$B128,0)</f>
        <v>0</v>
      </c>
      <c r="Z129" s="183">
        <f ca="1">OFFSET(CX127,$B128,0)</f>
        <v>0</v>
      </c>
      <c r="AA129" s="228"/>
      <c r="AB129" s="229"/>
      <c r="AC129" s="228"/>
      <c r="AD129" s="230"/>
      <c r="AE129" s="231"/>
      <c r="AF129" s="102" t="str">
        <f ca="1">OFFSET(CR$43,$B128,0)</f>
        <v/>
      </c>
      <c r="AG129" s="100" t="str">
        <f ca="1">OFFSET(CS$43,$B128,0)</f>
        <v/>
      </c>
      <c r="AH129" s="100" t="str">
        <f ca="1">OFFSET(CT$43,$B128,0)</f>
        <v/>
      </c>
      <c r="AI129" s="100" t="str">
        <f ca="1">OFFSET(CU$43,$B128,0)</f>
        <v/>
      </c>
      <c r="AJ129" s="101" t="str">
        <f ca="1">OFFSET(CV$43,$B128,0)</f>
        <v/>
      </c>
      <c r="AK129" s="205" t="s">
        <v>10</v>
      </c>
      <c r="AL129" s="206"/>
      <c r="AM129" s="74" t="str">
        <f ca="1">OFFSET(DQ$43,$B128,0)</f>
        <v/>
      </c>
      <c r="AN129" s="74" t="str">
        <f ca="1">OFFSET(DR$43,$B128,0)</f>
        <v/>
      </c>
      <c r="AO129" s="75" t="str">
        <f ca="1">OFFSET(DS$43,$B128,0)</f>
        <v/>
      </c>
      <c r="AP129" s="168"/>
      <c r="AQ129" s="203">
        <f t="shared" ref="AQ129:BB129" ca="1" si="308">OFFSET(DJ127,$B128,0)</f>
        <v>0</v>
      </c>
      <c r="AR129" s="183">
        <f t="shared" ca="1" si="308"/>
        <v>0</v>
      </c>
      <c r="AS129" s="203">
        <f t="shared" ca="1" si="308"/>
        <v>0</v>
      </c>
      <c r="AT129" s="183">
        <f t="shared" ca="1" si="308"/>
        <v>0</v>
      </c>
      <c r="AU129" s="203">
        <f t="shared" ca="1" si="308"/>
        <v>0</v>
      </c>
      <c r="AV129" s="183">
        <f t="shared" ca="1" si="308"/>
        <v>0</v>
      </c>
      <c r="AW129" s="183">
        <f t="shared" ca="1" si="308"/>
        <v>0</v>
      </c>
      <c r="AX129" s="184">
        <f t="shared" ca="1" si="308"/>
        <v>0</v>
      </c>
      <c r="AY129" s="184">
        <f t="shared" ca="1" si="308"/>
        <v>0</v>
      </c>
      <c r="AZ129" s="184">
        <f t="shared" ca="1" si="308"/>
        <v>0</v>
      </c>
      <c r="BA129" s="184">
        <f t="shared" ca="1" si="308"/>
        <v>0</v>
      </c>
      <c r="BB129" s="184">
        <f t="shared" ca="1" si="308"/>
        <v>0</v>
      </c>
    </row>
    <row r="130" spans="2:54" ht="24.9" customHeight="1">
      <c r="B130" s="133">
        <v>44</v>
      </c>
      <c r="C130" s="218" t="str">
        <f ca="1">OFFSET(BH$43,$B130,0)</f>
        <v xml:space="preserve"> </v>
      </c>
      <c r="D130" s="218"/>
      <c r="E130" s="218"/>
      <c r="F130" s="218"/>
      <c r="G130" s="218"/>
      <c r="H130" s="218"/>
      <c r="I130" s="218"/>
      <c r="J130" s="218"/>
      <c r="K130" s="213" t="s">
        <v>4</v>
      </c>
      <c r="L130" s="219"/>
      <c r="M130" s="220" t="str">
        <f t="shared" ref="M130:S130" ca="1" si="309">OFFSET(CC$43,$B130,0)</f>
        <v/>
      </c>
      <c r="N130" s="203" t="str">
        <f t="shared" ca="1" si="309"/>
        <v/>
      </c>
      <c r="O130" s="183" t="str">
        <f t="shared" ca="1" si="309"/>
        <v/>
      </c>
      <c r="P130" s="203" t="str">
        <f t="shared" ca="1" si="309"/>
        <v/>
      </c>
      <c r="Q130" s="183" t="str">
        <f t="shared" ca="1" si="309"/>
        <v/>
      </c>
      <c r="R130" s="203" t="str">
        <f t="shared" ca="1" si="309"/>
        <v/>
      </c>
      <c r="S130" s="183" t="str">
        <f t="shared" ca="1" si="309"/>
        <v/>
      </c>
      <c r="T130" s="213" t="s">
        <v>11</v>
      </c>
      <c r="U130" s="203" t="str">
        <f t="shared" ref="U130:Z130" ca="1" si="310">OFFSET(CK$43,$B130,0)</f>
        <v/>
      </c>
      <c r="V130" s="183" t="str">
        <f t="shared" ca="1" si="310"/>
        <v/>
      </c>
      <c r="W130" s="203" t="str">
        <f t="shared" ca="1" si="310"/>
        <v/>
      </c>
      <c r="X130" s="183" t="str">
        <f t="shared" ca="1" si="310"/>
        <v/>
      </c>
      <c r="Y130" s="203" t="str">
        <f t="shared" ca="1" si="310"/>
        <v/>
      </c>
      <c r="Z130" s="183" t="str">
        <f t="shared" ca="1" si="310"/>
        <v/>
      </c>
      <c r="AA130" s="228" t="s">
        <v>7076</v>
      </c>
      <c r="AB130" s="229"/>
      <c r="AC130" s="228"/>
      <c r="AD130" s="230"/>
      <c r="AE130" s="231" t="str">
        <f ca="1">OFFSET(DO$43,$B130,0)</f>
        <v/>
      </c>
      <c r="AF130" s="207" t="str">
        <f ca="1">OFFSET(BM$43,$B130,0)</f>
        <v/>
      </c>
      <c r="AG130" s="207">
        <f ca="1">OFFSET(DT129,$B130,0)</f>
        <v>0</v>
      </c>
      <c r="AH130" s="207">
        <f ca="1">OFFSET(DU129,$B130,0)</f>
        <v>0</v>
      </c>
      <c r="AI130" s="207">
        <f ca="1">OFFSET(DV129,$B130,0)</f>
        <v>0</v>
      </c>
      <c r="AJ130" s="207">
        <f ca="1">OFFSET(DW129,$B130,0)</f>
        <v>0</v>
      </c>
      <c r="AK130" s="208" t="str">
        <f ca="1">OFFSET(BO$43,$B130,0)&amp;CHAR(10)&amp;OFFSET(BN$43,$B130,0)</f>
        <v xml:space="preserve">
</v>
      </c>
      <c r="AL130" s="208"/>
      <c r="AM130" s="208"/>
      <c r="AN130" s="208"/>
      <c r="AO130" s="208"/>
      <c r="AP130" s="213" t="s">
        <v>11</v>
      </c>
      <c r="AQ130" s="203" t="str">
        <f t="shared" ref="AQ130:AV130" ca="1" si="311">OFFSET(CW$43,$B130,0)</f>
        <v/>
      </c>
      <c r="AR130" s="183" t="str">
        <f t="shared" ca="1" si="311"/>
        <v/>
      </c>
      <c r="AS130" s="203" t="str">
        <f t="shared" ca="1" si="311"/>
        <v/>
      </c>
      <c r="AT130" s="183" t="str">
        <f t="shared" ca="1" si="311"/>
        <v/>
      </c>
      <c r="AU130" s="203" t="str">
        <f t="shared" ca="1" si="311"/>
        <v/>
      </c>
      <c r="AV130" s="183" t="str">
        <f t="shared" ca="1" si="311"/>
        <v/>
      </c>
      <c r="AW130" s="183" t="str">
        <f ca="1">OFFSET(DD$43,$B130,0)</f>
        <v/>
      </c>
      <c r="AX130" s="184" t="str">
        <f ca="1">OFFSET(ED$43,$B130,0)</f>
        <v/>
      </c>
      <c r="AY130" s="184">
        <f ca="1">OFFSET(BR129,$B130,0)</f>
        <v>0</v>
      </c>
      <c r="AZ130" s="184">
        <f ca="1">OFFSET(BS129,$B130,0)</f>
        <v>0</v>
      </c>
      <c r="BA130" s="184">
        <f ca="1">OFFSET(BU129,$B130,0)</f>
        <v>0</v>
      </c>
      <c r="BB130" s="184">
        <f ca="1">OFFSET(BV129,$B130,0)</f>
        <v>0</v>
      </c>
    </row>
    <row r="131" spans="2:54" ht="24.9" customHeight="1">
      <c r="C131" s="134" t="str">
        <f t="shared" ref="C131:J131" ca="1" si="312">OFFSET(BU$43,$B130,0)</f>
        <v/>
      </c>
      <c r="D131" s="135" t="str">
        <f t="shared" ca="1" si="312"/>
        <v/>
      </c>
      <c r="E131" s="136" t="str">
        <f t="shared" ca="1" si="312"/>
        <v/>
      </c>
      <c r="F131" s="136" t="str">
        <f t="shared" ca="1" si="312"/>
        <v/>
      </c>
      <c r="G131" s="135" t="str">
        <f t="shared" ca="1" si="312"/>
        <v/>
      </c>
      <c r="H131" s="100" t="str">
        <f t="shared" ca="1" si="312"/>
        <v/>
      </c>
      <c r="I131" s="100" t="str">
        <f t="shared" ca="1" si="312"/>
        <v/>
      </c>
      <c r="J131" s="101" t="str">
        <f t="shared" ca="1" si="312"/>
        <v/>
      </c>
      <c r="K131" s="213"/>
      <c r="L131" s="219"/>
      <c r="M131" s="220">
        <f t="shared" ref="M131:S131" ca="1" si="313">OFFSET(CE129,$B130,0)</f>
        <v>0</v>
      </c>
      <c r="N131" s="203">
        <f t="shared" ca="1" si="313"/>
        <v>0</v>
      </c>
      <c r="O131" s="183">
        <f t="shared" ca="1" si="313"/>
        <v>0</v>
      </c>
      <c r="P131" s="203">
        <f t="shared" ca="1" si="313"/>
        <v>0</v>
      </c>
      <c r="Q131" s="183">
        <f t="shared" ca="1" si="313"/>
        <v>0</v>
      </c>
      <c r="R131" s="203">
        <f t="shared" ca="1" si="313"/>
        <v>0</v>
      </c>
      <c r="S131" s="183">
        <f t="shared" ca="1" si="313"/>
        <v>0</v>
      </c>
      <c r="T131" s="168"/>
      <c r="U131" s="203">
        <f ca="1">OFFSET(CM129,$B130,0)</f>
        <v>0</v>
      </c>
      <c r="V131" s="183">
        <f ca="1">OFFSET(CN129,$B130,0)</f>
        <v>0</v>
      </c>
      <c r="W131" s="203">
        <f ca="1">OFFSET(CO129,$B130,0)</f>
        <v>0</v>
      </c>
      <c r="X131" s="183">
        <f ca="1">OFFSET(CP129,$B130,0)</f>
        <v>0</v>
      </c>
      <c r="Y131" s="203">
        <f ca="1">OFFSET(CW129,$B130,0)</f>
        <v>0</v>
      </c>
      <c r="Z131" s="183">
        <f ca="1">OFFSET(CX129,$B130,0)</f>
        <v>0</v>
      </c>
      <c r="AA131" s="228"/>
      <c r="AB131" s="229"/>
      <c r="AC131" s="228"/>
      <c r="AD131" s="230"/>
      <c r="AE131" s="231"/>
      <c r="AF131" s="102" t="str">
        <f ca="1">OFFSET(CR$43,$B130,0)</f>
        <v/>
      </c>
      <c r="AG131" s="100" t="str">
        <f ca="1">OFFSET(CS$43,$B130,0)</f>
        <v/>
      </c>
      <c r="AH131" s="100" t="str">
        <f ca="1">OFFSET(CT$43,$B130,0)</f>
        <v/>
      </c>
      <c r="AI131" s="100" t="str">
        <f ca="1">OFFSET(CU$43,$B130,0)</f>
        <v/>
      </c>
      <c r="AJ131" s="101" t="str">
        <f ca="1">OFFSET(CV$43,$B130,0)</f>
        <v/>
      </c>
      <c r="AK131" s="205" t="s">
        <v>10</v>
      </c>
      <c r="AL131" s="206"/>
      <c r="AM131" s="74" t="str">
        <f ca="1">OFFSET(DQ$43,$B130,0)</f>
        <v/>
      </c>
      <c r="AN131" s="74" t="str">
        <f ca="1">OFFSET(DR$43,$B130,0)</f>
        <v/>
      </c>
      <c r="AO131" s="75" t="str">
        <f ca="1">OFFSET(DS$43,$B130,0)</f>
        <v/>
      </c>
      <c r="AP131" s="168"/>
      <c r="AQ131" s="203">
        <f t="shared" ref="AQ131:BB131" ca="1" si="314">OFFSET(DJ129,$B130,0)</f>
        <v>0</v>
      </c>
      <c r="AR131" s="183">
        <f t="shared" ca="1" si="314"/>
        <v>0</v>
      </c>
      <c r="AS131" s="203">
        <f t="shared" ca="1" si="314"/>
        <v>0</v>
      </c>
      <c r="AT131" s="183">
        <f t="shared" ca="1" si="314"/>
        <v>0</v>
      </c>
      <c r="AU131" s="203">
        <f t="shared" ca="1" si="314"/>
        <v>0</v>
      </c>
      <c r="AV131" s="183">
        <f t="shared" ca="1" si="314"/>
        <v>0</v>
      </c>
      <c r="AW131" s="183">
        <f t="shared" ca="1" si="314"/>
        <v>0</v>
      </c>
      <c r="AX131" s="184">
        <f t="shared" ca="1" si="314"/>
        <v>0</v>
      </c>
      <c r="AY131" s="184">
        <f t="shared" ca="1" si="314"/>
        <v>0</v>
      </c>
      <c r="AZ131" s="184">
        <f t="shared" ca="1" si="314"/>
        <v>0</v>
      </c>
      <c r="BA131" s="184">
        <f t="shared" ca="1" si="314"/>
        <v>0</v>
      </c>
      <c r="BB131" s="184">
        <f t="shared" ca="1" si="314"/>
        <v>0</v>
      </c>
    </row>
    <row r="132" spans="2:54" ht="24.9" customHeight="1">
      <c r="B132" s="133">
        <v>45</v>
      </c>
      <c r="C132" s="218" t="str">
        <f ca="1">OFFSET(BH$43,$B132,0)</f>
        <v xml:space="preserve"> </v>
      </c>
      <c r="D132" s="218"/>
      <c r="E132" s="218"/>
      <c r="F132" s="218"/>
      <c r="G132" s="218"/>
      <c r="H132" s="218"/>
      <c r="I132" s="218"/>
      <c r="J132" s="218"/>
      <c r="K132" s="213" t="s">
        <v>4</v>
      </c>
      <c r="L132" s="219"/>
      <c r="M132" s="220" t="str">
        <f t="shared" ref="M132:S132" ca="1" si="315">OFFSET(CC$43,$B132,0)</f>
        <v/>
      </c>
      <c r="N132" s="203" t="str">
        <f t="shared" ca="1" si="315"/>
        <v/>
      </c>
      <c r="O132" s="183" t="str">
        <f t="shared" ca="1" si="315"/>
        <v/>
      </c>
      <c r="P132" s="203" t="str">
        <f t="shared" ca="1" si="315"/>
        <v/>
      </c>
      <c r="Q132" s="183" t="str">
        <f t="shared" ca="1" si="315"/>
        <v/>
      </c>
      <c r="R132" s="203" t="str">
        <f t="shared" ca="1" si="315"/>
        <v/>
      </c>
      <c r="S132" s="183" t="str">
        <f t="shared" ca="1" si="315"/>
        <v/>
      </c>
      <c r="T132" s="213" t="s">
        <v>11</v>
      </c>
      <c r="U132" s="203" t="str">
        <f t="shared" ref="U132:Z132" ca="1" si="316">OFFSET(CK$43,$B132,0)</f>
        <v/>
      </c>
      <c r="V132" s="183" t="str">
        <f t="shared" ca="1" si="316"/>
        <v/>
      </c>
      <c r="W132" s="203" t="str">
        <f t="shared" ca="1" si="316"/>
        <v/>
      </c>
      <c r="X132" s="183" t="str">
        <f t="shared" ca="1" si="316"/>
        <v/>
      </c>
      <c r="Y132" s="203" t="str">
        <f t="shared" ca="1" si="316"/>
        <v/>
      </c>
      <c r="Z132" s="183" t="str">
        <f t="shared" ca="1" si="316"/>
        <v/>
      </c>
      <c r="AA132" s="228" t="s">
        <v>7076</v>
      </c>
      <c r="AB132" s="229"/>
      <c r="AC132" s="228"/>
      <c r="AD132" s="230"/>
      <c r="AE132" s="231" t="str">
        <f ca="1">OFFSET(DO$43,$B132,0)</f>
        <v/>
      </c>
      <c r="AF132" s="207" t="str">
        <f ca="1">OFFSET(BM$43,$B132,0)</f>
        <v/>
      </c>
      <c r="AG132" s="207">
        <f ca="1">OFFSET(DT131,$B132,0)</f>
        <v>0</v>
      </c>
      <c r="AH132" s="207">
        <f ca="1">OFFSET(DU131,$B132,0)</f>
        <v>0</v>
      </c>
      <c r="AI132" s="207">
        <f ca="1">OFFSET(DV131,$B132,0)</f>
        <v>0</v>
      </c>
      <c r="AJ132" s="207">
        <f ca="1">OFFSET(DW131,$B132,0)</f>
        <v>0</v>
      </c>
      <c r="AK132" s="208" t="str">
        <f ca="1">OFFSET(BO$43,$B132,0)&amp;CHAR(10)&amp;OFFSET(BN$43,$B132,0)</f>
        <v xml:space="preserve">
</v>
      </c>
      <c r="AL132" s="208"/>
      <c r="AM132" s="208"/>
      <c r="AN132" s="208"/>
      <c r="AO132" s="208"/>
      <c r="AP132" s="213" t="s">
        <v>11</v>
      </c>
      <c r="AQ132" s="203" t="str">
        <f t="shared" ref="AQ132:AV132" ca="1" si="317">OFFSET(CW$43,$B132,0)</f>
        <v/>
      </c>
      <c r="AR132" s="183" t="str">
        <f t="shared" ca="1" si="317"/>
        <v/>
      </c>
      <c r="AS132" s="203" t="str">
        <f t="shared" ca="1" si="317"/>
        <v/>
      </c>
      <c r="AT132" s="183" t="str">
        <f t="shared" ca="1" si="317"/>
        <v/>
      </c>
      <c r="AU132" s="203" t="str">
        <f t="shared" ca="1" si="317"/>
        <v/>
      </c>
      <c r="AV132" s="183" t="str">
        <f t="shared" ca="1" si="317"/>
        <v/>
      </c>
      <c r="AW132" s="183" t="str">
        <f ca="1">OFFSET(DD$43,$B132,0)</f>
        <v/>
      </c>
      <c r="AX132" s="184" t="str">
        <f ca="1">OFFSET(ED$43,$B132,0)</f>
        <v/>
      </c>
      <c r="AY132" s="184">
        <f ca="1">OFFSET(BR131,$B132,0)</f>
        <v>0</v>
      </c>
      <c r="AZ132" s="184">
        <f ca="1">OFFSET(BS131,$B132,0)</f>
        <v>0</v>
      </c>
      <c r="BA132" s="184">
        <f ca="1">OFFSET(BU131,$B132,0)</f>
        <v>0</v>
      </c>
      <c r="BB132" s="184">
        <f ca="1">OFFSET(BV131,$B132,0)</f>
        <v>0</v>
      </c>
    </row>
    <row r="133" spans="2:54" ht="24.9" customHeight="1">
      <c r="C133" s="134" t="str">
        <f t="shared" ref="C133:J133" ca="1" si="318">OFFSET(BU$43,$B132,0)</f>
        <v/>
      </c>
      <c r="D133" s="135" t="str">
        <f t="shared" ca="1" si="318"/>
        <v/>
      </c>
      <c r="E133" s="136" t="str">
        <f t="shared" ca="1" si="318"/>
        <v/>
      </c>
      <c r="F133" s="136" t="str">
        <f t="shared" ca="1" si="318"/>
        <v/>
      </c>
      <c r="G133" s="135" t="str">
        <f t="shared" ca="1" si="318"/>
        <v/>
      </c>
      <c r="H133" s="100" t="str">
        <f t="shared" ca="1" si="318"/>
        <v/>
      </c>
      <c r="I133" s="100" t="str">
        <f t="shared" ca="1" si="318"/>
        <v/>
      </c>
      <c r="J133" s="101" t="str">
        <f t="shared" ca="1" si="318"/>
        <v/>
      </c>
      <c r="K133" s="213"/>
      <c r="L133" s="219"/>
      <c r="M133" s="220">
        <f t="shared" ref="M133:S133" ca="1" si="319">OFFSET(CE131,$B132,0)</f>
        <v>0</v>
      </c>
      <c r="N133" s="203">
        <f t="shared" ca="1" si="319"/>
        <v>0</v>
      </c>
      <c r="O133" s="183">
        <f t="shared" ca="1" si="319"/>
        <v>0</v>
      </c>
      <c r="P133" s="203">
        <f t="shared" ca="1" si="319"/>
        <v>0</v>
      </c>
      <c r="Q133" s="183">
        <f t="shared" ca="1" si="319"/>
        <v>0</v>
      </c>
      <c r="R133" s="203">
        <f t="shared" ca="1" si="319"/>
        <v>0</v>
      </c>
      <c r="S133" s="183">
        <f t="shared" ca="1" si="319"/>
        <v>0</v>
      </c>
      <c r="T133" s="168"/>
      <c r="U133" s="203">
        <f ca="1">OFFSET(CM131,$B132,0)</f>
        <v>0</v>
      </c>
      <c r="V133" s="183">
        <f ca="1">OFFSET(CN131,$B132,0)</f>
        <v>0</v>
      </c>
      <c r="W133" s="203">
        <f ca="1">OFFSET(CO131,$B132,0)</f>
        <v>0</v>
      </c>
      <c r="X133" s="183">
        <f ca="1">OFFSET(CP131,$B132,0)</f>
        <v>0</v>
      </c>
      <c r="Y133" s="203">
        <f ca="1">OFFSET(CW131,$B132,0)</f>
        <v>0</v>
      </c>
      <c r="Z133" s="183">
        <f ca="1">OFFSET(CX131,$B132,0)</f>
        <v>0</v>
      </c>
      <c r="AA133" s="228"/>
      <c r="AB133" s="229"/>
      <c r="AC133" s="228"/>
      <c r="AD133" s="230"/>
      <c r="AE133" s="231"/>
      <c r="AF133" s="102" t="str">
        <f ca="1">OFFSET(CR$43,$B132,0)</f>
        <v/>
      </c>
      <c r="AG133" s="100" t="str">
        <f ca="1">OFFSET(CS$43,$B132,0)</f>
        <v/>
      </c>
      <c r="AH133" s="100" t="str">
        <f ca="1">OFFSET(CT$43,$B132,0)</f>
        <v/>
      </c>
      <c r="AI133" s="100" t="str">
        <f ca="1">OFFSET(CU$43,$B132,0)</f>
        <v/>
      </c>
      <c r="AJ133" s="101" t="str">
        <f ca="1">OFFSET(CV$43,$B132,0)</f>
        <v/>
      </c>
      <c r="AK133" s="205" t="s">
        <v>10</v>
      </c>
      <c r="AL133" s="206"/>
      <c r="AM133" s="74" t="str">
        <f ca="1">OFFSET(DQ$43,$B132,0)</f>
        <v/>
      </c>
      <c r="AN133" s="74" t="str">
        <f ca="1">OFFSET(DR$43,$B132,0)</f>
        <v/>
      </c>
      <c r="AO133" s="75" t="str">
        <f ca="1">OFFSET(DS$43,$B132,0)</f>
        <v/>
      </c>
      <c r="AP133" s="168"/>
      <c r="AQ133" s="203">
        <f t="shared" ref="AQ133:BB133" ca="1" si="320">OFFSET(DJ131,$B132,0)</f>
        <v>0</v>
      </c>
      <c r="AR133" s="183">
        <f t="shared" ca="1" si="320"/>
        <v>0</v>
      </c>
      <c r="AS133" s="203">
        <f t="shared" ca="1" si="320"/>
        <v>0</v>
      </c>
      <c r="AT133" s="183">
        <f t="shared" ca="1" si="320"/>
        <v>0</v>
      </c>
      <c r="AU133" s="203">
        <f t="shared" ca="1" si="320"/>
        <v>0</v>
      </c>
      <c r="AV133" s="183">
        <f t="shared" ca="1" si="320"/>
        <v>0</v>
      </c>
      <c r="AW133" s="183">
        <f t="shared" ca="1" si="320"/>
        <v>0</v>
      </c>
      <c r="AX133" s="184">
        <f t="shared" ca="1" si="320"/>
        <v>0</v>
      </c>
      <c r="AY133" s="184">
        <f t="shared" ca="1" si="320"/>
        <v>0</v>
      </c>
      <c r="AZ133" s="184">
        <f t="shared" ca="1" si="320"/>
        <v>0</v>
      </c>
      <c r="BA133" s="184">
        <f t="shared" ca="1" si="320"/>
        <v>0</v>
      </c>
      <c r="BB133" s="184">
        <f t="shared" ca="1" si="320"/>
        <v>0</v>
      </c>
    </row>
    <row r="134" spans="2:54" ht="24.9" customHeight="1">
      <c r="B134" s="133">
        <v>46</v>
      </c>
      <c r="C134" s="218" t="str">
        <f ca="1">OFFSET(BH$43,$B134,0)</f>
        <v xml:space="preserve"> </v>
      </c>
      <c r="D134" s="218"/>
      <c r="E134" s="218"/>
      <c r="F134" s="218"/>
      <c r="G134" s="218"/>
      <c r="H134" s="218"/>
      <c r="I134" s="218"/>
      <c r="J134" s="218"/>
      <c r="K134" s="213" t="s">
        <v>4</v>
      </c>
      <c r="L134" s="219"/>
      <c r="M134" s="220" t="str">
        <f t="shared" ref="M134:S134" ca="1" si="321">OFFSET(CC$43,$B134,0)</f>
        <v/>
      </c>
      <c r="N134" s="203" t="str">
        <f t="shared" ca="1" si="321"/>
        <v/>
      </c>
      <c r="O134" s="183" t="str">
        <f t="shared" ca="1" si="321"/>
        <v/>
      </c>
      <c r="P134" s="203" t="str">
        <f t="shared" ca="1" si="321"/>
        <v/>
      </c>
      <c r="Q134" s="183" t="str">
        <f t="shared" ca="1" si="321"/>
        <v/>
      </c>
      <c r="R134" s="203" t="str">
        <f t="shared" ca="1" si="321"/>
        <v/>
      </c>
      <c r="S134" s="183" t="str">
        <f t="shared" ca="1" si="321"/>
        <v/>
      </c>
      <c r="T134" s="213" t="s">
        <v>11</v>
      </c>
      <c r="U134" s="203" t="str">
        <f t="shared" ref="U134:Z134" ca="1" si="322">OFFSET(CK$43,$B134,0)</f>
        <v/>
      </c>
      <c r="V134" s="183" t="str">
        <f t="shared" ca="1" si="322"/>
        <v/>
      </c>
      <c r="W134" s="203" t="str">
        <f t="shared" ca="1" si="322"/>
        <v/>
      </c>
      <c r="X134" s="183" t="str">
        <f t="shared" ca="1" si="322"/>
        <v/>
      </c>
      <c r="Y134" s="203" t="str">
        <f t="shared" ca="1" si="322"/>
        <v/>
      </c>
      <c r="Z134" s="183" t="str">
        <f t="shared" ca="1" si="322"/>
        <v/>
      </c>
      <c r="AA134" s="228" t="s">
        <v>7076</v>
      </c>
      <c r="AB134" s="229"/>
      <c r="AC134" s="228"/>
      <c r="AD134" s="230"/>
      <c r="AE134" s="231" t="str">
        <f ca="1">OFFSET(DO$43,$B134,0)</f>
        <v/>
      </c>
      <c r="AF134" s="207" t="str">
        <f ca="1">OFFSET(BM$43,$B134,0)</f>
        <v/>
      </c>
      <c r="AG134" s="207">
        <f ca="1">OFFSET(DT133,$B134,0)</f>
        <v>0</v>
      </c>
      <c r="AH134" s="207">
        <f ca="1">OFFSET(DU133,$B134,0)</f>
        <v>0</v>
      </c>
      <c r="AI134" s="207">
        <f ca="1">OFFSET(DV133,$B134,0)</f>
        <v>0</v>
      </c>
      <c r="AJ134" s="207">
        <f ca="1">OFFSET(DW133,$B134,0)</f>
        <v>0</v>
      </c>
      <c r="AK134" s="208" t="str">
        <f ca="1">OFFSET(BO$43,$B134,0)&amp;CHAR(10)&amp;OFFSET(BN$43,$B134,0)</f>
        <v xml:space="preserve">
</v>
      </c>
      <c r="AL134" s="208"/>
      <c r="AM134" s="208"/>
      <c r="AN134" s="208"/>
      <c r="AO134" s="208"/>
      <c r="AP134" s="213" t="s">
        <v>11</v>
      </c>
      <c r="AQ134" s="203" t="str">
        <f t="shared" ref="AQ134:AV134" ca="1" si="323">OFFSET(CW$43,$B134,0)</f>
        <v/>
      </c>
      <c r="AR134" s="183" t="str">
        <f t="shared" ca="1" si="323"/>
        <v/>
      </c>
      <c r="AS134" s="203" t="str">
        <f t="shared" ca="1" si="323"/>
        <v/>
      </c>
      <c r="AT134" s="183" t="str">
        <f t="shared" ca="1" si="323"/>
        <v/>
      </c>
      <c r="AU134" s="203" t="str">
        <f t="shared" ca="1" si="323"/>
        <v/>
      </c>
      <c r="AV134" s="183" t="str">
        <f t="shared" ca="1" si="323"/>
        <v/>
      </c>
      <c r="AW134" s="183" t="str">
        <f ca="1">OFFSET(DD$43,$B134,0)</f>
        <v/>
      </c>
      <c r="AX134" s="184" t="str">
        <f ca="1">OFFSET(ED$43,$B134,0)</f>
        <v/>
      </c>
      <c r="AY134" s="184">
        <f ca="1">OFFSET(BR133,$B134,0)</f>
        <v>0</v>
      </c>
      <c r="AZ134" s="184">
        <f ca="1">OFFSET(BS133,$B134,0)</f>
        <v>0</v>
      </c>
      <c r="BA134" s="184">
        <f ca="1">OFFSET(BU133,$B134,0)</f>
        <v>0</v>
      </c>
      <c r="BB134" s="184">
        <f ca="1">OFFSET(BV133,$B134,0)</f>
        <v>0</v>
      </c>
    </row>
    <row r="135" spans="2:54" ht="24.9" customHeight="1">
      <c r="C135" s="134" t="str">
        <f t="shared" ref="C135:J135" ca="1" si="324">OFFSET(BU$43,$B134,0)</f>
        <v/>
      </c>
      <c r="D135" s="135" t="str">
        <f t="shared" ca="1" si="324"/>
        <v/>
      </c>
      <c r="E135" s="136" t="str">
        <f t="shared" ca="1" si="324"/>
        <v/>
      </c>
      <c r="F135" s="136" t="str">
        <f t="shared" ca="1" si="324"/>
        <v/>
      </c>
      <c r="G135" s="135" t="str">
        <f t="shared" ca="1" si="324"/>
        <v/>
      </c>
      <c r="H135" s="100" t="str">
        <f t="shared" ca="1" si="324"/>
        <v/>
      </c>
      <c r="I135" s="100" t="str">
        <f t="shared" ca="1" si="324"/>
        <v/>
      </c>
      <c r="J135" s="101" t="str">
        <f t="shared" ca="1" si="324"/>
        <v/>
      </c>
      <c r="K135" s="213"/>
      <c r="L135" s="219"/>
      <c r="M135" s="220">
        <f t="shared" ref="M135:S135" ca="1" si="325">OFFSET(CE133,$B134,0)</f>
        <v>0</v>
      </c>
      <c r="N135" s="203">
        <f t="shared" ca="1" si="325"/>
        <v>0</v>
      </c>
      <c r="O135" s="183">
        <f t="shared" ca="1" si="325"/>
        <v>0</v>
      </c>
      <c r="P135" s="203">
        <f t="shared" ca="1" si="325"/>
        <v>0</v>
      </c>
      <c r="Q135" s="183">
        <f t="shared" ca="1" si="325"/>
        <v>0</v>
      </c>
      <c r="R135" s="203">
        <f t="shared" ca="1" si="325"/>
        <v>0</v>
      </c>
      <c r="S135" s="183">
        <f t="shared" ca="1" si="325"/>
        <v>0</v>
      </c>
      <c r="T135" s="168"/>
      <c r="U135" s="203">
        <f ca="1">OFFSET(CM133,$B134,0)</f>
        <v>0</v>
      </c>
      <c r="V135" s="183">
        <f ca="1">OFFSET(CN133,$B134,0)</f>
        <v>0</v>
      </c>
      <c r="W135" s="203">
        <f ca="1">OFFSET(CO133,$B134,0)</f>
        <v>0</v>
      </c>
      <c r="X135" s="183">
        <f ca="1">OFFSET(CP133,$B134,0)</f>
        <v>0</v>
      </c>
      <c r="Y135" s="203">
        <f ca="1">OFFSET(CW133,$B134,0)</f>
        <v>0</v>
      </c>
      <c r="Z135" s="183">
        <f ca="1">OFFSET(CX133,$B134,0)</f>
        <v>0</v>
      </c>
      <c r="AA135" s="228"/>
      <c r="AB135" s="229"/>
      <c r="AC135" s="228"/>
      <c r="AD135" s="230"/>
      <c r="AE135" s="231"/>
      <c r="AF135" s="102" t="str">
        <f ca="1">OFFSET(CR$43,$B134,0)</f>
        <v/>
      </c>
      <c r="AG135" s="100" t="str">
        <f ca="1">OFFSET(CS$43,$B134,0)</f>
        <v/>
      </c>
      <c r="AH135" s="100" t="str">
        <f ca="1">OFFSET(CT$43,$B134,0)</f>
        <v/>
      </c>
      <c r="AI135" s="100" t="str">
        <f ca="1">OFFSET(CU$43,$B134,0)</f>
        <v/>
      </c>
      <c r="AJ135" s="101" t="str">
        <f ca="1">OFFSET(CV$43,$B134,0)</f>
        <v/>
      </c>
      <c r="AK135" s="205" t="s">
        <v>10</v>
      </c>
      <c r="AL135" s="206"/>
      <c r="AM135" s="74" t="str">
        <f ca="1">OFFSET(DQ$43,$B134,0)</f>
        <v/>
      </c>
      <c r="AN135" s="74" t="str">
        <f ca="1">OFFSET(DR$43,$B134,0)</f>
        <v/>
      </c>
      <c r="AO135" s="75" t="str">
        <f ca="1">OFFSET(DS$43,$B134,0)</f>
        <v/>
      </c>
      <c r="AP135" s="168"/>
      <c r="AQ135" s="203">
        <f t="shared" ref="AQ135:BB135" ca="1" si="326">OFFSET(DJ133,$B134,0)</f>
        <v>0</v>
      </c>
      <c r="AR135" s="183">
        <f t="shared" ca="1" si="326"/>
        <v>0</v>
      </c>
      <c r="AS135" s="203">
        <f t="shared" ca="1" si="326"/>
        <v>0</v>
      </c>
      <c r="AT135" s="183">
        <f t="shared" ca="1" si="326"/>
        <v>0</v>
      </c>
      <c r="AU135" s="203">
        <f t="shared" ca="1" si="326"/>
        <v>0</v>
      </c>
      <c r="AV135" s="183">
        <f t="shared" ca="1" si="326"/>
        <v>0</v>
      </c>
      <c r="AW135" s="183">
        <f t="shared" ca="1" si="326"/>
        <v>0</v>
      </c>
      <c r="AX135" s="184">
        <f t="shared" ca="1" si="326"/>
        <v>0</v>
      </c>
      <c r="AY135" s="184">
        <f t="shared" ca="1" si="326"/>
        <v>0</v>
      </c>
      <c r="AZ135" s="184">
        <f t="shared" ca="1" si="326"/>
        <v>0</v>
      </c>
      <c r="BA135" s="184">
        <f t="shared" ca="1" si="326"/>
        <v>0</v>
      </c>
      <c r="BB135" s="184">
        <f t="shared" ca="1" si="326"/>
        <v>0</v>
      </c>
    </row>
    <row r="136" spans="2:54" ht="24.9" customHeight="1">
      <c r="B136" s="133">
        <v>47</v>
      </c>
      <c r="C136" s="218" t="str">
        <f ca="1">OFFSET(BH$43,$B136,0)</f>
        <v xml:space="preserve"> </v>
      </c>
      <c r="D136" s="218"/>
      <c r="E136" s="218"/>
      <c r="F136" s="218"/>
      <c r="G136" s="218"/>
      <c r="H136" s="218"/>
      <c r="I136" s="218"/>
      <c r="J136" s="218"/>
      <c r="K136" s="213" t="s">
        <v>4</v>
      </c>
      <c r="L136" s="219"/>
      <c r="M136" s="220" t="str">
        <f t="shared" ref="M136:S136" ca="1" si="327">OFFSET(CC$43,$B136,0)</f>
        <v/>
      </c>
      <c r="N136" s="203" t="str">
        <f t="shared" ca="1" si="327"/>
        <v/>
      </c>
      <c r="O136" s="183" t="str">
        <f t="shared" ca="1" si="327"/>
        <v/>
      </c>
      <c r="P136" s="203" t="str">
        <f t="shared" ca="1" si="327"/>
        <v/>
      </c>
      <c r="Q136" s="183" t="str">
        <f t="shared" ca="1" si="327"/>
        <v/>
      </c>
      <c r="R136" s="203" t="str">
        <f t="shared" ca="1" si="327"/>
        <v/>
      </c>
      <c r="S136" s="183" t="str">
        <f t="shared" ca="1" si="327"/>
        <v/>
      </c>
      <c r="T136" s="213" t="s">
        <v>11</v>
      </c>
      <c r="U136" s="203" t="str">
        <f t="shared" ref="U136:Z136" ca="1" si="328">OFFSET(CK$43,$B136,0)</f>
        <v/>
      </c>
      <c r="V136" s="183" t="str">
        <f t="shared" ca="1" si="328"/>
        <v/>
      </c>
      <c r="W136" s="203" t="str">
        <f t="shared" ca="1" si="328"/>
        <v/>
      </c>
      <c r="X136" s="183" t="str">
        <f t="shared" ca="1" si="328"/>
        <v/>
      </c>
      <c r="Y136" s="203" t="str">
        <f t="shared" ca="1" si="328"/>
        <v/>
      </c>
      <c r="Z136" s="183" t="str">
        <f t="shared" ca="1" si="328"/>
        <v/>
      </c>
      <c r="AA136" s="228" t="s">
        <v>7076</v>
      </c>
      <c r="AB136" s="229"/>
      <c r="AC136" s="228"/>
      <c r="AD136" s="230"/>
      <c r="AE136" s="231" t="str">
        <f ca="1">OFFSET(DO$43,$B136,0)</f>
        <v/>
      </c>
      <c r="AF136" s="207" t="str">
        <f ca="1">OFFSET(BM$43,$B136,0)</f>
        <v/>
      </c>
      <c r="AG136" s="207">
        <f ca="1">OFFSET(DT135,$B136,0)</f>
        <v>0</v>
      </c>
      <c r="AH136" s="207">
        <f ca="1">OFFSET(DU135,$B136,0)</f>
        <v>0</v>
      </c>
      <c r="AI136" s="207">
        <f ca="1">OFFSET(DV135,$B136,0)</f>
        <v>0</v>
      </c>
      <c r="AJ136" s="207">
        <f ca="1">OFFSET(DW135,$B136,0)</f>
        <v>0</v>
      </c>
      <c r="AK136" s="208" t="str">
        <f ca="1">OFFSET(BO$43,$B136,0)&amp;CHAR(10)&amp;OFFSET(BN$43,$B136,0)</f>
        <v xml:space="preserve">
</v>
      </c>
      <c r="AL136" s="208"/>
      <c r="AM136" s="208"/>
      <c r="AN136" s="208"/>
      <c r="AO136" s="208"/>
      <c r="AP136" s="213" t="s">
        <v>11</v>
      </c>
      <c r="AQ136" s="203" t="str">
        <f t="shared" ref="AQ136:AV136" ca="1" si="329">OFFSET(CW$43,$B136,0)</f>
        <v/>
      </c>
      <c r="AR136" s="183" t="str">
        <f t="shared" ca="1" si="329"/>
        <v/>
      </c>
      <c r="AS136" s="203" t="str">
        <f t="shared" ca="1" si="329"/>
        <v/>
      </c>
      <c r="AT136" s="183" t="str">
        <f t="shared" ca="1" si="329"/>
        <v/>
      </c>
      <c r="AU136" s="203" t="str">
        <f t="shared" ca="1" si="329"/>
        <v/>
      </c>
      <c r="AV136" s="183" t="str">
        <f t="shared" ca="1" si="329"/>
        <v/>
      </c>
      <c r="AW136" s="183" t="str">
        <f ca="1">OFFSET(DD$43,$B136,0)</f>
        <v/>
      </c>
      <c r="AX136" s="184" t="str">
        <f ca="1">OFFSET(ED$43,$B136,0)</f>
        <v/>
      </c>
      <c r="AY136" s="184">
        <f ca="1">OFFSET(BR135,$B136,0)</f>
        <v>0</v>
      </c>
      <c r="AZ136" s="184">
        <f ca="1">OFFSET(BS135,$B136,0)</f>
        <v>0</v>
      </c>
      <c r="BA136" s="184">
        <f ca="1">OFFSET(BU135,$B136,0)</f>
        <v>0</v>
      </c>
      <c r="BB136" s="184">
        <f ca="1">OFFSET(BV135,$B136,0)</f>
        <v>0</v>
      </c>
    </row>
    <row r="137" spans="2:54" ht="24.9" customHeight="1">
      <c r="C137" s="134" t="str">
        <f t="shared" ref="C137:J137" ca="1" si="330">OFFSET(BU$43,$B136,0)</f>
        <v/>
      </c>
      <c r="D137" s="135" t="str">
        <f t="shared" ca="1" si="330"/>
        <v/>
      </c>
      <c r="E137" s="136" t="str">
        <f t="shared" ca="1" si="330"/>
        <v/>
      </c>
      <c r="F137" s="136" t="str">
        <f t="shared" ca="1" si="330"/>
        <v/>
      </c>
      <c r="G137" s="135" t="str">
        <f t="shared" ca="1" si="330"/>
        <v/>
      </c>
      <c r="H137" s="100" t="str">
        <f t="shared" ca="1" si="330"/>
        <v/>
      </c>
      <c r="I137" s="100" t="str">
        <f t="shared" ca="1" si="330"/>
        <v/>
      </c>
      <c r="J137" s="101" t="str">
        <f t="shared" ca="1" si="330"/>
        <v/>
      </c>
      <c r="K137" s="213"/>
      <c r="L137" s="219"/>
      <c r="M137" s="220">
        <f t="shared" ref="M137:S137" ca="1" si="331">OFFSET(CE135,$B136,0)</f>
        <v>0</v>
      </c>
      <c r="N137" s="203">
        <f t="shared" ca="1" si="331"/>
        <v>0</v>
      </c>
      <c r="O137" s="183">
        <f t="shared" ca="1" si="331"/>
        <v>0</v>
      </c>
      <c r="P137" s="203">
        <f t="shared" ca="1" si="331"/>
        <v>0</v>
      </c>
      <c r="Q137" s="183">
        <f t="shared" ca="1" si="331"/>
        <v>0</v>
      </c>
      <c r="R137" s="203">
        <f t="shared" ca="1" si="331"/>
        <v>0</v>
      </c>
      <c r="S137" s="183">
        <f t="shared" ca="1" si="331"/>
        <v>0</v>
      </c>
      <c r="T137" s="168"/>
      <c r="U137" s="203">
        <f ca="1">OFFSET(CM135,$B136,0)</f>
        <v>0</v>
      </c>
      <c r="V137" s="183">
        <f ca="1">OFFSET(CN135,$B136,0)</f>
        <v>0</v>
      </c>
      <c r="W137" s="203">
        <f ca="1">OFFSET(CO135,$B136,0)</f>
        <v>0</v>
      </c>
      <c r="X137" s="183">
        <f ca="1">OFFSET(CP135,$B136,0)</f>
        <v>0</v>
      </c>
      <c r="Y137" s="203">
        <f ca="1">OFFSET(CW135,$B136,0)</f>
        <v>0</v>
      </c>
      <c r="Z137" s="183">
        <f ca="1">OFFSET(CX135,$B136,0)</f>
        <v>0</v>
      </c>
      <c r="AA137" s="228"/>
      <c r="AB137" s="229"/>
      <c r="AC137" s="228"/>
      <c r="AD137" s="230"/>
      <c r="AE137" s="231"/>
      <c r="AF137" s="102" t="str">
        <f ca="1">OFFSET(CR$43,$B136,0)</f>
        <v/>
      </c>
      <c r="AG137" s="100" t="str">
        <f ca="1">OFFSET(CS$43,$B136,0)</f>
        <v/>
      </c>
      <c r="AH137" s="100" t="str">
        <f ca="1">OFFSET(CT$43,$B136,0)</f>
        <v/>
      </c>
      <c r="AI137" s="100" t="str">
        <f ca="1">OFFSET(CU$43,$B136,0)</f>
        <v/>
      </c>
      <c r="AJ137" s="101" t="str">
        <f ca="1">OFFSET(CV$43,$B136,0)</f>
        <v/>
      </c>
      <c r="AK137" s="205" t="s">
        <v>10</v>
      </c>
      <c r="AL137" s="206"/>
      <c r="AM137" s="74" t="str">
        <f ca="1">OFFSET(DQ$43,$B136,0)</f>
        <v/>
      </c>
      <c r="AN137" s="74" t="str">
        <f ca="1">OFFSET(DR$43,$B136,0)</f>
        <v/>
      </c>
      <c r="AO137" s="75" t="str">
        <f ca="1">OFFSET(DS$43,$B136,0)</f>
        <v/>
      </c>
      <c r="AP137" s="168"/>
      <c r="AQ137" s="203">
        <f t="shared" ref="AQ137:BB137" ca="1" si="332">OFFSET(DJ135,$B136,0)</f>
        <v>0</v>
      </c>
      <c r="AR137" s="183">
        <f t="shared" ca="1" si="332"/>
        <v>0</v>
      </c>
      <c r="AS137" s="203">
        <f t="shared" ca="1" si="332"/>
        <v>0</v>
      </c>
      <c r="AT137" s="183">
        <f t="shared" ca="1" si="332"/>
        <v>0</v>
      </c>
      <c r="AU137" s="203">
        <f t="shared" ca="1" si="332"/>
        <v>0</v>
      </c>
      <c r="AV137" s="183">
        <f t="shared" ca="1" si="332"/>
        <v>0</v>
      </c>
      <c r="AW137" s="183">
        <f t="shared" ca="1" si="332"/>
        <v>0</v>
      </c>
      <c r="AX137" s="184">
        <f t="shared" ca="1" si="332"/>
        <v>0</v>
      </c>
      <c r="AY137" s="184">
        <f t="shared" ca="1" si="332"/>
        <v>0</v>
      </c>
      <c r="AZ137" s="184">
        <f t="shared" ca="1" si="332"/>
        <v>0</v>
      </c>
      <c r="BA137" s="184">
        <f t="shared" ca="1" si="332"/>
        <v>0</v>
      </c>
      <c r="BB137" s="184">
        <f t="shared" ca="1" si="332"/>
        <v>0</v>
      </c>
    </row>
    <row r="138" spans="2:54" ht="24.9" customHeight="1">
      <c r="B138" s="133">
        <v>48</v>
      </c>
      <c r="C138" s="218" t="str">
        <f ca="1">OFFSET(BH$43,$B138,0)</f>
        <v xml:space="preserve"> </v>
      </c>
      <c r="D138" s="218"/>
      <c r="E138" s="218"/>
      <c r="F138" s="218"/>
      <c r="G138" s="218"/>
      <c r="H138" s="218"/>
      <c r="I138" s="218"/>
      <c r="J138" s="218"/>
      <c r="K138" s="213" t="s">
        <v>4</v>
      </c>
      <c r="L138" s="219"/>
      <c r="M138" s="220" t="str">
        <f t="shared" ref="M138:S138" ca="1" si="333">OFFSET(CC$43,$B138,0)</f>
        <v/>
      </c>
      <c r="N138" s="203" t="str">
        <f t="shared" ca="1" si="333"/>
        <v/>
      </c>
      <c r="O138" s="183" t="str">
        <f t="shared" ca="1" si="333"/>
        <v/>
      </c>
      <c r="P138" s="203" t="str">
        <f t="shared" ca="1" si="333"/>
        <v/>
      </c>
      <c r="Q138" s="183" t="str">
        <f t="shared" ca="1" si="333"/>
        <v/>
      </c>
      <c r="R138" s="203" t="str">
        <f t="shared" ca="1" si="333"/>
        <v/>
      </c>
      <c r="S138" s="183" t="str">
        <f t="shared" ca="1" si="333"/>
        <v/>
      </c>
      <c r="T138" s="213" t="s">
        <v>11</v>
      </c>
      <c r="U138" s="203" t="str">
        <f t="shared" ref="U138:Z138" ca="1" si="334">OFFSET(CK$43,$B138,0)</f>
        <v/>
      </c>
      <c r="V138" s="183" t="str">
        <f t="shared" ca="1" si="334"/>
        <v/>
      </c>
      <c r="W138" s="203" t="str">
        <f t="shared" ca="1" si="334"/>
        <v/>
      </c>
      <c r="X138" s="183" t="str">
        <f t="shared" ca="1" si="334"/>
        <v/>
      </c>
      <c r="Y138" s="203" t="str">
        <f t="shared" ca="1" si="334"/>
        <v/>
      </c>
      <c r="Z138" s="183" t="str">
        <f t="shared" ca="1" si="334"/>
        <v/>
      </c>
      <c r="AA138" s="228" t="s">
        <v>7076</v>
      </c>
      <c r="AB138" s="229"/>
      <c r="AC138" s="228"/>
      <c r="AD138" s="230"/>
      <c r="AE138" s="231" t="str">
        <f ca="1">OFFSET(DO$43,$B138,0)</f>
        <v/>
      </c>
      <c r="AF138" s="207" t="str">
        <f ca="1">OFFSET(BM$43,$B138,0)</f>
        <v/>
      </c>
      <c r="AG138" s="207">
        <f ca="1">OFFSET(DT137,$B138,0)</f>
        <v>0</v>
      </c>
      <c r="AH138" s="207">
        <f ca="1">OFFSET(DU137,$B138,0)</f>
        <v>0</v>
      </c>
      <c r="AI138" s="207">
        <f ca="1">OFFSET(DV137,$B138,0)</f>
        <v>0</v>
      </c>
      <c r="AJ138" s="207">
        <f ca="1">OFFSET(DW137,$B138,0)</f>
        <v>0</v>
      </c>
      <c r="AK138" s="208" t="str">
        <f ca="1">OFFSET(BO$43,$B138,0)&amp;CHAR(10)&amp;OFFSET(BN$43,$B138,0)</f>
        <v xml:space="preserve">
</v>
      </c>
      <c r="AL138" s="208"/>
      <c r="AM138" s="208"/>
      <c r="AN138" s="208"/>
      <c r="AO138" s="208"/>
      <c r="AP138" s="213" t="s">
        <v>11</v>
      </c>
      <c r="AQ138" s="203" t="str">
        <f t="shared" ref="AQ138:AV138" ca="1" si="335">OFFSET(CW$43,$B138,0)</f>
        <v/>
      </c>
      <c r="AR138" s="183" t="str">
        <f t="shared" ca="1" si="335"/>
        <v/>
      </c>
      <c r="AS138" s="203" t="str">
        <f t="shared" ca="1" si="335"/>
        <v/>
      </c>
      <c r="AT138" s="183" t="str">
        <f t="shared" ca="1" si="335"/>
        <v/>
      </c>
      <c r="AU138" s="203" t="str">
        <f t="shared" ca="1" si="335"/>
        <v/>
      </c>
      <c r="AV138" s="183" t="str">
        <f t="shared" ca="1" si="335"/>
        <v/>
      </c>
      <c r="AW138" s="183" t="str">
        <f ca="1">OFFSET(DD$43,$B138,0)</f>
        <v/>
      </c>
      <c r="AX138" s="184" t="str">
        <f ca="1">OFFSET(ED$43,$B138,0)</f>
        <v/>
      </c>
      <c r="AY138" s="184">
        <f ca="1">OFFSET(BR137,$B138,0)</f>
        <v>0</v>
      </c>
      <c r="AZ138" s="184">
        <f ca="1">OFFSET(BS137,$B138,0)</f>
        <v>0</v>
      </c>
      <c r="BA138" s="184">
        <f ca="1">OFFSET(BU137,$B138,0)</f>
        <v>0</v>
      </c>
      <c r="BB138" s="184">
        <f ca="1">OFFSET(BV137,$B138,0)</f>
        <v>0</v>
      </c>
    </row>
    <row r="139" spans="2:54" ht="24.9" customHeight="1">
      <c r="C139" s="134" t="str">
        <f t="shared" ref="C139:J139" ca="1" si="336">OFFSET(BU$43,$B138,0)</f>
        <v/>
      </c>
      <c r="D139" s="135" t="str">
        <f t="shared" ca="1" si="336"/>
        <v/>
      </c>
      <c r="E139" s="136" t="str">
        <f t="shared" ca="1" si="336"/>
        <v/>
      </c>
      <c r="F139" s="136" t="str">
        <f t="shared" ca="1" si="336"/>
        <v/>
      </c>
      <c r="G139" s="135" t="str">
        <f t="shared" ca="1" si="336"/>
        <v/>
      </c>
      <c r="H139" s="100" t="str">
        <f t="shared" ca="1" si="336"/>
        <v/>
      </c>
      <c r="I139" s="100" t="str">
        <f t="shared" ca="1" si="336"/>
        <v/>
      </c>
      <c r="J139" s="101" t="str">
        <f t="shared" ca="1" si="336"/>
        <v/>
      </c>
      <c r="K139" s="213"/>
      <c r="L139" s="219"/>
      <c r="M139" s="220">
        <f t="shared" ref="M139:S139" ca="1" si="337">OFFSET(CE137,$B138,0)</f>
        <v>0</v>
      </c>
      <c r="N139" s="203">
        <f t="shared" ca="1" si="337"/>
        <v>0</v>
      </c>
      <c r="O139" s="183">
        <f t="shared" ca="1" si="337"/>
        <v>0</v>
      </c>
      <c r="P139" s="203">
        <f t="shared" ca="1" si="337"/>
        <v>0</v>
      </c>
      <c r="Q139" s="183">
        <f t="shared" ca="1" si="337"/>
        <v>0</v>
      </c>
      <c r="R139" s="203">
        <f t="shared" ca="1" si="337"/>
        <v>0</v>
      </c>
      <c r="S139" s="183">
        <f t="shared" ca="1" si="337"/>
        <v>0</v>
      </c>
      <c r="T139" s="168"/>
      <c r="U139" s="203">
        <f ca="1">OFFSET(CM137,$B138,0)</f>
        <v>0</v>
      </c>
      <c r="V139" s="183">
        <f ca="1">OFFSET(CN137,$B138,0)</f>
        <v>0</v>
      </c>
      <c r="W139" s="203">
        <f ca="1">OFFSET(CO137,$B138,0)</f>
        <v>0</v>
      </c>
      <c r="X139" s="183">
        <f ca="1">OFFSET(CP137,$B138,0)</f>
        <v>0</v>
      </c>
      <c r="Y139" s="203">
        <f ca="1">OFFSET(CW137,$B138,0)</f>
        <v>0</v>
      </c>
      <c r="Z139" s="183">
        <f ca="1">OFFSET(CX137,$B138,0)</f>
        <v>0</v>
      </c>
      <c r="AA139" s="228"/>
      <c r="AB139" s="229"/>
      <c r="AC139" s="228"/>
      <c r="AD139" s="230"/>
      <c r="AE139" s="231"/>
      <c r="AF139" s="102" t="str">
        <f ca="1">OFFSET(CR$43,$B138,0)</f>
        <v/>
      </c>
      <c r="AG139" s="100" t="str">
        <f ca="1">OFFSET(CS$43,$B138,0)</f>
        <v/>
      </c>
      <c r="AH139" s="100" t="str">
        <f ca="1">OFFSET(CT$43,$B138,0)</f>
        <v/>
      </c>
      <c r="AI139" s="100" t="str">
        <f ca="1">OFFSET(CU$43,$B138,0)</f>
        <v/>
      </c>
      <c r="AJ139" s="101" t="str">
        <f ca="1">OFFSET(CV$43,$B138,0)</f>
        <v/>
      </c>
      <c r="AK139" s="205" t="s">
        <v>10</v>
      </c>
      <c r="AL139" s="206"/>
      <c r="AM139" s="74" t="str">
        <f ca="1">OFFSET(DQ$43,$B138,0)</f>
        <v/>
      </c>
      <c r="AN139" s="74" t="str">
        <f ca="1">OFFSET(DR$43,$B138,0)</f>
        <v/>
      </c>
      <c r="AO139" s="75" t="str">
        <f ca="1">OFFSET(DS$43,$B138,0)</f>
        <v/>
      </c>
      <c r="AP139" s="168"/>
      <c r="AQ139" s="203">
        <f t="shared" ref="AQ139:BB139" ca="1" si="338">OFFSET(DJ137,$B138,0)</f>
        <v>0</v>
      </c>
      <c r="AR139" s="183">
        <f t="shared" ca="1" si="338"/>
        <v>0</v>
      </c>
      <c r="AS139" s="203">
        <f t="shared" ca="1" si="338"/>
        <v>0</v>
      </c>
      <c r="AT139" s="183">
        <f t="shared" ca="1" si="338"/>
        <v>0</v>
      </c>
      <c r="AU139" s="203">
        <f t="shared" ca="1" si="338"/>
        <v>0</v>
      </c>
      <c r="AV139" s="183">
        <f t="shared" ca="1" si="338"/>
        <v>0</v>
      </c>
      <c r="AW139" s="183">
        <f t="shared" ca="1" si="338"/>
        <v>0</v>
      </c>
      <c r="AX139" s="184">
        <f t="shared" ca="1" si="338"/>
        <v>0</v>
      </c>
      <c r="AY139" s="184">
        <f t="shared" ca="1" si="338"/>
        <v>0</v>
      </c>
      <c r="AZ139" s="184">
        <f t="shared" ca="1" si="338"/>
        <v>0</v>
      </c>
      <c r="BA139" s="184">
        <f t="shared" ca="1" si="338"/>
        <v>0</v>
      </c>
      <c r="BB139" s="184">
        <f t="shared" ca="1" si="338"/>
        <v>0</v>
      </c>
    </row>
    <row r="140" spans="2:54" ht="24.9" customHeight="1">
      <c r="B140" s="133">
        <v>49</v>
      </c>
      <c r="C140" s="218" t="str">
        <f ca="1">OFFSET(BH$43,$B140,0)</f>
        <v xml:space="preserve"> </v>
      </c>
      <c r="D140" s="218"/>
      <c r="E140" s="218"/>
      <c r="F140" s="218"/>
      <c r="G140" s="218"/>
      <c r="H140" s="218"/>
      <c r="I140" s="218"/>
      <c r="J140" s="218"/>
      <c r="K140" s="213" t="s">
        <v>4</v>
      </c>
      <c r="L140" s="219"/>
      <c r="M140" s="220" t="str">
        <f t="shared" ref="M140:S140" ca="1" si="339">OFFSET(CC$43,$B140,0)</f>
        <v/>
      </c>
      <c r="N140" s="203" t="str">
        <f t="shared" ca="1" si="339"/>
        <v/>
      </c>
      <c r="O140" s="183" t="str">
        <f t="shared" ca="1" si="339"/>
        <v/>
      </c>
      <c r="P140" s="203" t="str">
        <f t="shared" ca="1" si="339"/>
        <v/>
      </c>
      <c r="Q140" s="183" t="str">
        <f t="shared" ca="1" si="339"/>
        <v/>
      </c>
      <c r="R140" s="203" t="str">
        <f t="shared" ca="1" si="339"/>
        <v/>
      </c>
      <c r="S140" s="183" t="str">
        <f t="shared" ca="1" si="339"/>
        <v/>
      </c>
      <c r="T140" s="213" t="s">
        <v>11</v>
      </c>
      <c r="U140" s="203" t="str">
        <f t="shared" ref="U140:Z140" ca="1" si="340">OFFSET(CK$43,$B140,0)</f>
        <v/>
      </c>
      <c r="V140" s="183" t="str">
        <f t="shared" ca="1" si="340"/>
        <v/>
      </c>
      <c r="W140" s="203" t="str">
        <f t="shared" ca="1" si="340"/>
        <v/>
      </c>
      <c r="X140" s="183" t="str">
        <f t="shared" ca="1" si="340"/>
        <v/>
      </c>
      <c r="Y140" s="203" t="str">
        <f t="shared" ca="1" si="340"/>
        <v/>
      </c>
      <c r="Z140" s="183" t="str">
        <f t="shared" ca="1" si="340"/>
        <v/>
      </c>
      <c r="AA140" s="228" t="s">
        <v>7076</v>
      </c>
      <c r="AB140" s="229"/>
      <c r="AC140" s="228"/>
      <c r="AD140" s="230"/>
      <c r="AE140" s="231" t="str">
        <f ca="1">OFFSET(DO$43,$B140,0)</f>
        <v/>
      </c>
      <c r="AF140" s="207" t="str">
        <f ca="1">OFFSET(BM$43,$B140,0)</f>
        <v/>
      </c>
      <c r="AG140" s="207">
        <f ca="1">OFFSET(DT139,$B140,0)</f>
        <v>0</v>
      </c>
      <c r="AH140" s="207">
        <f ca="1">OFFSET(DU139,$B140,0)</f>
        <v>0</v>
      </c>
      <c r="AI140" s="207">
        <f ca="1">OFFSET(DV139,$B140,0)</f>
        <v>0</v>
      </c>
      <c r="AJ140" s="207">
        <f ca="1">OFFSET(DW139,$B140,0)</f>
        <v>0</v>
      </c>
      <c r="AK140" s="208" t="str">
        <f ca="1">OFFSET(BO$43,$B140,0)&amp;CHAR(10)&amp;OFFSET(BN$43,$B140,0)</f>
        <v xml:space="preserve">
</v>
      </c>
      <c r="AL140" s="208"/>
      <c r="AM140" s="208"/>
      <c r="AN140" s="208"/>
      <c r="AO140" s="208"/>
      <c r="AP140" s="213" t="s">
        <v>11</v>
      </c>
      <c r="AQ140" s="203" t="str">
        <f t="shared" ref="AQ140:AV140" ca="1" si="341">OFFSET(CW$43,$B140,0)</f>
        <v/>
      </c>
      <c r="AR140" s="183" t="str">
        <f t="shared" ca="1" si="341"/>
        <v/>
      </c>
      <c r="AS140" s="203" t="str">
        <f t="shared" ca="1" si="341"/>
        <v/>
      </c>
      <c r="AT140" s="183" t="str">
        <f t="shared" ca="1" si="341"/>
        <v/>
      </c>
      <c r="AU140" s="203" t="str">
        <f t="shared" ca="1" si="341"/>
        <v/>
      </c>
      <c r="AV140" s="183" t="str">
        <f t="shared" ca="1" si="341"/>
        <v/>
      </c>
      <c r="AW140" s="183" t="str">
        <f ca="1">OFFSET(DD$43,$B140,0)</f>
        <v/>
      </c>
      <c r="AX140" s="184" t="str">
        <f ca="1">OFFSET(ED$43,$B140,0)</f>
        <v/>
      </c>
      <c r="AY140" s="184">
        <f ca="1">OFFSET(BR139,$B140,0)</f>
        <v>0</v>
      </c>
      <c r="AZ140" s="184">
        <f ca="1">OFFSET(BS139,$B140,0)</f>
        <v>0</v>
      </c>
      <c r="BA140" s="184">
        <f ca="1">OFFSET(BU139,$B140,0)</f>
        <v>0</v>
      </c>
      <c r="BB140" s="184">
        <f ca="1">OFFSET(BV139,$B140,0)</f>
        <v>0</v>
      </c>
    </row>
    <row r="141" spans="2:54" ht="24.9" customHeight="1">
      <c r="C141" s="134" t="str">
        <f t="shared" ref="C141:J141" ca="1" si="342">OFFSET(BU$43,$B140,0)</f>
        <v/>
      </c>
      <c r="D141" s="135" t="str">
        <f t="shared" ca="1" si="342"/>
        <v/>
      </c>
      <c r="E141" s="136" t="str">
        <f t="shared" ca="1" si="342"/>
        <v/>
      </c>
      <c r="F141" s="136" t="str">
        <f t="shared" ca="1" si="342"/>
        <v/>
      </c>
      <c r="G141" s="135" t="str">
        <f t="shared" ca="1" si="342"/>
        <v/>
      </c>
      <c r="H141" s="100" t="str">
        <f t="shared" ca="1" si="342"/>
        <v/>
      </c>
      <c r="I141" s="100" t="str">
        <f t="shared" ca="1" si="342"/>
        <v/>
      </c>
      <c r="J141" s="101" t="str">
        <f t="shared" ca="1" si="342"/>
        <v/>
      </c>
      <c r="K141" s="213"/>
      <c r="L141" s="219"/>
      <c r="M141" s="220">
        <f t="shared" ref="M141:S141" ca="1" si="343">OFFSET(CE139,$B140,0)</f>
        <v>0</v>
      </c>
      <c r="N141" s="203">
        <f t="shared" ca="1" si="343"/>
        <v>0</v>
      </c>
      <c r="O141" s="183">
        <f t="shared" ca="1" si="343"/>
        <v>0</v>
      </c>
      <c r="P141" s="203">
        <f t="shared" ca="1" si="343"/>
        <v>0</v>
      </c>
      <c r="Q141" s="183">
        <f t="shared" ca="1" si="343"/>
        <v>0</v>
      </c>
      <c r="R141" s="203">
        <f t="shared" ca="1" si="343"/>
        <v>0</v>
      </c>
      <c r="S141" s="183">
        <f t="shared" ca="1" si="343"/>
        <v>0</v>
      </c>
      <c r="T141" s="168"/>
      <c r="U141" s="203">
        <f ca="1">OFFSET(CM139,$B140,0)</f>
        <v>0</v>
      </c>
      <c r="V141" s="183">
        <f ca="1">OFFSET(CN139,$B140,0)</f>
        <v>0</v>
      </c>
      <c r="W141" s="203">
        <f ca="1">OFFSET(CO139,$B140,0)</f>
        <v>0</v>
      </c>
      <c r="X141" s="183">
        <f ca="1">OFFSET(CP139,$B140,0)</f>
        <v>0</v>
      </c>
      <c r="Y141" s="203">
        <f ca="1">OFFSET(CW139,$B140,0)</f>
        <v>0</v>
      </c>
      <c r="Z141" s="183">
        <f ca="1">OFFSET(CX139,$B140,0)</f>
        <v>0</v>
      </c>
      <c r="AA141" s="228"/>
      <c r="AB141" s="229"/>
      <c r="AC141" s="228"/>
      <c r="AD141" s="230"/>
      <c r="AE141" s="231"/>
      <c r="AF141" s="102" t="str">
        <f ca="1">OFFSET(CR$43,$B140,0)</f>
        <v/>
      </c>
      <c r="AG141" s="100" t="str">
        <f ca="1">OFFSET(CS$43,$B140,0)</f>
        <v/>
      </c>
      <c r="AH141" s="100" t="str">
        <f ca="1">OFFSET(CT$43,$B140,0)</f>
        <v/>
      </c>
      <c r="AI141" s="100" t="str">
        <f ca="1">OFFSET(CU$43,$B140,0)</f>
        <v/>
      </c>
      <c r="AJ141" s="101" t="str">
        <f ca="1">OFFSET(CV$43,$B140,0)</f>
        <v/>
      </c>
      <c r="AK141" s="205" t="s">
        <v>10</v>
      </c>
      <c r="AL141" s="206"/>
      <c r="AM141" s="74" t="str">
        <f ca="1">OFFSET(DQ$43,$B140,0)</f>
        <v/>
      </c>
      <c r="AN141" s="74" t="str">
        <f ca="1">OFFSET(DR$43,$B140,0)</f>
        <v/>
      </c>
      <c r="AO141" s="75" t="str">
        <f ca="1">OFFSET(DS$43,$B140,0)</f>
        <v/>
      </c>
      <c r="AP141" s="168"/>
      <c r="AQ141" s="203">
        <f t="shared" ref="AQ141:BB141" ca="1" si="344">OFFSET(DJ139,$B140,0)</f>
        <v>0</v>
      </c>
      <c r="AR141" s="183">
        <f t="shared" ca="1" si="344"/>
        <v>0</v>
      </c>
      <c r="AS141" s="203">
        <f t="shared" ca="1" si="344"/>
        <v>0</v>
      </c>
      <c r="AT141" s="183">
        <f t="shared" ca="1" si="344"/>
        <v>0</v>
      </c>
      <c r="AU141" s="203">
        <f t="shared" ca="1" si="344"/>
        <v>0</v>
      </c>
      <c r="AV141" s="183">
        <f t="shared" ca="1" si="344"/>
        <v>0</v>
      </c>
      <c r="AW141" s="183">
        <f t="shared" ca="1" si="344"/>
        <v>0</v>
      </c>
      <c r="AX141" s="184">
        <f t="shared" ca="1" si="344"/>
        <v>0</v>
      </c>
      <c r="AY141" s="184">
        <f t="shared" ca="1" si="344"/>
        <v>0</v>
      </c>
      <c r="AZ141" s="184">
        <f t="shared" ca="1" si="344"/>
        <v>0</v>
      </c>
      <c r="BA141" s="184">
        <f t="shared" ca="1" si="344"/>
        <v>0</v>
      </c>
      <c r="BB141" s="184">
        <f t="shared" ca="1" si="344"/>
        <v>0</v>
      </c>
    </row>
    <row r="142" spans="2:54" ht="24.9" customHeight="1">
      <c r="B142" s="133">
        <v>50</v>
      </c>
      <c r="C142" s="218" t="str">
        <f ca="1">OFFSET(BH$43,$B142,0)</f>
        <v xml:space="preserve"> </v>
      </c>
      <c r="D142" s="218"/>
      <c r="E142" s="218"/>
      <c r="F142" s="218"/>
      <c r="G142" s="218"/>
      <c r="H142" s="218"/>
      <c r="I142" s="218"/>
      <c r="J142" s="218"/>
      <c r="K142" s="213" t="s">
        <v>4</v>
      </c>
      <c r="L142" s="219"/>
      <c r="M142" s="220" t="str">
        <f t="shared" ref="M142:S142" ca="1" si="345">OFFSET(CC$43,$B142,0)</f>
        <v/>
      </c>
      <c r="N142" s="203" t="str">
        <f t="shared" ca="1" si="345"/>
        <v/>
      </c>
      <c r="O142" s="183" t="str">
        <f t="shared" ca="1" si="345"/>
        <v/>
      </c>
      <c r="P142" s="203" t="str">
        <f t="shared" ca="1" si="345"/>
        <v/>
      </c>
      <c r="Q142" s="183" t="str">
        <f t="shared" ca="1" si="345"/>
        <v/>
      </c>
      <c r="R142" s="203" t="str">
        <f t="shared" ca="1" si="345"/>
        <v/>
      </c>
      <c r="S142" s="183" t="str">
        <f t="shared" ca="1" si="345"/>
        <v/>
      </c>
      <c r="T142" s="213" t="s">
        <v>11</v>
      </c>
      <c r="U142" s="203" t="str">
        <f t="shared" ref="U142:Z142" ca="1" si="346">OFFSET(CK$43,$B142,0)</f>
        <v/>
      </c>
      <c r="V142" s="183" t="str">
        <f t="shared" ca="1" si="346"/>
        <v/>
      </c>
      <c r="W142" s="203" t="str">
        <f t="shared" ca="1" si="346"/>
        <v/>
      </c>
      <c r="X142" s="183" t="str">
        <f t="shared" ca="1" si="346"/>
        <v/>
      </c>
      <c r="Y142" s="203" t="str">
        <f t="shared" ca="1" si="346"/>
        <v/>
      </c>
      <c r="Z142" s="183" t="str">
        <f t="shared" ca="1" si="346"/>
        <v/>
      </c>
      <c r="AA142" s="228" t="s">
        <v>7076</v>
      </c>
      <c r="AB142" s="229"/>
      <c r="AC142" s="228"/>
      <c r="AD142" s="230"/>
      <c r="AE142" s="231" t="str">
        <f ca="1">OFFSET(DO$43,$B142,0)</f>
        <v/>
      </c>
      <c r="AF142" s="207" t="str">
        <f ca="1">OFFSET(BM$43,$B142,0)</f>
        <v/>
      </c>
      <c r="AG142" s="207">
        <f ca="1">OFFSET(DT141,$B142,0)</f>
        <v>0</v>
      </c>
      <c r="AH142" s="207">
        <f ca="1">OFFSET(DU141,$B142,0)</f>
        <v>0</v>
      </c>
      <c r="AI142" s="207">
        <f ca="1">OFFSET(DV141,$B142,0)</f>
        <v>0</v>
      </c>
      <c r="AJ142" s="207">
        <f ca="1">OFFSET(DW141,$B142,0)</f>
        <v>0</v>
      </c>
      <c r="AK142" s="208" t="str">
        <f ca="1">OFFSET(BO$43,$B142,0)&amp;CHAR(10)&amp;OFFSET(BN$43,$B142,0)</f>
        <v xml:space="preserve">
</v>
      </c>
      <c r="AL142" s="208"/>
      <c r="AM142" s="208"/>
      <c r="AN142" s="208"/>
      <c r="AO142" s="208"/>
      <c r="AP142" s="213" t="s">
        <v>11</v>
      </c>
      <c r="AQ142" s="203" t="str">
        <f t="shared" ref="AQ142:AV142" ca="1" si="347">OFFSET(CW$43,$B142,0)</f>
        <v/>
      </c>
      <c r="AR142" s="183" t="str">
        <f t="shared" ca="1" si="347"/>
        <v/>
      </c>
      <c r="AS142" s="203" t="str">
        <f t="shared" ca="1" si="347"/>
        <v/>
      </c>
      <c r="AT142" s="183" t="str">
        <f t="shared" ca="1" si="347"/>
        <v/>
      </c>
      <c r="AU142" s="203" t="str">
        <f t="shared" ca="1" si="347"/>
        <v/>
      </c>
      <c r="AV142" s="183" t="str">
        <f t="shared" ca="1" si="347"/>
        <v/>
      </c>
      <c r="AW142" s="183" t="str">
        <f ca="1">OFFSET(DD$43,$B142,0)</f>
        <v/>
      </c>
      <c r="AX142" s="184" t="str">
        <f ca="1">OFFSET(ED$43,$B142,0)</f>
        <v/>
      </c>
      <c r="AY142" s="184">
        <f ca="1">OFFSET(BR141,$B142,0)</f>
        <v>0</v>
      </c>
      <c r="AZ142" s="184">
        <f ca="1">OFFSET(BS141,$B142,0)</f>
        <v>0</v>
      </c>
      <c r="BA142" s="184">
        <f ca="1">OFFSET(BU141,$B142,0)</f>
        <v>0</v>
      </c>
      <c r="BB142" s="184">
        <f ca="1">OFFSET(BV141,$B142,0)</f>
        <v>0</v>
      </c>
    </row>
    <row r="143" spans="2:54" ht="24.9" customHeight="1">
      <c r="C143" s="134" t="str">
        <f t="shared" ref="C143:J143" ca="1" si="348">OFFSET(BU$43,$B142,0)</f>
        <v/>
      </c>
      <c r="D143" s="135" t="str">
        <f t="shared" ca="1" si="348"/>
        <v/>
      </c>
      <c r="E143" s="136" t="str">
        <f t="shared" ca="1" si="348"/>
        <v/>
      </c>
      <c r="F143" s="136" t="str">
        <f t="shared" ca="1" si="348"/>
        <v/>
      </c>
      <c r="G143" s="135" t="str">
        <f t="shared" ca="1" si="348"/>
        <v/>
      </c>
      <c r="H143" s="100" t="str">
        <f t="shared" ca="1" si="348"/>
        <v/>
      </c>
      <c r="I143" s="100" t="str">
        <f t="shared" ca="1" si="348"/>
        <v/>
      </c>
      <c r="J143" s="101" t="str">
        <f t="shared" ca="1" si="348"/>
        <v/>
      </c>
      <c r="K143" s="213"/>
      <c r="L143" s="219"/>
      <c r="M143" s="220">
        <f t="shared" ref="M143:S143" ca="1" si="349">OFFSET(CE141,$B142,0)</f>
        <v>0</v>
      </c>
      <c r="N143" s="203">
        <f t="shared" ca="1" si="349"/>
        <v>0</v>
      </c>
      <c r="O143" s="183">
        <f t="shared" ca="1" si="349"/>
        <v>0</v>
      </c>
      <c r="P143" s="203">
        <f t="shared" ca="1" si="349"/>
        <v>0</v>
      </c>
      <c r="Q143" s="183">
        <f t="shared" ca="1" si="349"/>
        <v>0</v>
      </c>
      <c r="R143" s="203">
        <f t="shared" ca="1" si="349"/>
        <v>0</v>
      </c>
      <c r="S143" s="183">
        <f t="shared" ca="1" si="349"/>
        <v>0</v>
      </c>
      <c r="T143" s="168"/>
      <c r="U143" s="203">
        <f ca="1">OFFSET(CM141,$B142,0)</f>
        <v>0</v>
      </c>
      <c r="V143" s="183">
        <f ca="1">OFFSET(CN141,$B142,0)</f>
        <v>0</v>
      </c>
      <c r="W143" s="203">
        <f ca="1">OFFSET(CO141,$B142,0)</f>
        <v>0</v>
      </c>
      <c r="X143" s="183">
        <f ca="1">OFFSET(CP141,$B142,0)</f>
        <v>0</v>
      </c>
      <c r="Y143" s="203">
        <f ca="1">OFFSET(CW141,$B142,0)</f>
        <v>0</v>
      </c>
      <c r="Z143" s="183">
        <f ca="1">OFFSET(CX141,$B142,0)</f>
        <v>0</v>
      </c>
      <c r="AA143" s="228"/>
      <c r="AB143" s="229"/>
      <c r="AC143" s="228"/>
      <c r="AD143" s="230"/>
      <c r="AE143" s="231"/>
      <c r="AF143" s="102" t="str">
        <f ca="1">OFFSET(CR$43,$B142,0)</f>
        <v/>
      </c>
      <c r="AG143" s="100" t="str">
        <f ca="1">OFFSET(CS$43,$B142,0)</f>
        <v/>
      </c>
      <c r="AH143" s="100" t="str">
        <f ca="1">OFFSET(CT$43,$B142,0)</f>
        <v/>
      </c>
      <c r="AI143" s="100" t="str">
        <f ca="1">OFFSET(CU$43,$B142,0)</f>
        <v/>
      </c>
      <c r="AJ143" s="101" t="str">
        <f ca="1">OFFSET(CV$43,$B142,0)</f>
        <v/>
      </c>
      <c r="AK143" s="205" t="s">
        <v>10</v>
      </c>
      <c r="AL143" s="206"/>
      <c r="AM143" s="74" t="str">
        <f ca="1">OFFSET(DQ$43,$B142,0)</f>
        <v/>
      </c>
      <c r="AN143" s="74" t="str">
        <f ca="1">OFFSET(DR$43,$B142,0)</f>
        <v/>
      </c>
      <c r="AO143" s="75" t="str">
        <f ca="1">OFFSET(DS$43,$B142,0)</f>
        <v/>
      </c>
      <c r="AP143" s="168"/>
      <c r="AQ143" s="203">
        <f t="shared" ref="AQ143:BB143" ca="1" si="350">OFFSET(DJ141,$B142,0)</f>
        <v>0</v>
      </c>
      <c r="AR143" s="183">
        <f t="shared" ca="1" si="350"/>
        <v>0</v>
      </c>
      <c r="AS143" s="203">
        <f t="shared" ca="1" si="350"/>
        <v>0</v>
      </c>
      <c r="AT143" s="183">
        <f t="shared" ca="1" si="350"/>
        <v>0</v>
      </c>
      <c r="AU143" s="203">
        <f t="shared" ca="1" si="350"/>
        <v>0</v>
      </c>
      <c r="AV143" s="183">
        <f t="shared" ca="1" si="350"/>
        <v>0</v>
      </c>
      <c r="AW143" s="183">
        <f t="shared" ca="1" si="350"/>
        <v>0</v>
      </c>
      <c r="AX143" s="184">
        <f t="shared" ca="1" si="350"/>
        <v>0</v>
      </c>
      <c r="AY143" s="184">
        <f t="shared" ca="1" si="350"/>
        <v>0</v>
      </c>
      <c r="AZ143" s="184">
        <f t="shared" ca="1" si="350"/>
        <v>0</v>
      </c>
      <c r="BA143" s="184">
        <f t="shared" ca="1" si="350"/>
        <v>0</v>
      </c>
      <c r="BB143" s="184">
        <f t="shared" ca="1" si="350"/>
        <v>0</v>
      </c>
    </row>
  </sheetData>
  <sheetProtection algorithmName="SHA-512" hashValue="30OLtvw58x6joEtNP4pKezgbSOTheyRL+yHe4s94Q7wyCdt+Bp6cdPJruIfKehpqM79XNg3CshCftu+T+5FTsw==" saltValue="CFn3cDhpv3JgQ0jaRVPynA==" spinCount="100000" sheet="1" objects="1" scenarios="1"/>
  <mergeCells count="1634">
    <mergeCell ref="BD48:BD56"/>
    <mergeCell ref="I12:R14"/>
    <mergeCell ref="T13:AT20"/>
    <mergeCell ref="D17:M18"/>
    <mergeCell ref="D19:Q20"/>
    <mergeCell ref="C2:BB3"/>
    <mergeCell ref="F6:R8"/>
    <mergeCell ref="T6:AT12"/>
    <mergeCell ref="AU6:BB7"/>
    <mergeCell ref="C9:D11"/>
    <mergeCell ref="E9:H11"/>
    <mergeCell ref="I9:R11"/>
    <mergeCell ref="C12:D14"/>
    <mergeCell ref="E12:H15"/>
    <mergeCell ref="P22:Q24"/>
    <mergeCell ref="T22:Y26"/>
    <mergeCell ref="AA22:AD26"/>
    <mergeCell ref="AF22:AW23"/>
    <mergeCell ref="AX22:BB26"/>
    <mergeCell ref="AF24:AJ26"/>
    <mergeCell ref="AK24:AO26"/>
    <mergeCell ref="AP24:AW26"/>
    <mergeCell ref="D22:E24"/>
    <mergeCell ref="F22:G24"/>
    <mergeCell ref="H22:I24"/>
    <mergeCell ref="J22:K24"/>
    <mergeCell ref="L22:M24"/>
    <mergeCell ref="N22:O24"/>
    <mergeCell ref="C15:D15"/>
    <mergeCell ref="I15:J15"/>
    <mergeCell ref="K15:L15"/>
    <mergeCell ref="M15:N15"/>
    <mergeCell ref="D30:G32"/>
    <mergeCell ref="H30:R32"/>
    <mergeCell ref="T31:Y32"/>
    <mergeCell ref="Z31:Z32"/>
    <mergeCell ref="AA31:AD32"/>
    <mergeCell ref="AE31:AE32"/>
    <mergeCell ref="AF31:AJ32"/>
    <mergeCell ref="AK31:AO32"/>
    <mergeCell ref="AP31:AW32"/>
    <mergeCell ref="AF27:AJ28"/>
    <mergeCell ref="AK27:AO28"/>
    <mergeCell ref="AP27:AW28"/>
    <mergeCell ref="AX27:BB36"/>
    <mergeCell ref="T29:Y30"/>
    <mergeCell ref="Z29:Z30"/>
    <mergeCell ref="AA29:AD30"/>
    <mergeCell ref="AE29:AE30"/>
    <mergeCell ref="AF29:AJ30"/>
    <mergeCell ref="AK29:AO30"/>
    <mergeCell ref="D26:G28"/>
    <mergeCell ref="H26:R28"/>
    <mergeCell ref="T27:Y28"/>
    <mergeCell ref="Z27:Z28"/>
    <mergeCell ref="AA27:AD28"/>
    <mergeCell ref="AE27:AE28"/>
    <mergeCell ref="AE35:AE36"/>
    <mergeCell ref="AF35:AJ36"/>
    <mergeCell ref="AK35:AO36"/>
    <mergeCell ref="AP33:AW34"/>
    <mergeCell ref="K34:K36"/>
    <mergeCell ref="L34:N36"/>
    <mergeCell ref="T35:Y36"/>
    <mergeCell ref="Z35:Z36"/>
    <mergeCell ref="AA35:AD36"/>
    <mergeCell ref="T33:Y34"/>
    <mergeCell ref="Z33:Z34"/>
    <mergeCell ref="AA33:AD34"/>
    <mergeCell ref="AE33:AE34"/>
    <mergeCell ref="AF33:AJ34"/>
    <mergeCell ref="AK33:AO34"/>
    <mergeCell ref="BD38:BD43"/>
    <mergeCell ref="AK39:AO42"/>
    <mergeCell ref="AP39:AW40"/>
    <mergeCell ref="AX39:BB43"/>
    <mergeCell ref="O15:P15"/>
    <mergeCell ref="Q15:R15"/>
    <mergeCell ref="AP29:AW30"/>
    <mergeCell ref="BL38:BM39"/>
    <mergeCell ref="BN38:BO39"/>
    <mergeCell ref="BP38:BQ39"/>
    <mergeCell ref="BR38:BR42"/>
    <mergeCell ref="B39:B43"/>
    <mergeCell ref="C39:J40"/>
    <mergeCell ref="K39:S40"/>
    <mergeCell ref="T39:Z40"/>
    <mergeCell ref="AA39:AE42"/>
    <mergeCell ref="AF39:AJ40"/>
    <mergeCell ref="C44:J44"/>
    <mergeCell ref="K44:L45"/>
    <mergeCell ref="M44:M45"/>
    <mergeCell ref="N44:N45"/>
    <mergeCell ref="O44:O45"/>
    <mergeCell ref="P44:P45"/>
    <mergeCell ref="AP35:AW36"/>
    <mergeCell ref="BF35:BF37"/>
    <mergeCell ref="BG35:BR37"/>
    <mergeCell ref="T37:BB38"/>
    <mergeCell ref="BF38:BF41"/>
    <mergeCell ref="BG38:BI39"/>
    <mergeCell ref="BJ38:BK39"/>
    <mergeCell ref="BN40:BN41"/>
    <mergeCell ref="BO40:BO41"/>
    <mergeCell ref="BG40:BG41"/>
    <mergeCell ref="BH40:BH41"/>
    <mergeCell ref="BI40:BI41"/>
    <mergeCell ref="D34:E36"/>
    <mergeCell ref="F34:G36"/>
    <mergeCell ref="H34:H36"/>
    <mergeCell ref="I34:J36"/>
    <mergeCell ref="BT41:BT42"/>
    <mergeCell ref="BU41:CB42"/>
    <mergeCell ref="CC41:CI42"/>
    <mergeCell ref="CJ41:CP42"/>
    <mergeCell ref="CR41:CV42"/>
    <mergeCell ref="CW41:DC42"/>
    <mergeCell ref="Y41:Z42"/>
    <mergeCell ref="AF41:AJ42"/>
    <mergeCell ref="AP41:AP42"/>
    <mergeCell ref="AQ41:AR42"/>
    <mergeCell ref="AS41:AT42"/>
    <mergeCell ref="AU41:AV42"/>
    <mergeCell ref="BP40:BP42"/>
    <mergeCell ref="BQ40:BQ42"/>
    <mergeCell ref="C41:J42"/>
    <mergeCell ref="K41:M42"/>
    <mergeCell ref="N41:O42"/>
    <mergeCell ref="P41:Q42"/>
    <mergeCell ref="R41:S42"/>
    <mergeCell ref="T41:T42"/>
    <mergeCell ref="U41:V42"/>
    <mergeCell ref="W41:X42"/>
    <mergeCell ref="BJ40:BJ41"/>
    <mergeCell ref="BK40:BK41"/>
    <mergeCell ref="BL40:BL41"/>
    <mergeCell ref="BM40:BM41"/>
    <mergeCell ref="AW41:AW43"/>
    <mergeCell ref="C46:J46"/>
    <mergeCell ref="K46:L47"/>
    <mergeCell ref="M46:M47"/>
    <mergeCell ref="N46:N47"/>
    <mergeCell ref="O46:O47"/>
    <mergeCell ref="P46:P47"/>
    <mergeCell ref="AT44:AT45"/>
    <mergeCell ref="AU44:AU45"/>
    <mergeCell ref="AV44:AV45"/>
    <mergeCell ref="AW44:AW45"/>
    <mergeCell ref="AX44:BB45"/>
    <mergeCell ref="AK45:AL45"/>
    <mergeCell ref="AF44:AJ44"/>
    <mergeCell ref="AK44:AO44"/>
    <mergeCell ref="AP44:AP45"/>
    <mergeCell ref="AQ44:AQ45"/>
    <mergeCell ref="AR44:AR45"/>
    <mergeCell ref="AS44:AS45"/>
    <mergeCell ref="W44:W45"/>
    <mergeCell ref="X44:X45"/>
    <mergeCell ref="Y44:Y45"/>
    <mergeCell ref="Z44:Z45"/>
    <mergeCell ref="AA44:AD45"/>
    <mergeCell ref="AE44:AE45"/>
    <mergeCell ref="Q44:Q45"/>
    <mergeCell ref="R44:R45"/>
    <mergeCell ref="S44:S45"/>
    <mergeCell ref="T44:T45"/>
    <mergeCell ref="U44:U45"/>
    <mergeCell ref="V44:V45"/>
    <mergeCell ref="M48:M49"/>
    <mergeCell ref="N48:N49"/>
    <mergeCell ref="O48:O49"/>
    <mergeCell ref="P48:P49"/>
    <mergeCell ref="AT46:AT47"/>
    <mergeCell ref="AU46:AU47"/>
    <mergeCell ref="AV46:AV47"/>
    <mergeCell ref="AW46:AW47"/>
    <mergeCell ref="AX46:BB47"/>
    <mergeCell ref="AK47:AL47"/>
    <mergeCell ref="AF46:AJ46"/>
    <mergeCell ref="AK46:AO46"/>
    <mergeCell ref="AP46:AP47"/>
    <mergeCell ref="AQ46:AQ47"/>
    <mergeCell ref="AR46:AR47"/>
    <mergeCell ref="AS46:AS47"/>
    <mergeCell ref="W46:W47"/>
    <mergeCell ref="X46:X47"/>
    <mergeCell ref="Y46:Y47"/>
    <mergeCell ref="Z46:Z47"/>
    <mergeCell ref="AA46:AD47"/>
    <mergeCell ref="AE46:AE47"/>
    <mergeCell ref="Q46:Q47"/>
    <mergeCell ref="R46:R47"/>
    <mergeCell ref="S46:S47"/>
    <mergeCell ref="T46:T47"/>
    <mergeCell ref="U46:U47"/>
    <mergeCell ref="V46:V47"/>
    <mergeCell ref="C50:J50"/>
    <mergeCell ref="K50:L51"/>
    <mergeCell ref="M50:M51"/>
    <mergeCell ref="N50:N51"/>
    <mergeCell ref="O50:O51"/>
    <mergeCell ref="P50:P51"/>
    <mergeCell ref="AT48:AT49"/>
    <mergeCell ref="AU48:AU49"/>
    <mergeCell ref="AV48:AV49"/>
    <mergeCell ref="AW48:AW49"/>
    <mergeCell ref="AX48:BB49"/>
    <mergeCell ref="AK49:AL49"/>
    <mergeCell ref="AF48:AJ48"/>
    <mergeCell ref="AK48:AO48"/>
    <mergeCell ref="AP48:AP49"/>
    <mergeCell ref="AQ48:AQ49"/>
    <mergeCell ref="AR48:AR49"/>
    <mergeCell ref="AS48:AS49"/>
    <mergeCell ref="W48:W49"/>
    <mergeCell ref="X48:X49"/>
    <mergeCell ref="Y48:Y49"/>
    <mergeCell ref="Z48:Z49"/>
    <mergeCell ref="AA48:AD49"/>
    <mergeCell ref="AE48:AE49"/>
    <mergeCell ref="Q48:Q49"/>
    <mergeCell ref="R48:R49"/>
    <mergeCell ref="S48:S49"/>
    <mergeCell ref="T48:T49"/>
    <mergeCell ref="U48:U49"/>
    <mergeCell ref="V48:V49"/>
    <mergeCell ref="C48:J48"/>
    <mergeCell ref="K48:L49"/>
    <mergeCell ref="M52:M53"/>
    <mergeCell ref="N52:N53"/>
    <mergeCell ref="O52:O53"/>
    <mergeCell ref="P52:P53"/>
    <mergeCell ref="AT50:AT51"/>
    <mergeCell ref="AU50:AU51"/>
    <mergeCell ref="AV50:AV51"/>
    <mergeCell ref="AW50:AW51"/>
    <mergeCell ref="AX50:BB51"/>
    <mergeCell ref="AK51:AL51"/>
    <mergeCell ref="AF50:AJ50"/>
    <mergeCell ref="AK50:AO50"/>
    <mergeCell ref="AP50:AP51"/>
    <mergeCell ref="AQ50:AQ51"/>
    <mergeCell ref="AR50:AR51"/>
    <mergeCell ref="AS50:AS51"/>
    <mergeCell ref="W50:W51"/>
    <mergeCell ref="X50:X51"/>
    <mergeCell ref="Y50:Y51"/>
    <mergeCell ref="Z50:Z51"/>
    <mergeCell ref="AA50:AD51"/>
    <mergeCell ref="AE50:AE51"/>
    <mergeCell ref="Q50:Q51"/>
    <mergeCell ref="R50:R51"/>
    <mergeCell ref="S50:S51"/>
    <mergeCell ref="T50:T51"/>
    <mergeCell ref="U50:U51"/>
    <mergeCell ref="V50:V51"/>
    <mergeCell ref="C54:J54"/>
    <mergeCell ref="K54:L55"/>
    <mergeCell ref="M54:M55"/>
    <mergeCell ref="N54:N55"/>
    <mergeCell ref="O54:O55"/>
    <mergeCell ref="P54:P55"/>
    <mergeCell ref="AT52:AT53"/>
    <mergeCell ref="AU52:AU53"/>
    <mergeCell ref="AV52:AV53"/>
    <mergeCell ref="AW52:AW53"/>
    <mergeCell ref="AX52:BB53"/>
    <mergeCell ref="AK53:AL53"/>
    <mergeCell ref="AF52:AJ52"/>
    <mergeCell ref="AK52:AO52"/>
    <mergeCell ref="AP52:AP53"/>
    <mergeCell ref="AQ52:AQ53"/>
    <mergeCell ref="AR52:AR53"/>
    <mergeCell ref="AS52:AS53"/>
    <mergeCell ref="W52:W53"/>
    <mergeCell ref="X52:X53"/>
    <mergeCell ref="Y52:Y53"/>
    <mergeCell ref="Z52:Z53"/>
    <mergeCell ref="AA52:AD53"/>
    <mergeCell ref="AE52:AE53"/>
    <mergeCell ref="Q52:Q53"/>
    <mergeCell ref="R52:R53"/>
    <mergeCell ref="S52:S53"/>
    <mergeCell ref="T52:T53"/>
    <mergeCell ref="U52:U53"/>
    <mergeCell ref="V52:V53"/>
    <mergeCell ref="C52:J52"/>
    <mergeCell ref="K52:L53"/>
    <mergeCell ref="M56:M57"/>
    <mergeCell ref="N56:N57"/>
    <mergeCell ref="O56:O57"/>
    <mergeCell ref="P56:P57"/>
    <mergeCell ref="AT54:AT55"/>
    <mergeCell ref="AU54:AU55"/>
    <mergeCell ref="AV54:AV55"/>
    <mergeCell ref="AW54:AW55"/>
    <mergeCell ref="AX54:BB55"/>
    <mergeCell ref="AK55:AL55"/>
    <mergeCell ref="AF54:AJ54"/>
    <mergeCell ref="AK54:AO54"/>
    <mergeCell ref="AP54:AP55"/>
    <mergeCell ref="AQ54:AQ55"/>
    <mergeCell ref="AR54:AR55"/>
    <mergeCell ref="AS54:AS55"/>
    <mergeCell ref="W54:W55"/>
    <mergeCell ref="X54:X55"/>
    <mergeCell ref="Y54:Y55"/>
    <mergeCell ref="Z54:Z55"/>
    <mergeCell ref="AA54:AD55"/>
    <mergeCell ref="AE54:AE55"/>
    <mergeCell ref="Q54:Q55"/>
    <mergeCell ref="R54:R55"/>
    <mergeCell ref="S54:S55"/>
    <mergeCell ref="T54:T55"/>
    <mergeCell ref="U54:U55"/>
    <mergeCell ref="V54:V55"/>
    <mergeCell ref="C58:J58"/>
    <mergeCell ref="K58:L59"/>
    <mergeCell ref="M58:M59"/>
    <mergeCell ref="N58:N59"/>
    <mergeCell ref="O58:O59"/>
    <mergeCell ref="P58:P59"/>
    <mergeCell ref="AT56:AT57"/>
    <mergeCell ref="AU56:AU57"/>
    <mergeCell ref="AV56:AV57"/>
    <mergeCell ref="AW56:AW57"/>
    <mergeCell ref="AX56:BB57"/>
    <mergeCell ref="AK57:AL57"/>
    <mergeCell ref="AF56:AJ56"/>
    <mergeCell ref="AK56:AO56"/>
    <mergeCell ref="AP56:AP57"/>
    <mergeCell ref="AQ56:AQ57"/>
    <mergeCell ref="AR56:AR57"/>
    <mergeCell ref="AS56:AS57"/>
    <mergeCell ref="W56:W57"/>
    <mergeCell ref="X56:X57"/>
    <mergeCell ref="Y56:Y57"/>
    <mergeCell ref="Z56:Z57"/>
    <mergeCell ref="AA56:AD57"/>
    <mergeCell ref="AE56:AE57"/>
    <mergeCell ref="Q56:Q57"/>
    <mergeCell ref="R56:R57"/>
    <mergeCell ref="S56:S57"/>
    <mergeCell ref="T56:T57"/>
    <mergeCell ref="U56:U57"/>
    <mergeCell ref="V56:V57"/>
    <mergeCell ref="C56:J56"/>
    <mergeCell ref="K56:L57"/>
    <mergeCell ref="M60:M61"/>
    <mergeCell ref="N60:N61"/>
    <mergeCell ref="O60:O61"/>
    <mergeCell ref="P60:P61"/>
    <mergeCell ref="AT58:AT59"/>
    <mergeCell ref="AU58:AU59"/>
    <mergeCell ref="AV58:AV59"/>
    <mergeCell ref="AW58:AW59"/>
    <mergeCell ref="AX58:BB59"/>
    <mergeCell ref="AK59:AL59"/>
    <mergeCell ref="AF58:AJ58"/>
    <mergeCell ref="AK58:AO58"/>
    <mergeCell ref="AP58:AP59"/>
    <mergeCell ref="AQ58:AQ59"/>
    <mergeCell ref="AR58:AR59"/>
    <mergeCell ref="AS58:AS59"/>
    <mergeCell ref="W58:W59"/>
    <mergeCell ref="X58:X59"/>
    <mergeCell ref="Y58:Y59"/>
    <mergeCell ref="Z58:Z59"/>
    <mergeCell ref="AA58:AD59"/>
    <mergeCell ref="AE58:AE59"/>
    <mergeCell ref="Q58:Q59"/>
    <mergeCell ref="R58:R59"/>
    <mergeCell ref="S58:S59"/>
    <mergeCell ref="T58:T59"/>
    <mergeCell ref="U58:U59"/>
    <mergeCell ref="V58:V59"/>
    <mergeCell ref="C62:J62"/>
    <mergeCell ref="K62:L63"/>
    <mergeCell ref="M62:M63"/>
    <mergeCell ref="N62:N63"/>
    <mergeCell ref="O62:O63"/>
    <mergeCell ref="P62:P63"/>
    <mergeCell ref="AT60:AT61"/>
    <mergeCell ref="AU60:AU61"/>
    <mergeCell ref="AV60:AV61"/>
    <mergeCell ref="AW60:AW61"/>
    <mergeCell ref="AX60:BB61"/>
    <mergeCell ref="AK61:AL61"/>
    <mergeCell ref="AF60:AJ60"/>
    <mergeCell ref="AK60:AO60"/>
    <mergeCell ref="AP60:AP61"/>
    <mergeCell ref="AQ60:AQ61"/>
    <mergeCell ref="AR60:AR61"/>
    <mergeCell ref="AS60:AS61"/>
    <mergeCell ref="W60:W61"/>
    <mergeCell ref="X60:X61"/>
    <mergeCell ref="Y60:Y61"/>
    <mergeCell ref="Z60:Z61"/>
    <mergeCell ref="AA60:AD61"/>
    <mergeCell ref="AE60:AE61"/>
    <mergeCell ref="Q60:Q61"/>
    <mergeCell ref="R60:R61"/>
    <mergeCell ref="S60:S61"/>
    <mergeCell ref="T60:T61"/>
    <mergeCell ref="U60:U61"/>
    <mergeCell ref="V60:V61"/>
    <mergeCell ref="C60:J60"/>
    <mergeCell ref="K60:L61"/>
    <mergeCell ref="M64:M65"/>
    <mergeCell ref="N64:N65"/>
    <mergeCell ref="O64:O65"/>
    <mergeCell ref="P64:P65"/>
    <mergeCell ref="AT62:AT63"/>
    <mergeCell ref="AU62:AU63"/>
    <mergeCell ref="AV62:AV63"/>
    <mergeCell ref="AW62:AW63"/>
    <mergeCell ref="AX62:BB63"/>
    <mergeCell ref="AK63:AL63"/>
    <mergeCell ref="AF62:AJ62"/>
    <mergeCell ref="AK62:AO62"/>
    <mergeCell ref="AP62:AP63"/>
    <mergeCell ref="AQ62:AQ63"/>
    <mergeCell ref="AR62:AR63"/>
    <mergeCell ref="AS62:AS63"/>
    <mergeCell ref="W62:W63"/>
    <mergeCell ref="X62:X63"/>
    <mergeCell ref="Y62:Y63"/>
    <mergeCell ref="Z62:Z63"/>
    <mergeCell ref="AA62:AD63"/>
    <mergeCell ref="AE62:AE63"/>
    <mergeCell ref="Q62:Q63"/>
    <mergeCell ref="R62:R63"/>
    <mergeCell ref="S62:S63"/>
    <mergeCell ref="T62:T63"/>
    <mergeCell ref="U62:U63"/>
    <mergeCell ref="V62:V63"/>
    <mergeCell ref="C66:J66"/>
    <mergeCell ref="K66:L67"/>
    <mergeCell ref="M66:M67"/>
    <mergeCell ref="N66:N67"/>
    <mergeCell ref="O66:O67"/>
    <mergeCell ref="P66:P67"/>
    <mergeCell ref="AT64:AT65"/>
    <mergeCell ref="AU64:AU65"/>
    <mergeCell ref="AV64:AV65"/>
    <mergeCell ref="AW64:AW65"/>
    <mergeCell ref="AX64:BB65"/>
    <mergeCell ref="AK65:AL65"/>
    <mergeCell ref="AF64:AJ64"/>
    <mergeCell ref="AK64:AO64"/>
    <mergeCell ref="AP64:AP65"/>
    <mergeCell ref="AQ64:AQ65"/>
    <mergeCell ref="AR64:AR65"/>
    <mergeCell ref="AS64:AS65"/>
    <mergeCell ref="W64:W65"/>
    <mergeCell ref="X64:X65"/>
    <mergeCell ref="Y64:Y65"/>
    <mergeCell ref="Z64:Z65"/>
    <mergeCell ref="AA64:AD65"/>
    <mergeCell ref="AE64:AE65"/>
    <mergeCell ref="Q64:Q65"/>
    <mergeCell ref="R64:R65"/>
    <mergeCell ref="S64:S65"/>
    <mergeCell ref="T64:T65"/>
    <mergeCell ref="U64:U65"/>
    <mergeCell ref="V64:V65"/>
    <mergeCell ref="C64:J64"/>
    <mergeCell ref="K64:L65"/>
    <mergeCell ref="M68:M69"/>
    <mergeCell ref="N68:N69"/>
    <mergeCell ref="O68:O69"/>
    <mergeCell ref="P68:P69"/>
    <mergeCell ref="AT66:AT67"/>
    <mergeCell ref="AU66:AU67"/>
    <mergeCell ref="AV66:AV67"/>
    <mergeCell ref="AW66:AW67"/>
    <mergeCell ref="AX66:BB67"/>
    <mergeCell ref="AK67:AL67"/>
    <mergeCell ref="AF66:AJ66"/>
    <mergeCell ref="AK66:AO66"/>
    <mergeCell ref="AP66:AP67"/>
    <mergeCell ref="AQ66:AQ67"/>
    <mergeCell ref="AR66:AR67"/>
    <mergeCell ref="AS66:AS67"/>
    <mergeCell ref="W66:W67"/>
    <mergeCell ref="X66:X67"/>
    <mergeCell ref="Y66:Y67"/>
    <mergeCell ref="Z66:Z67"/>
    <mergeCell ref="AA66:AD67"/>
    <mergeCell ref="AE66:AE67"/>
    <mergeCell ref="Q66:Q67"/>
    <mergeCell ref="R66:R67"/>
    <mergeCell ref="S66:S67"/>
    <mergeCell ref="T66:T67"/>
    <mergeCell ref="U66:U67"/>
    <mergeCell ref="V66:V67"/>
    <mergeCell ref="C70:J70"/>
    <mergeCell ref="K70:L71"/>
    <mergeCell ref="M70:M71"/>
    <mergeCell ref="N70:N71"/>
    <mergeCell ref="O70:O71"/>
    <mergeCell ref="P70:P71"/>
    <mergeCell ref="AT68:AT69"/>
    <mergeCell ref="AU68:AU69"/>
    <mergeCell ref="AV68:AV69"/>
    <mergeCell ref="AW68:AW69"/>
    <mergeCell ref="AX68:BB69"/>
    <mergeCell ref="AK69:AL69"/>
    <mergeCell ref="AF68:AJ68"/>
    <mergeCell ref="AK68:AO68"/>
    <mergeCell ref="AP68:AP69"/>
    <mergeCell ref="AQ68:AQ69"/>
    <mergeCell ref="AR68:AR69"/>
    <mergeCell ref="AS68:AS69"/>
    <mergeCell ref="W68:W69"/>
    <mergeCell ref="X68:X69"/>
    <mergeCell ref="Y68:Y69"/>
    <mergeCell ref="Z68:Z69"/>
    <mergeCell ref="AA68:AD69"/>
    <mergeCell ref="AE68:AE69"/>
    <mergeCell ref="Q68:Q69"/>
    <mergeCell ref="R68:R69"/>
    <mergeCell ref="S68:S69"/>
    <mergeCell ref="T68:T69"/>
    <mergeCell ref="U68:U69"/>
    <mergeCell ref="V68:V69"/>
    <mergeCell ref="C68:J68"/>
    <mergeCell ref="K68:L69"/>
    <mergeCell ref="M72:M73"/>
    <mergeCell ref="N72:N73"/>
    <mergeCell ref="O72:O73"/>
    <mergeCell ref="P72:P73"/>
    <mergeCell ref="AT70:AT71"/>
    <mergeCell ref="AU70:AU71"/>
    <mergeCell ref="AV70:AV71"/>
    <mergeCell ref="AW70:AW71"/>
    <mergeCell ref="AX70:BB71"/>
    <mergeCell ref="AK71:AL71"/>
    <mergeCell ref="AF70:AJ70"/>
    <mergeCell ref="AK70:AO70"/>
    <mergeCell ref="AP70:AP71"/>
    <mergeCell ref="AQ70:AQ71"/>
    <mergeCell ref="AR70:AR71"/>
    <mergeCell ref="AS70:AS71"/>
    <mergeCell ref="W70:W71"/>
    <mergeCell ref="X70:X71"/>
    <mergeCell ref="Y70:Y71"/>
    <mergeCell ref="Z70:Z71"/>
    <mergeCell ref="AA70:AD71"/>
    <mergeCell ref="AE70:AE71"/>
    <mergeCell ref="Q70:Q71"/>
    <mergeCell ref="R70:R71"/>
    <mergeCell ref="S70:S71"/>
    <mergeCell ref="T70:T71"/>
    <mergeCell ref="U70:U71"/>
    <mergeCell ref="V70:V71"/>
    <mergeCell ref="C74:J74"/>
    <mergeCell ref="K74:L75"/>
    <mergeCell ref="M74:M75"/>
    <mergeCell ref="N74:N75"/>
    <mergeCell ref="O74:O75"/>
    <mergeCell ref="P74:P75"/>
    <mergeCell ref="AT72:AT73"/>
    <mergeCell ref="AU72:AU73"/>
    <mergeCell ref="AV72:AV73"/>
    <mergeCell ref="AW72:AW73"/>
    <mergeCell ref="AX72:BB73"/>
    <mergeCell ref="AK73:AL73"/>
    <mergeCell ref="AF72:AJ72"/>
    <mergeCell ref="AK72:AO72"/>
    <mergeCell ref="AP72:AP73"/>
    <mergeCell ref="AQ72:AQ73"/>
    <mergeCell ref="AR72:AR73"/>
    <mergeCell ref="AS72:AS73"/>
    <mergeCell ref="W72:W73"/>
    <mergeCell ref="X72:X73"/>
    <mergeCell ref="Y72:Y73"/>
    <mergeCell ref="Z72:Z73"/>
    <mergeCell ref="AA72:AD73"/>
    <mergeCell ref="AE72:AE73"/>
    <mergeCell ref="Q72:Q73"/>
    <mergeCell ref="R72:R73"/>
    <mergeCell ref="S72:S73"/>
    <mergeCell ref="T72:T73"/>
    <mergeCell ref="U72:U73"/>
    <mergeCell ref="V72:V73"/>
    <mergeCell ref="C72:J72"/>
    <mergeCell ref="K72:L73"/>
    <mergeCell ref="M76:M77"/>
    <mergeCell ref="N76:N77"/>
    <mergeCell ref="O76:O77"/>
    <mergeCell ref="P76:P77"/>
    <mergeCell ref="AT74:AT75"/>
    <mergeCell ref="AU74:AU75"/>
    <mergeCell ref="AV74:AV75"/>
    <mergeCell ref="AW74:AW75"/>
    <mergeCell ref="AX74:BB75"/>
    <mergeCell ref="AK75:AL75"/>
    <mergeCell ref="AF74:AJ74"/>
    <mergeCell ref="AK74:AO74"/>
    <mergeCell ref="AP74:AP75"/>
    <mergeCell ref="AQ74:AQ75"/>
    <mergeCell ref="AR74:AR75"/>
    <mergeCell ref="AS74:AS75"/>
    <mergeCell ref="W74:W75"/>
    <mergeCell ref="X74:X75"/>
    <mergeCell ref="Y74:Y75"/>
    <mergeCell ref="Z74:Z75"/>
    <mergeCell ref="AA74:AD75"/>
    <mergeCell ref="AE74:AE75"/>
    <mergeCell ref="Q74:Q75"/>
    <mergeCell ref="R74:R75"/>
    <mergeCell ref="S74:S75"/>
    <mergeCell ref="T74:T75"/>
    <mergeCell ref="U74:U75"/>
    <mergeCell ref="V74:V75"/>
    <mergeCell ref="C78:J78"/>
    <mergeCell ref="K78:L79"/>
    <mergeCell ref="M78:M79"/>
    <mergeCell ref="N78:N79"/>
    <mergeCell ref="O78:O79"/>
    <mergeCell ref="P78:P79"/>
    <mergeCell ref="AT76:AT77"/>
    <mergeCell ref="AU76:AU77"/>
    <mergeCell ref="AV76:AV77"/>
    <mergeCell ref="AW76:AW77"/>
    <mergeCell ref="AX76:BB77"/>
    <mergeCell ref="AK77:AL77"/>
    <mergeCell ref="AF76:AJ76"/>
    <mergeCell ref="AK76:AO76"/>
    <mergeCell ref="AP76:AP77"/>
    <mergeCell ref="AQ76:AQ77"/>
    <mergeCell ref="AR76:AR77"/>
    <mergeCell ref="AS76:AS77"/>
    <mergeCell ref="W76:W77"/>
    <mergeCell ref="X76:X77"/>
    <mergeCell ref="Y76:Y77"/>
    <mergeCell ref="Z76:Z77"/>
    <mergeCell ref="AA76:AD77"/>
    <mergeCell ref="AE76:AE77"/>
    <mergeCell ref="Q76:Q77"/>
    <mergeCell ref="R76:R77"/>
    <mergeCell ref="S76:S77"/>
    <mergeCell ref="T76:T77"/>
    <mergeCell ref="U76:U77"/>
    <mergeCell ref="V76:V77"/>
    <mergeCell ref="C76:J76"/>
    <mergeCell ref="K76:L77"/>
    <mergeCell ref="M80:M81"/>
    <mergeCell ref="N80:N81"/>
    <mergeCell ref="O80:O81"/>
    <mergeCell ref="P80:P81"/>
    <mergeCell ref="AT78:AT79"/>
    <mergeCell ref="AU78:AU79"/>
    <mergeCell ref="AV78:AV79"/>
    <mergeCell ref="AW78:AW79"/>
    <mergeCell ref="AX78:BB79"/>
    <mergeCell ref="AK79:AL79"/>
    <mergeCell ref="AF78:AJ78"/>
    <mergeCell ref="AK78:AO78"/>
    <mergeCell ref="AP78:AP79"/>
    <mergeCell ref="AQ78:AQ79"/>
    <mergeCell ref="AR78:AR79"/>
    <mergeCell ref="AS78:AS79"/>
    <mergeCell ref="W78:W79"/>
    <mergeCell ref="X78:X79"/>
    <mergeCell ref="Y78:Y79"/>
    <mergeCell ref="Z78:Z79"/>
    <mergeCell ref="AA78:AD79"/>
    <mergeCell ref="AE78:AE79"/>
    <mergeCell ref="Q78:Q79"/>
    <mergeCell ref="R78:R79"/>
    <mergeCell ref="S78:S79"/>
    <mergeCell ref="T78:T79"/>
    <mergeCell ref="U78:U79"/>
    <mergeCell ref="V78:V79"/>
    <mergeCell ref="C82:J82"/>
    <mergeCell ref="K82:L83"/>
    <mergeCell ref="M82:M83"/>
    <mergeCell ref="N82:N83"/>
    <mergeCell ref="O82:O83"/>
    <mergeCell ref="P82:P83"/>
    <mergeCell ref="AT80:AT81"/>
    <mergeCell ref="AU80:AU81"/>
    <mergeCell ref="AV80:AV81"/>
    <mergeCell ref="AW80:AW81"/>
    <mergeCell ref="AX80:BB81"/>
    <mergeCell ref="AK81:AL81"/>
    <mergeCell ref="AF80:AJ80"/>
    <mergeCell ref="AK80:AO80"/>
    <mergeCell ref="AP80:AP81"/>
    <mergeCell ref="AQ80:AQ81"/>
    <mergeCell ref="AR80:AR81"/>
    <mergeCell ref="AS80:AS81"/>
    <mergeCell ref="W80:W81"/>
    <mergeCell ref="X80:X81"/>
    <mergeCell ref="Y80:Y81"/>
    <mergeCell ref="Z80:Z81"/>
    <mergeCell ref="AA80:AD81"/>
    <mergeCell ref="AE80:AE81"/>
    <mergeCell ref="Q80:Q81"/>
    <mergeCell ref="R80:R81"/>
    <mergeCell ref="S80:S81"/>
    <mergeCell ref="T80:T81"/>
    <mergeCell ref="U80:U81"/>
    <mergeCell ref="V80:V81"/>
    <mergeCell ref="C80:J80"/>
    <mergeCell ref="K80:L81"/>
    <mergeCell ref="M84:M85"/>
    <mergeCell ref="N84:N85"/>
    <mergeCell ref="O84:O85"/>
    <mergeCell ref="P84:P85"/>
    <mergeCell ref="AT82:AT83"/>
    <mergeCell ref="AU82:AU83"/>
    <mergeCell ref="AV82:AV83"/>
    <mergeCell ref="AW82:AW83"/>
    <mergeCell ref="AX82:BB83"/>
    <mergeCell ref="AK83:AL83"/>
    <mergeCell ref="AF82:AJ82"/>
    <mergeCell ref="AK82:AO82"/>
    <mergeCell ref="AP82:AP83"/>
    <mergeCell ref="AQ82:AQ83"/>
    <mergeCell ref="AR82:AR83"/>
    <mergeCell ref="AS82:AS83"/>
    <mergeCell ref="W82:W83"/>
    <mergeCell ref="X82:X83"/>
    <mergeCell ref="Y82:Y83"/>
    <mergeCell ref="Z82:Z83"/>
    <mergeCell ref="AA82:AD83"/>
    <mergeCell ref="AE82:AE83"/>
    <mergeCell ref="Q82:Q83"/>
    <mergeCell ref="R82:R83"/>
    <mergeCell ref="S82:S83"/>
    <mergeCell ref="T82:T83"/>
    <mergeCell ref="U82:U83"/>
    <mergeCell ref="V82:V83"/>
    <mergeCell ref="C86:J86"/>
    <mergeCell ref="K86:L87"/>
    <mergeCell ref="M86:M87"/>
    <mergeCell ref="N86:N87"/>
    <mergeCell ref="O86:O87"/>
    <mergeCell ref="P86:P87"/>
    <mergeCell ref="AT84:AT85"/>
    <mergeCell ref="AU84:AU85"/>
    <mergeCell ref="AV84:AV85"/>
    <mergeCell ref="AW84:AW85"/>
    <mergeCell ref="AX84:BB85"/>
    <mergeCell ref="AK85:AL85"/>
    <mergeCell ref="AF84:AJ84"/>
    <mergeCell ref="AK84:AO84"/>
    <mergeCell ref="AP84:AP85"/>
    <mergeCell ref="AQ84:AQ85"/>
    <mergeCell ref="AR84:AR85"/>
    <mergeCell ref="AS84:AS85"/>
    <mergeCell ref="W84:W85"/>
    <mergeCell ref="X84:X85"/>
    <mergeCell ref="Y84:Y85"/>
    <mergeCell ref="Z84:Z85"/>
    <mergeCell ref="AA84:AD85"/>
    <mergeCell ref="AE84:AE85"/>
    <mergeCell ref="Q84:Q85"/>
    <mergeCell ref="R84:R85"/>
    <mergeCell ref="S84:S85"/>
    <mergeCell ref="T84:T85"/>
    <mergeCell ref="U84:U85"/>
    <mergeCell ref="V84:V85"/>
    <mergeCell ref="C84:J84"/>
    <mergeCell ref="K84:L85"/>
    <mergeCell ref="M88:M89"/>
    <mergeCell ref="N88:N89"/>
    <mergeCell ref="O88:O89"/>
    <mergeCell ref="P88:P89"/>
    <mergeCell ref="AT86:AT87"/>
    <mergeCell ref="AU86:AU87"/>
    <mergeCell ref="AV86:AV87"/>
    <mergeCell ref="AW86:AW87"/>
    <mergeCell ref="AX86:BB87"/>
    <mergeCell ref="AK87:AL87"/>
    <mergeCell ref="AF86:AJ86"/>
    <mergeCell ref="AK86:AO86"/>
    <mergeCell ref="AP86:AP87"/>
    <mergeCell ref="AQ86:AQ87"/>
    <mergeCell ref="AR86:AR87"/>
    <mergeCell ref="AS86:AS87"/>
    <mergeCell ref="W86:W87"/>
    <mergeCell ref="X86:X87"/>
    <mergeCell ref="Y86:Y87"/>
    <mergeCell ref="Z86:Z87"/>
    <mergeCell ref="AA86:AD87"/>
    <mergeCell ref="AE86:AE87"/>
    <mergeCell ref="Q86:Q87"/>
    <mergeCell ref="R86:R87"/>
    <mergeCell ref="S86:S87"/>
    <mergeCell ref="T86:T87"/>
    <mergeCell ref="U86:U87"/>
    <mergeCell ref="V86:V87"/>
    <mergeCell ref="C90:J90"/>
    <mergeCell ref="K90:L91"/>
    <mergeCell ref="M90:M91"/>
    <mergeCell ref="N90:N91"/>
    <mergeCell ref="O90:O91"/>
    <mergeCell ref="P90:P91"/>
    <mergeCell ref="AT88:AT89"/>
    <mergeCell ref="AU88:AU89"/>
    <mergeCell ref="AV88:AV89"/>
    <mergeCell ref="AW88:AW89"/>
    <mergeCell ref="AX88:BB89"/>
    <mergeCell ref="AK89:AL89"/>
    <mergeCell ref="AF88:AJ88"/>
    <mergeCell ref="AK88:AO88"/>
    <mergeCell ref="AP88:AP89"/>
    <mergeCell ref="AQ88:AQ89"/>
    <mergeCell ref="AR88:AR89"/>
    <mergeCell ref="AS88:AS89"/>
    <mergeCell ref="W88:W89"/>
    <mergeCell ref="X88:X89"/>
    <mergeCell ref="Y88:Y89"/>
    <mergeCell ref="Z88:Z89"/>
    <mergeCell ref="AA88:AD89"/>
    <mergeCell ref="AE88:AE89"/>
    <mergeCell ref="Q88:Q89"/>
    <mergeCell ref="R88:R89"/>
    <mergeCell ref="S88:S89"/>
    <mergeCell ref="T88:T89"/>
    <mergeCell ref="U88:U89"/>
    <mergeCell ref="V88:V89"/>
    <mergeCell ref="C88:J88"/>
    <mergeCell ref="K88:L89"/>
    <mergeCell ref="U92:U93"/>
    <mergeCell ref="V92:V93"/>
    <mergeCell ref="C92:J92"/>
    <mergeCell ref="K92:L93"/>
    <mergeCell ref="M92:M93"/>
    <mergeCell ref="N92:N93"/>
    <mergeCell ref="O92:O93"/>
    <mergeCell ref="P92:P93"/>
    <mergeCell ref="AT90:AT91"/>
    <mergeCell ref="AU90:AU91"/>
    <mergeCell ref="AV90:AV91"/>
    <mergeCell ref="AW90:AW91"/>
    <mergeCell ref="AX90:BB91"/>
    <mergeCell ref="AK91:AL91"/>
    <mergeCell ref="AF90:AJ90"/>
    <mergeCell ref="AK90:AO90"/>
    <mergeCell ref="AP90:AP91"/>
    <mergeCell ref="AQ90:AQ91"/>
    <mergeCell ref="AR90:AR91"/>
    <mergeCell ref="AS90:AS91"/>
    <mergeCell ref="W90:W91"/>
    <mergeCell ref="X90:X91"/>
    <mergeCell ref="Y90:Y91"/>
    <mergeCell ref="Z90:Z91"/>
    <mergeCell ref="AA90:AD91"/>
    <mergeCell ref="AE90:AE91"/>
    <mergeCell ref="Q90:Q91"/>
    <mergeCell ref="R90:R91"/>
    <mergeCell ref="S90:S91"/>
    <mergeCell ref="T90:T91"/>
    <mergeCell ref="U90:U91"/>
    <mergeCell ref="V90:V91"/>
    <mergeCell ref="S94:S95"/>
    <mergeCell ref="T94:T95"/>
    <mergeCell ref="U94:U95"/>
    <mergeCell ref="V94:V95"/>
    <mergeCell ref="C94:J94"/>
    <mergeCell ref="K94:L95"/>
    <mergeCell ref="M94:M95"/>
    <mergeCell ref="N94:N95"/>
    <mergeCell ref="O94:O95"/>
    <mergeCell ref="P94:P95"/>
    <mergeCell ref="AT92:AT93"/>
    <mergeCell ref="AU92:AU93"/>
    <mergeCell ref="AV92:AV93"/>
    <mergeCell ref="AW92:AW93"/>
    <mergeCell ref="AX92:BB93"/>
    <mergeCell ref="AK93:AL93"/>
    <mergeCell ref="AF92:AJ92"/>
    <mergeCell ref="AK92:AO92"/>
    <mergeCell ref="AP92:AP93"/>
    <mergeCell ref="AQ92:AQ93"/>
    <mergeCell ref="AR92:AR93"/>
    <mergeCell ref="AS92:AS93"/>
    <mergeCell ref="W92:W93"/>
    <mergeCell ref="X92:X93"/>
    <mergeCell ref="Y92:Y93"/>
    <mergeCell ref="Z92:Z93"/>
    <mergeCell ref="AA92:AD93"/>
    <mergeCell ref="AE92:AE93"/>
    <mergeCell ref="Q92:Q93"/>
    <mergeCell ref="R92:R93"/>
    <mergeCell ref="S92:S93"/>
    <mergeCell ref="T92:T93"/>
    <mergeCell ref="Q96:Q97"/>
    <mergeCell ref="R96:R97"/>
    <mergeCell ref="S96:S97"/>
    <mergeCell ref="T96:T97"/>
    <mergeCell ref="U96:U97"/>
    <mergeCell ref="V96:V97"/>
    <mergeCell ref="C96:J96"/>
    <mergeCell ref="K96:L97"/>
    <mergeCell ref="M96:M97"/>
    <mergeCell ref="N96:N97"/>
    <mergeCell ref="O96:O97"/>
    <mergeCell ref="P96:P97"/>
    <mergeCell ref="AT94:AT95"/>
    <mergeCell ref="AU94:AU95"/>
    <mergeCell ref="AV94:AV95"/>
    <mergeCell ref="AW94:AW95"/>
    <mergeCell ref="AX94:BB95"/>
    <mergeCell ref="AK95:AL95"/>
    <mergeCell ref="AF94:AJ94"/>
    <mergeCell ref="AK94:AO94"/>
    <mergeCell ref="AP94:AP95"/>
    <mergeCell ref="AQ94:AQ95"/>
    <mergeCell ref="AR94:AR95"/>
    <mergeCell ref="AS94:AS95"/>
    <mergeCell ref="W94:W95"/>
    <mergeCell ref="X94:X95"/>
    <mergeCell ref="Y94:Y95"/>
    <mergeCell ref="Z94:Z95"/>
    <mergeCell ref="AA94:AD95"/>
    <mergeCell ref="AE94:AE95"/>
    <mergeCell ref="Q94:Q95"/>
    <mergeCell ref="R94:R95"/>
    <mergeCell ref="AT96:AT97"/>
    <mergeCell ref="AU96:AU97"/>
    <mergeCell ref="AV96:AV97"/>
    <mergeCell ref="AW96:AW97"/>
    <mergeCell ref="AX96:BB97"/>
    <mergeCell ref="AK97:AL97"/>
    <mergeCell ref="AF96:AJ96"/>
    <mergeCell ref="AK96:AO96"/>
    <mergeCell ref="AP96:AP97"/>
    <mergeCell ref="AQ96:AQ97"/>
    <mergeCell ref="AR96:AR97"/>
    <mergeCell ref="AS96:AS97"/>
    <mergeCell ref="W96:W97"/>
    <mergeCell ref="X96:X97"/>
    <mergeCell ref="Y96:Y97"/>
    <mergeCell ref="Z96:Z97"/>
    <mergeCell ref="AA96:AD97"/>
    <mergeCell ref="AE96:AE97"/>
    <mergeCell ref="AQ98:AQ99"/>
    <mergeCell ref="AR98:AR99"/>
    <mergeCell ref="AS98:AS99"/>
    <mergeCell ref="W98:W99"/>
    <mergeCell ref="X98:X99"/>
    <mergeCell ref="Y98:Y99"/>
    <mergeCell ref="Z98:Z99"/>
    <mergeCell ref="AA98:AD99"/>
    <mergeCell ref="AE98:AE99"/>
    <mergeCell ref="Q98:Q99"/>
    <mergeCell ref="R98:R99"/>
    <mergeCell ref="S98:S99"/>
    <mergeCell ref="T98:T99"/>
    <mergeCell ref="U98:U99"/>
    <mergeCell ref="V98:V99"/>
    <mergeCell ref="C98:J98"/>
    <mergeCell ref="K98:L99"/>
    <mergeCell ref="M98:M99"/>
    <mergeCell ref="N98:N99"/>
    <mergeCell ref="O98:O99"/>
    <mergeCell ref="P98:P99"/>
    <mergeCell ref="AF100:AJ100"/>
    <mergeCell ref="AK100:AO100"/>
    <mergeCell ref="AP100:AP101"/>
    <mergeCell ref="T100:T101"/>
    <mergeCell ref="U100:U101"/>
    <mergeCell ref="V100:V101"/>
    <mergeCell ref="W100:W101"/>
    <mergeCell ref="X100:X101"/>
    <mergeCell ref="Y100:Y101"/>
    <mergeCell ref="AU102:AU103"/>
    <mergeCell ref="AV102:AV103"/>
    <mergeCell ref="AW102:AW103"/>
    <mergeCell ref="AX102:BB103"/>
    <mergeCell ref="BG99:ED100"/>
    <mergeCell ref="C100:J100"/>
    <mergeCell ref="K100:L101"/>
    <mergeCell ref="M100:M101"/>
    <mergeCell ref="N100:N101"/>
    <mergeCell ref="O100:O101"/>
    <mergeCell ref="P100:P101"/>
    <mergeCell ref="Q100:Q101"/>
    <mergeCell ref="R100:R101"/>
    <mergeCell ref="S100:S101"/>
    <mergeCell ref="AT98:AT99"/>
    <mergeCell ref="AU98:AU99"/>
    <mergeCell ref="AV98:AV99"/>
    <mergeCell ref="AW98:AW99"/>
    <mergeCell ref="AX98:BB99"/>
    <mergeCell ref="AK99:AL99"/>
    <mergeCell ref="AF98:AJ98"/>
    <mergeCell ref="AK98:AO98"/>
    <mergeCell ref="AP98:AP99"/>
    <mergeCell ref="C104:J104"/>
    <mergeCell ref="K104:L105"/>
    <mergeCell ref="M104:M105"/>
    <mergeCell ref="N104:N105"/>
    <mergeCell ref="O104:O105"/>
    <mergeCell ref="AK102:AO102"/>
    <mergeCell ref="AP102:AP103"/>
    <mergeCell ref="AQ102:AQ103"/>
    <mergeCell ref="AR102:AR103"/>
    <mergeCell ref="AS102:AS103"/>
    <mergeCell ref="AT102:AT103"/>
    <mergeCell ref="X102:X103"/>
    <mergeCell ref="Y102:Y103"/>
    <mergeCell ref="Z102:Z103"/>
    <mergeCell ref="AA102:AD103"/>
    <mergeCell ref="AE102:AE103"/>
    <mergeCell ref="AF102:AJ102"/>
    <mergeCell ref="R102:R103"/>
    <mergeCell ref="S102:S103"/>
    <mergeCell ref="T102:T103"/>
    <mergeCell ref="U102:U103"/>
    <mergeCell ref="V102:V103"/>
    <mergeCell ref="W102:W103"/>
    <mergeCell ref="C102:J102"/>
    <mergeCell ref="K102:L103"/>
    <mergeCell ref="M102:M103"/>
    <mergeCell ref="N102:N103"/>
    <mergeCell ref="O102:O103"/>
    <mergeCell ref="P102:P103"/>
    <mergeCell ref="Q102:Q103"/>
    <mergeCell ref="M106:M107"/>
    <mergeCell ref="N106:N107"/>
    <mergeCell ref="O106:O107"/>
    <mergeCell ref="P106:P107"/>
    <mergeCell ref="AS104:AS105"/>
    <mergeCell ref="AT104:AT105"/>
    <mergeCell ref="AU104:AU105"/>
    <mergeCell ref="AV104:AV105"/>
    <mergeCell ref="AW104:AW105"/>
    <mergeCell ref="AX104:BB105"/>
    <mergeCell ref="AE104:AE105"/>
    <mergeCell ref="AF104:AJ104"/>
    <mergeCell ref="AK104:AO104"/>
    <mergeCell ref="AP104:AP105"/>
    <mergeCell ref="AQ104:AQ105"/>
    <mergeCell ref="AR104:AR105"/>
    <mergeCell ref="AK105:AL105"/>
    <mergeCell ref="V104:V105"/>
    <mergeCell ref="W104:W105"/>
    <mergeCell ref="X104:X105"/>
    <mergeCell ref="Y104:Y105"/>
    <mergeCell ref="Z104:Z105"/>
    <mergeCell ref="AA104:AD105"/>
    <mergeCell ref="P104:P105"/>
    <mergeCell ref="Q104:Q105"/>
    <mergeCell ref="R104:R105"/>
    <mergeCell ref="S104:S105"/>
    <mergeCell ref="T104:T105"/>
    <mergeCell ref="U104:U105"/>
    <mergeCell ref="C108:J108"/>
    <mergeCell ref="K108:L109"/>
    <mergeCell ref="M108:M109"/>
    <mergeCell ref="N108:N109"/>
    <mergeCell ref="O108:O109"/>
    <mergeCell ref="P108:P109"/>
    <mergeCell ref="AT106:AT107"/>
    <mergeCell ref="AU106:AU107"/>
    <mergeCell ref="AV106:AV107"/>
    <mergeCell ref="AW106:AW107"/>
    <mergeCell ref="AX106:BB107"/>
    <mergeCell ref="AK107:AL107"/>
    <mergeCell ref="AF106:AJ106"/>
    <mergeCell ref="AK106:AO106"/>
    <mergeCell ref="AP106:AP107"/>
    <mergeCell ref="AQ106:AQ107"/>
    <mergeCell ref="AR106:AR107"/>
    <mergeCell ref="AS106:AS107"/>
    <mergeCell ref="W106:W107"/>
    <mergeCell ref="X106:X107"/>
    <mergeCell ref="Y106:Y107"/>
    <mergeCell ref="Z106:Z107"/>
    <mergeCell ref="AA106:AD107"/>
    <mergeCell ref="AE106:AE107"/>
    <mergeCell ref="Q106:Q107"/>
    <mergeCell ref="R106:R107"/>
    <mergeCell ref="S106:S107"/>
    <mergeCell ref="T106:T107"/>
    <mergeCell ref="U106:U107"/>
    <mergeCell ref="V106:V107"/>
    <mergeCell ref="C106:J106"/>
    <mergeCell ref="K106:L107"/>
    <mergeCell ref="M110:M111"/>
    <mergeCell ref="N110:N111"/>
    <mergeCell ref="O110:O111"/>
    <mergeCell ref="P110:P111"/>
    <mergeCell ref="AT108:AT109"/>
    <mergeCell ref="AU108:AU109"/>
    <mergeCell ref="AV108:AV109"/>
    <mergeCell ref="AW108:AW109"/>
    <mergeCell ref="AX108:BB109"/>
    <mergeCell ref="AK109:AL109"/>
    <mergeCell ref="AF108:AJ108"/>
    <mergeCell ref="AK108:AO108"/>
    <mergeCell ref="AP108:AP109"/>
    <mergeCell ref="AQ108:AQ109"/>
    <mergeCell ref="AR108:AR109"/>
    <mergeCell ref="AS108:AS109"/>
    <mergeCell ref="W108:W109"/>
    <mergeCell ref="X108:X109"/>
    <mergeCell ref="Y108:Y109"/>
    <mergeCell ref="Z108:Z109"/>
    <mergeCell ref="AA108:AD109"/>
    <mergeCell ref="AE108:AE109"/>
    <mergeCell ref="Q108:Q109"/>
    <mergeCell ref="R108:R109"/>
    <mergeCell ref="S108:S109"/>
    <mergeCell ref="T108:T109"/>
    <mergeCell ref="U108:U109"/>
    <mergeCell ref="V108:V109"/>
    <mergeCell ref="C112:J112"/>
    <mergeCell ref="K112:L113"/>
    <mergeCell ref="M112:M113"/>
    <mergeCell ref="N112:N113"/>
    <mergeCell ref="O112:O113"/>
    <mergeCell ref="P112:P113"/>
    <mergeCell ref="AT110:AT111"/>
    <mergeCell ref="AU110:AU111"/>
    <mergeCell ref="AV110:AV111"/>
    <mergeCell ref="AW110:AW111"/>
    <mergeCell ref="AX110:BB111"/>
    <mergeCell ref="AK111:AL111"/>
    <mergeCell ref="AF110:AJ110"/>
    <mergeCell ref="AK110:AO110"/>
    <mergeCell ref="AP110:AP111"/>
    <mergeCell ref="AQ110:AQ111"/>
    <mergeCell ref="AR110:AR111"/>
    <mergeCell ref="AS110:AS111"/>
    <mergeCell ref="W110:W111"/>
    <mergeCell ref="X110:X111"/>
    <mergeCell ref="Y110:Y111"/>
    <mergeCell ref="Z110:Z111"/>
    <mergeCell ref="AA110:AD111"/>
    <mergeCell ref="AE110:AE111"/>
    <mergeCell ref="Q110:Q111"/>
    <mergeCell ref="R110:R111"/>
    <mergeCell ref="S110:S111"/>
    <mergeCell ref="T110:T111"/>
    <mergeCell ref="U110:U111"/>
    <mergeCell ref="V110:V111"/>
    <mergeCell ref="C110:J110"/>
    <mergeCell ref="K110:L111"/>
    <mergeCell ref="M114:M115"/>
    <mergeCell ref="N114:N115"/>
    <mergeCell ref="O114:O115"/>
    <mergeCell ref="P114:P115"/>
    <mergeCell ref="AT112:AT113"/>
    <mergeCell ref="AU112:AU113"/>
    <mergeCell ref="AV112:AV113"/>
    <mergeCell ref="AW112:AW113"/>
    <mergeCell ref="AX112:BB113"/>
    <mergeCell ref="AK113:AL113"/>
    <mergeCell ref="AF112:AJ112"/>
    <mergeCell ref="AK112:AO112"/>
    <mergeCell ref="AP112:AP113"/>
    <mergeCell ref="AQ112:AQ113"/>
    <mergeCell ref="AR112:AR113"/>
    <mergeCell ref="AS112:AS113"/>
    <mergeCell ref="W112:W113"/>
    <mergeCell ref="X112:X113"/>
    <mergeCell ref="Y112:Y113"/>
    <mergeCell ref="Z112:Z113"/>
    <mergeCell ref="AA112:AD113"/>
    <mergeCell ref="AE112:AE113"/>
    <mergeCell ref="Q112:Q113"/>
    <mergeCell ref="R112:R113"/>
    <mergeCell ref="S112:S113"/>
    <mergeCell ref="T112:T113"/>
    <mergeCell ref="U112:U113"/>
    <mergeCell ref="V112:V113"/>
    <mergeCell ref="C116:J116"/>
    <mergeCell ref="K116:L117"/>
    <mergeCell ref="M116:M117"/>
    <mergeCell ref="N116:N117"/>
    <mergeCell ref="O116:O117"/>
    <mergeCell ref="P116:P117"/>
    <mergeCell ref="AT114:AT115"/>
    <mergeCell ref="AU114:AU115"/>
    <mergeCell ref="AV114:AV115"/>
    <mergeCell ref="AW114:AW115"/>
    <mergeCell ref="AX114:BB115"/>
    <mergeCell ref="AK115:AL115"/>
    <mergeCell ref="AF114:AJ114"/>
    <mergeCell ref="AK114:AO114"/>
    <mergeCell ref="AP114:AP115"/>
    <mergeCell ref="AQ114:AQ115"/>
    <mergeCell ref="AR114:AR115"/>
    <mergeCell ref="AS114:AS115"/>
    <mergeCell ref="W114:W115"/>
    <mergeCell ref="X114:X115"/>
    <mergeCell ref="Y114:Y115"/>
    <mergeCell ref="Z114:Z115"/>
    <mergeCell ref="AA114:AD115"/>
    <mergeCell ref="AE114:AE115"/>
    <mergeCell ref="Q114:Q115"/>
    <mergeCell ref="R114:R115"/>
    <mergeCell ref="S114:S115"/>
    <mergeCell ref="T114:T115"/>
    <mergeCell ref="U114:U115"/>
    <mergeCell ref="V114:V115"/>
    <mergeCell ref="C114:J114"/>
    <mergeCell ref="K114:L115"/>
    <mergeCell ref="M118:M119"/>
    <mergeCell ref="N118:N119"/>
    <mergeCell ref="O118:O119"/>
    <mergeCell ref="P118:P119"/>
    <mergeCell ref="AT116:AT117"/>
    <mergeCell ref="AU116:AU117"/>
    <mergeCell ref="AV116:AV117"/>
    <mergeCell ref="AW116:AW117"/>
    <mergeCell ref="AX116:BB117"/>
    <mergeCell ref="AK117:AL117"/>
    <mergeCell ref="AF116:AJ116"/>
    <mergeCell ref="AK116:AO116"/>
    <mergeCell ref="AP116:AP117"/>
    <mergeCell ref="AQ116:AQ117"/>
    <mergeCell ref="AR116:AR117"/>
    <mergeCell ref="AS116:AS117"/>
    <mergeCell ref="W116:W117"/>
    <mergeCell ref="X116:X117"/>
    <mergeCell ref="Y116:Y117"/>
    <mergeCell ref="Z116:Z117"/>
    <mergeCell ref="AA116:AD117"/>
    <mergeCell ref="AE116:AE117"/>
    <mergeCell ref="Q116:Q117"/>
    <mergeCell ref="R116:R117"/>
    <mergeCell ref="S116:S117"/>
    <mergeCell ref="T116:T117"/>
    <mergeCell ref="U116:U117"/>
    <mergeCell ref="V116:V117"/>
    <mergeCell ref="C120:J120"/>
    <mergeCell ref="K120:L121"/>
    <mergeCell ref="M120:M121"/>
    <mergeCell ref="N120:N121"/>
    <mergeCell ref="O120:O121"/>
    <mergeCell ref="P120:P121"/>
    <mergeCell ref="AT118:AT119"/>
    <mergeCell ref="AU118:AU119"/>
    <mergeCell ref="AV118:AV119"/>
    <mergeCell ref="AW118:AW119"/>
    <mergeCell ref="AX118:BB119"/>
    <mergeCell ref="AK119:AL119"/>
    <mergeCell ref="AF118:AJ118"/>
    <mergeCell ref="AK118:AO118"/>
    <mergeCell ref="AP118:AP119"/>
    <mergeCell ref="AQ118:AQ119"/>
    <mergeCell ref="AR118:AR119"/>
    <mergeCell ref="AS118:AS119"/>
    <mergeCell ref="W118:W119"/>
    <mergeCell ref="X118:X119"/>
    <mergeCell ref="Y118:Y119"/>
    <mergeCell ref="Z118:Z119"/>
    <mergeCell ref="AA118:AD119"/>
    <mergeCell ref="AE118:AE119"/>
    <mergeCell ref="Q118:Q119"/>
    <mergeCell ref="R118:R119"/>
    <mergeCell ref="S118:S119"/>
    <mergeCell ref="T118:T119"/>
    <mergeCell ref="U118:U119"/>
    <mergeCell ref="V118:V119"/>
    <mergeCell ref="C118:J118"/>
    <mergeCell ref="K118:L119"/>
    <mergeCell ref="M122:M123"/>
    <mergeCell ref="N122:N123"/>
    <mergeCell ref="O122:O123"/>
    <mergeCell ref="P122:P123"/>
    <mergeCell ref="AT120:AT121"/>
    <mergeCell ref="AU120:AU121"/>
    <mergeCell ref="AV120:AV121"/>
    <mergeCell ref="AW120:AW121"/>
    <mergeCell ref="AX120:BB121"/>
    <mergeCell ref="AK121:AL121"/>
    <mergeCell ref="AF120:AJ120"/>
    <mergeCell ref="AK120:AO120"/>
    <mergeCell ref="AP120:AP121"/>
    <mergeCell ref="AQ120:AQ121"/>
    <mergeCell ref="AR120:AR121"/>
    <mergeCell ref="AS120:AS121"/>
    <mergeCell ref="W120:W121"/>
    <mergeCell ref="X120:X121"/>
    <mergeCell ref="Y120:Y121"/>
    <mergeCell ref="Z120:Z121"/>
    <mergeCell ref="AA120:AD121"/>
    <mergeCell ref="AE120:AE121"/>
    <mergeCell ref="Q120:Q121"/>
    <mergeCell ref="R120:R121"/>
    <mergeCell ref="S120:S121"/>
    <mergeCell ref="T120:T121"/>
    <mergeCell ref="U120:U121"/>
    <mergeCell ref="V120:V121"/>
    <mergeCell ref="C124:J124"/>
    <mergeCell ref="K124:L125"/>
    <mergeCell ref="M124:M125"/>
    <mergeCell ref="N124:N125"/>
    <mergeCell ref="O124:O125"/>
    <mergeCell ref="P124:P125"/>
    <mergeCell ref="AT122:AT123"/>
    <mergeCell ref="AU122:AU123"/>
    <mergeCell ref="AV122:AV123"/>
    <mergeCell ref="AW122:AW123"/>
    <mergeCell ref="AX122:BB123"/>
    <mergeCell ref="AK123:AL123"/>
    <mergeCell ref="AF122:AJ122"/>
    <mergeCell ref="AK122:AO122"/>
    <mergeCell ref="AP122:AP123"/>
    <mergeCell ref="AQ122:AQ123"/>
    <mergeCell ref="AR122:AR123"/>
    <mergeCell ref="AS122:AS123"/>
    <mergeCell ref="W122:W123"/>
    <mergeCell ref="X122:X123"/>
    <mergeCell ref="Y122:Y123"/>
    <mergeCell ref="Z122:Z123"/>
    <mergeCell ref="AA122:AD123"/>
    <mergeCell ref="AE122:AE123"/>
    <mergeCell ref="Q122:Q123"/>
    <mergeCell ref="R122:R123"/>
    <mergeCell ref="S122:S123"/>
    <mergeCell ref="T122:T123"/>
    <mergeCell ref="U122:U123"/>
    <mergeCell ref="V122:V123"/>
    <mergeCell ref="C122:J122"/>
    <mergeCell ref="K122:L123"/>
    <mergeCell ref="M126:M127"/>
    <mergeCell ref="N126:N127"/>
    <mergeCell ref="O126:O127"/>
    <mergeCell ref="P126:P127"/>
    <mergeCell ref="AT124:AT125"/>
    <mergeCell ref="AU124:AU125"/>
    <mergeCell ref="AV124:AV125"/>
    <mergeCell ref="AW124:AW125"/>
    <mergeCell ref="AX124:BB125"/>
    <mergeCell ref="AK125:AL125"/>
    <mergeCell ref="AF124:AJ124"/>
    <mergeCell ref="AK124:AO124"/>
    <mergeCell ref="AP124:AP125"/>
    <mergeCell ref="AQ124:AQ125"/>
    <mergeCell ref="AR124:AR125"/>
    <mergeCell ref="AS124:AS125"/>
    <mergeCell ref="W124:W125"/>
    <mergeCell ref="X124:X125"/>
    <mergeCell ref="Y124:Y125"/>
    <mergeCell ref="Z124:Z125"/>
    <mergeCell ref="AA124:AD125"/>
    <mergeCell ref="AE124:AE125"/>
    <mergeCell ref="Q124:Q125"/>
    <mergeCell ref="R124:R125"/>
    <mergeCell ref="S124:S125"/>
    <mergeCell ref="T124:T125"/>
    <mergeCell ref="U124:U125"/>
    <mergeCell ref="V124:V125"/>
    <mergeCell ref="C128:J128"/>
    <mergeCell ref="K128:L129"/>
    <mergeCell ref="M128:M129"/>
    <mergeCell ref="N128:N129"/>
    <mergeCell ref="O128:O129"/>
    <mergeCell ref="P128:P129"/>
    <mergeCell ref="AT126:AT127"/>
    <mergeCell ref="AU126:AU127"/>
    <mergeCell ref="AV126:AV127"/>
    <mergeCell ref="AW126:AW127"/>
    <mergeCell ref="AX126:BB127"/>
    <mergeCell ref="AK127:AL127"/>
    <mergeCell ref="AF126:AJ126"/>
    <mergeCell ref="AK126:AO126"/>
    <mergeCell ref="AP126:AP127"/>
    <mergeCell ref="AQ126:AQ127"/>
    <mergeCell ref="AR126:AR127"/>
    <mergeCell ref="AS126:AS127"/>
    <mergeCell ref="W126:W127"/>
    <mergeCell ref="X126:X127"/>
    <mergeCell ref="Y126:Y127"/>
    <mergeCell ref="Z126:Z127"/>
    <mergeCell ref="AA126:AD127"/>
    <mergeCell ref="AE126:AE127"/>
    <mergeCell ref="Q126:Q127"/>
    <mergeCell ref="R126:R127"/>
    <mergeCell ref="S126:S127"/>
    <mergeCell ref="T126:T127"/>
    <mergeCell ref="U126:U127"/>
    <mergeCell ref="V126:V127"/>
    <mergeCell ref="C126:J126"/>
    <mergeCell ref="K126:L127"/>
    <mergeCell ref="M130:M131"/>
    <mergeCell ref="N130:N131"/>
    <mergeCell ref="O130:O131"/>
    <mergeCell ref="P130:P131"/>
    <mergeCell ref="AT128:AT129"/>
    <mergeCell ref="AU128:AU129"/>
    <mergeCell ref="AV128:AV129"/>
    <mergeCell ref="AW128:AW129"/>
    <mergeCell ref="AX128:BB129"/>
    <mergeCell ref="AK129:AL129"/>
    <mergeCell ref="AF128:AJ128"/>
    <mergeCell ref="AK128:AO128"/>
    <mergeCell ref="AP128:AP129"/>
    <mergeCell ref="AQ128:AQ129"/>
    <mergeCell ref="AR128:AR129"/>
    <mergeCell ref="AS128:AS129"/>
    <mergeCell ref="W128:W129"/>
    <mergeCell ref="X128:X129"/>
    <mergeCell ref="Y128:Y129"/>
    <mergeCell ref="Z128:Z129"/>
    <mergeCell ref="AA128:AD129"/>
    <mergeCell ref="AE128:AE129"/>
    <mergeCell ref="Q128:Q129"/>
    <mergeCell ref="R128:R129"/>
    <mergeCell ref="S128:S129"/>
    <mergeCell ref="T128:T129"/>
    <mergeCell ref="U128:U129"/>
    <mergeCell ref="V128:V129"/>
    <mergeCell ref="C132:J132"/>
    <mergeCell ref="K132:L133"/>
    <mergeCell ref="M132:M133"/>
    <mergeCell ref="N132:N133"/>
    <mergeCell ref="O132:O133"/>
    <mergeCell ref="P132:P133"/>
    <mergeCell ref="AT130:AT131"/>
    <mergeCell ref="AU130:AU131"/>
    <mergeCell ref="AV130:AV131"/>
    <mergeCell ref="AW130:AW131"/>
    <mergeCell ref="AX130:BB131"/>
    <mergeCell ref="AK131:AL131"/>
    <mergeCell ref="AF130:AJ130"/>
    <mergeCell ref="AK130:AO130"/>
    <mergeCell ref="AP130:AP131"/>
    <mergeCell ref="AQ130:AQ131"/>
    <mergeCell ref="AR130:AR131"/>
    <mergeCell ref="AS130:AS131"/>
    <mergeCell ref="W130:W131"/>
    <mergeCell ref="X130:X131"/>
    <mergeCell ref="Y130:Y131"/>
    <mergeCell ref="Z130:Z131"/>
    <mergeCell ref="AA130:AD131"/>
    <mergeCell ref="AE130:AE131"/>
    <mergeCell ref="Q130:Q131"/>
    <mergeCell ref="R130:R131"/>
    <mergeCell ref="S130:S131"/>
    <mergeCell ref="T130:T131"/>
    <mergeCell ref="U130:U131"/>
    <mergeCell ref="V130:V131"/>
    <mergeCell ref="C130:J130"/>
    <mergeCell ref="K130:L131"/>
    <mergeCell ref="M134:M135"/>
    <mergeCell ref="N134:N135"/>
    <mergeCell ref="O134:O135"/>
    <mergeCell ref="P134:P135"/>
    <mergeCell ref="AT132:AT133"/>
    <mergeCell ref="AU132:AU133"/>
    <mergeCell ref="AV132:AV133"/>
    <mergeCell ref="AW132:AW133"/>
    <mergeCell ref="AX132:BB133"/>
    <mergeCell ref="AK133:AL133"/>
    <mergeCell ref="AF132:AJ132"/>
    <mergeCell ref="AK132:AO132"/>
    <mergeCell ref="AP132:AP133"/>
    <mergeCell ref="AQ132:AQ133"/>
    <mergeCell ref="AR132:AR133"/>
    <mergeCell ref="AS132:AS133"/>
    <mergeCell ref="W132:W133"/>
    <mergeCell ref="X132:X133"/>
    <mergeCell ref="Y132:Y133"/>
    <mergeCell ref="Z132:Z133"/>
    <mergeCell ref="AA132:AD133"/>
    <mergeCell ref="AE132:AE133"/>
    <mergeCell ref="Q132:Q133"/>
    <mergeCell ref="R132:R133"/>
    <mergeCell ref="S132:S133"/>
    <mergeCell ref="T132:T133"/>
    <mergeCell ref="U132:U133"/>
    <mergeCell ref="V132:V133"/>
    <mergeCell ref="C136:J136"/>
    <mergeCell ref="K136:L137"/>
    <mergeCell ref="M136:M137"/>
    <mergeCell ref="N136:N137"/>
    <mergeCell ref="O136:O137"/>
    <mergeCell ref="P136:P137"/>
    <mergeCell ref="AT134:AT135"/>
    <mergeCell ref="AU134:AU135"/>
    <mergeCell ref="AV134:AV135"/>
    <mergeCell ref="AW134:AW135"/>
    <mergeCell ref="AX134:BB135"/>
    <mergeCell ref="AK135:AL135"/>
    <mergeCell ref="AF134:AJ134"/>
    <mergeCell ref="AK134:AO134"/>
    <mergeCell ref="AP134:AP135"/>
    <mergeCell ref="AQ134:AQ135"/>
    <mergeCell ref="AR134:AR135"/>
    <mergeCell ref="AS134:AS135"/>
    <mergeCell ref="W134:W135"/>
    <mergeCell ref="X134:X135"/>
    <mergeCell ref="Y134:Y135"/>
    <mergeCell ref="Z134:Z135"/>
    <mergeCell ref="AA134:AD135"/>
    <mergeCell ref="AE134:AE135"/>
    <mergeCell ref="Q134:Q135"/>
    <mergeCell ref="R134:R135"/>
    <mergeCell ref="S134:S135"/>
    <mergeCell ref="T134:T135"/>
    <mergeCell ref="U134:U135"/>
    <mergeCell ref="V134:V135"/>
    <mergeCell ref="C134:J134"/>
    <mergeCell ref="K134:L135"/>
    <mergeCell ref="U138:U139"/>
    <mergeCell ref="V138:V139"/>
    <mergeCell ref="C138:J138"/>
    <mergeCell ref="K138:L139"/>
    <mergeCell ref="M138:M139"/>
    <mergeCell ref="N138:N139"/>
    <mergeCell ref="O138:O139"/>
    <mergeCell ref="P138:P139"/>
    <mergeCell ref="AT136:AT137"/>
    <mergeCell ref="AU136:AU137"/>
    <mergeCell ref="AV136:AV137"/>
    <mergeCell ref="AW136:AW137"/>
    <mergeCell ref="AX136:BB137"/>
    <mergeCell ref="AK137:AL137"/>
    <mergeCell ref="AF136:AJ136"/>
    <mergeCell ref="AK136:AO136"/>
    <mergeCell ref="AP136:AP137"/>
    <mergeCell ref="AQ136:AQ137"/>
    <mergeCell ref="AR136:AR137"/>
    <mergeCell ref="AS136:AS137"/>
    <mergeCell ref="W136:W137"/>
    <mergeCell ref="X136:X137"/>
    <mergeCell ref="Y136:Y137"/>
    <mergeCell ref="Z136:Z137"/>
    <mergeCell ref="AA136:AD137"/>
    <mergeCell ref="AE136:AE137"/>
    <mergeCell ref="Q136:Q137"/>
    <mergeCell ref="R136:R137"/>
    <mergeCell ref="S136:S137"/>
    <mergeCell ref="T136:T137"/>
    <mergeCell ref="U136:U137"/>
    <mergeCell ref="V136:V137"/>
    <mergeCell ref="S140:S141"/>
    <mergeCell ref="T140:T141"/>
    <mergeCell ref="U140:U141"/>
    <mergeCell ref="V140:V141"/>
    <mergeCell ref="C140:J140"/>
    <mergeCell ref="K140:L141"/>
    <mergeCell ref="M140:M141"/>
    <mergeCell ref="N140:N141"/>
    <mergeCell ref="O140:O141"/>
    <mergeCell ref="P140:P141"/>
    <mergeCell ref="AT138:AT139"/>
    <mergeCell ref="AU138:AU139"/>
    <mergeCell ref="AV138:AV139"/>
    <mergeCell ref="AW138:AW139"/>
    <mergeCell ref="AX138:BB139"/>
    <mergeCell ref="AK139:AL139"/>
    <mergeCell ref="AF138:AJ138"/>
    <mergeCell ref="AK138:AO138"/>
    <mergeCell ref="AP138:AP139"/>
    <mergeCell ref="AQ138:AQ139"/>
    <mergeCell ref="AR138:AR139"/>
    <mergeCell ref="AS138:AS139"/>
    <mergeCell ref="W138:W139"/>
    <mergeCell ref="X138:X139"/>
    <mergeCell ref="Y138:Y139"/>
    <mergeCell ref="Z138:Z139"/>
    <mergeCell ref="AA138:AD139"/>
    <mergeCell ref="AE138:AE139"/>
    <mergeCell ref="Q138:Q139"/>
    <mergeCell ref="R138:R139"/>
    <mergeCell ref="S138:S139"/>
    <mergeCell ref="T138:T139"/>
    <mergeCell ref="Q142:Q143"/>
    <mergeCell ref="R142:R143"/>
    <mergeCell ref="S142:S143"/>
    <mergeCell ref="T142:T143"/>
    <mergeCell ref="U142:U143"/>
    <mergeCell ref="V142:V143"/>
    <mergeCell ref="C142:J142"/>
    <mergeCell ref="K142:L143"/>
    <mergeCell ref="M142:M143"/>
    <mergeCell ref="N142:N143"/>
    <mergeCell ref="O142:O143"/>
    <mergeCell ref="P142:P143"/>
    <mergeCell ref="AT140:AT141"/>
    <mergeCell ref="AU140:AU141"/>
    <mergeCell ref="AV140:AV141"/>
    <mergeCell ref="AW140:AW141"/>
    <mergeCell ref="AX140:BB141"/>
    <mergeCell ref="AK141:AL141"/>
    <mergeCell ref="AF140:AJ140"/>
    <mergeCell ref="AK140:AO140"/>
    <mergeCell ref="AP140:AP141"/>
    <mergeCell ref="AQ140:AQ141"/>
    <mergeCell ref="AR140:AR141"/>
    <mergeCell ref="AS140:AS141"/>
    <mergeCell ref="W140:W141"/>
    <mergeCell ref="X140:X141"/>
    <mergeCell ref="Y140:Y141"/>
    <mergeCell ref="Z140:Z141"/>
    <mergeCell ref="AA140:AD141"/>
    <mergeCell ref="AE140:AE141"/>
    <mergeCell ref="Q140:Q141"/>
    <mergeCell ref="R140:R141"/>
    <mergeCell ref="BF1:BR20"/>
    <mergeCell ref="AT142:AT143"/>
    <mergeCell ref="AU142:AU143"/>
    <mergeCell ref="AV142:AV143"/>
    <mergeCell ref="AW142:AW143"/>
    <mergeCell ref="AX142:BB143"/>
    <mergeCell ref="AK143:AL143"/>
    <mergeCell ref="AF142:AJ142"/>
    <mergeCell ref="AK142:AO142"/>
    <mergeCell ref="AP142:AP143"/>
    <mergeCell ref="AQ142:AQ143"/>
    <mergeCell ref="AR142:AR143"/>
    <mergeCell ref="AS142:AS143"/>
    <mergeCell ref="W142:W143"/>
    <mergeCell ref="X142:X143"/>
    <mergeCell ref="Y142:Y143"/>
    <mergeCell ref="Z142:Z143"/>
    <mergeCell ref="AA142:AD143"/>
    <mergeCell ref="AE142:AE143"/>
    <mergeCell ref="AK103:AL103"/>
    <mergeCell ref="AW100:AW101"/>
    <mergeCell ref="AX100:BB101"/>
    <mergeCell ref="AK101:AL101"/>
    <mergeCell ref="AQ100:AQ101"/>
    <mergeCell ref="AR100:AR101"/>
    <mergeCell ref="AS100:AS101"/>
    <mergeCell ref="AT100:AT101"/>
    <mergeCell ref="AU100:AU101"/>
    <mergeCell ref="AV100:AV101"/>
    <mergeCell ref="Z100:Z101"/>
    <mergeCell ref="AA100:AD101"/>
    <mergeCell ref="AE100:AE101"/>
  </mergeCells>
  <phoneticPr fontId="2"/>
  <conditionalFormatting sqref="BN44:BN93">
    <cfRule type="expression" dxfId="19" priority="1">
      <formula>$DY44&lt;&gt;1</formula>
    </cfRule>
  </conditionalFormatting>
  <conditionalFormatting sqref="BO44:BO93">
    <cfRule type="expression" dxfId="18" priority="2">
      <formula>$DZ44&lt;&gt;1</formula>
    </cfRule>
  </conditionalFormatting>
  <conditionalFormatting sqref="BL44:BL93">
    <cfRule type="expression" dxfId="17" priority="3">
      <formula>$DT44&lt;&gt;1</formula>
    </cfRule>
  </conditionalFormatting>
  <dataValidations disablePrompts="1" xWindow="1394" yWindow="705" count="8">
    <dataValidation imeMode="off" allowBlank="1" showInputMessage="1" showErrorMessage="1" sqref="BL50:BL93" xr:uid="{046919C5-4E01-4426-8D59-8876E6CE6B45}"/>
    <dataValidation imeMode="hiragana" allowBlank="1" showInputMessage="1" showErrorMessage="1" sqref="BR50:BR93 BH50:BH93" xr:uid="{972414ED-AED4-414F-B3CB-571BA5383081}"/>
    <dataValidation type="whole" imeMode="off" allowBlank="1" showInputMessage="1" showErrorMessage="1" promptTitle="7桁で日付を入力" prompt="元号_x000a_昭和…３_x000a_平成…４_x000a_令和…５_x000a_例：令和1年2月3日_x000a_　　　・・・・5010203" sqref="BK50:BK93 BP50:BP93" xr:uid="{2C7EC175-3D75-4209-89B8-15C6FA8A3D62}">
      <formula1>5010101</formula1>
      <formula2>5999999</formula2>
    </dataValidation>
    <dataValidation type="whole" imeMode="off" operator="greaterThanOrEqual" allowBlank="1" showInputMessage="1" showErrorMessage="1" sqref="BQ50:BQ93" xr:uid="{18CB8C68-7B04-4C91-BDA5-6157A9C0084C}">
      <formula1>0</formula1>
    </dataValidation>
    <dataValidation type="textLength" imeMode="off" operator="equal" allowBlank="1" showInputMessage="1" showErrorMessage="1" sqref="BG51:BG93" xr:uid="{4EF6C428-326C-4227-B731-6E040DEDC5DC}">
      <formula1>8</formula1>
    </dataValidation>
    <dataValidation type="whole" imeMode="off" allowBlank="1" showInputMessage="1" showErrorMessage="1" promptTitle="7桁で日付を入力" prompt="元号_x000a_昭和…３_x000a_平成…４_x000a_令和…５_x000a_例：昭和59年9月13日_x000a_　　　・・・・3590913" sqref="BI51:BI93" xr:uid="{E25FEF0E-DAEC-4D42-9E25-F3B5E75B758D}">
      <formula1>3010101</formula1>
      <formula2>4400000</formula2>
    </dataValidation>
    <dataValidation type="list" allowBlank="1" showInputMessage="1" sqref="M44:M143" xr:uid="{99DE3BA7-7ADC-4790-B499-1C550A9ECE21}">
      <formula1>"3昭和,4平成"</formula1>
    </dataValidation>
    <dataValidation type="list" allowBlank="1" showInputMessage="1" sqref="AE44:AE143" xr:uid="{78A7065B-4444-4C07-AB9C-2ACA3C55EAF2}">
      <formula1>"1,2,3,4,5"</formula1>
    </dataValidation>
  </dataValidations>
  <pageMargins left="0.51181102362204722" right="0.51181102362204722" top="0.74803149606299213" bottom="0.74803149606299213" header="0.31496062992125984" footer="0.31496062992125984"/>
  <pageSetup paperSize="9" scale="88" fitToHeight="0" orientation="landscape" horizontalDpi="300" verticalDpi="300" r:id="rId1"/>
  <rowBreaks count="9" manualBreakCount="9">
    <brk id="53" min="2" max="53" man="1"/>
    <brk id="63" min="2" max="53" man="1"/>
    <brk id="73" min="2" max="53" man="1"/>
    <brk id="83" min="1" max="53" man="1"/>
    <brk id="93" min="1" max="53" man="1"/>
    <brk id="103" min="1" max="53" man="1"/>
    <brk id="113" min="1" max="53" man="1"/>
    <brk id="123" min="1" max="53" man="1"/>
    <brk id="133" min="1" max="53" man="1"/>
  </rowBreaks>
  <colBreaks count="1" manualBreakCount="1">
    <brk id="2" min="43" max="142" man="1"/>
  </colBreaks>
  <drawing r:id="rId2"/>
  <legacyDrawing r:id="rId3"/>
  <extLst>
    <ext xmlns:x14="http://schemas.microsoft.com/office/spreadsheetml/2009/9/main" uri="{CCE6A557-97BC-4b89-ADB6-D9C93CAAB3DF}">
      <x14:dataValidations xmlns:xm="http://schemas.microsoft.com/office/excel/2006/main" disablePrompts="1" xWindow="1394" yWindow="705" count="3">
        <x14:dataValidation type="list" allowBlank="1" showInputMessage="1" showErrorMessage="1" xr:uid="{3A103DA7-04EA-49DA-814F-B9C0CACD4DF9}">
          <x14:formula1>
            <xm:f>計算用!$M$2:$M$16</xm:f>
          </x14:formula1>
          <xm:sqref>BN50:BN93</xm:sqref>
        </x14:dataValidation>
        <x14:dataValidation type="list" allowBlank="1" showInputMessage="1" showErrorMessage="1" xr:uid="{2AA57908-E895-42FA-908D-9D042C679AA9}">
          <x14:formula1>
            <xm:f>計算用!$S$2:$S$47</xm:f>
          </x14:formula1>
          <xm:sqref>BO50:BO93</xm:sqref>
        </x14:dataValidation>
        <x14:dataValidation type="list" allowBlank="1" showInputMessage="1" showErrorMessage="1" xr:uid="{2AE52934-34A4-482F-BBCE-1657263E501B}">
          <x14:formula1>
            <xm:f>計算用!$C$2:$C$6</xm:f>
          </x14:formula1>
          <xm:sqref>BJ44:BJ93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12A438-FAA3-4D4A-87EF-078DFDF05E15}">
  <sheetPr>
    <tabColor theme="0" tint="-0.34998626667073579"/>
    <pageSetUpPr fitToPage="1"/>
  </sheetPr>
  <dimension ref="B1:BD49"/>
  <sheetViews>
    <sheetView zoomScaleNormal="100" zoomScaleSheetLayoutView="100" workbookViewId="0"/>
  </sheetViews>
  <sheetFormatPr defaultRowHeight="18"/>
  <cols>
    <col min="1" max="1" width="2.5" customWidth="1"/>
    <col min="2" max="2" width="2.59765625" style="126" customWidth="1"/>
    <col min="3" max="54" width="2.69921875" style="3" customWidth="1"/>
    <col min="55" max="55" width="5.19921875" customWidth="1"/>
  </cols>
  <sheetData>
    <row r="1" spans="2:54" s="65" customFormat="1" ht="7.2" customHeight="1">
      <c r="B1" s="126"/>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row>
    <row r="2" spans="2:54" s="65" customFormat="1" ht="7.2" customHeight="1">
      <c r="B2" s="126"/>
      <c r="C2" s="137" t="s">
        <v>31</v>
      </c>
      <c r="D2" s="138"/>
      <c r="E2" s="139"/>
      <c r="F2" s="379" t="s">
        <v>104</v>
      </c>
      <c r="G2" s="379"/>
      <c r="H2" s="379"/>
      <c r="I2" s="379"/>
      <c r="J2" s="379"/>
      <c r="K2" s="379"/>
      <c r="L2" s="379"/>
      <c r="M2" s="379"/>
      <c r="N2" s="379"/>
      <c r="O2" s="379"/>
      <c r="P2" s="379"/>
      <c r="Q2" s="379"/>
      <c r="R2" s="379"/>
      <c r="T2" s="257" t="s">
        <v>7182</v>
      </c>
      <c r="U2" s="257"/>
      <c r="V2" s="257"/>
      <c r="W2" s="257"/>
      <c r="X2" s="257"/>
      <c r="Y2" s="257"/>
      <c r="Z2" s="257"/>
      <c r="AA2" s="257"/>
      <c r="AB2" s="257"/>
      <c r="AC2" s="257"/>
      <c r="AD2" s="257"/>
      <c r="AE2" s="257"/>
      <c r="AF2" s="257"/>
      <c r="AG2" s="257"/>
      <c r="AH2" s="257"/>
      <c r="AI2" s="257"/>
      <c r="AJ2" s="257"/>
      <c r="AK2" s="257"/>
      <c r="AL2" s="257"/>
      <c r="AM2" s="257"/>
      <c r="AN2" s="257"/>
      <c r="AO2" s="257"/>
      <c r="AP2" s="257"/>
      <c r="AQ2" s="257"/>
      <c r="AR2" s="257"/>
      <c r="AS2" s="257"/>
      <c r="AT2" s="258"/>
      <c r="AU2" s="265" t="s">
        <v>30</v>
      </c>
      <c r="AV2" s="292"/>
      <c r="AW2" s="292"/>
      <c r="AX2" s="292"/>
      <c r="AY2" s="292"/>
      <c r="AZ2" s="292"/>
      <c r="BA2" s="292"/>
      <c r="BB2" s="266"/>
    </row>
    <row r="3" spans="2:54" s="65" customFormat="1" ht="7.2" customHeight="1">
      <c r="B3" s="126"/>
      <c r="C3" s="139"/>
      <c r="D3" s="138"/>
      <c r="E3" s="139"/>
      <c r="F3" s="379"/>
      <c r="G3" s="379"/>
      <c r="H3" s="379"/>
      <c r="I3" s="379"/>
      <c r="J3" s="379"/>
      <c r="K3" s="379"/>
      <c r="L3" s="379"/>
      <c r="M3" s="379"/>
      <c r="N3" s="379"/>
      <c r="O3" s="379"/>
      <c r="P3" s="379"/>
      <c r="Q3" s="379"/>
      <c r="R3" s="379"/>
      <c r="T3" s="257"/>
      <c r="U3" s="257"/>
      <c r="V3" s="257"/>
      <c r="W3" s="257"/>
      <c r="X3" s="257"/>
      <c r="Y3" s="257"/>
      <c r="Z3" s="257"/>
      <c r="AA3" s="257"/>
      <c r="AB3" s="257"/>
      <c r="AC3" s="257"/>
      <c r="AD3" s="257"/>
      <c r="AE3" s="257"/>
      <c r="AF3" s="257"/>
      <c r="AG3" s="257"/>
      <c r="AH3" s="257"/>
      <c r="AI3" s="257"/>
      <c r="AJ3" s="257"/>
      <c r="AK3" s="257"/>
      <c r="AL3" s="257"/>
      <c r="AM3" s="257"/>
      <c r="AN3" s="257"/>
      <c r="AO3" s="257"/>
      <c r="AP3" s="257"/>
      <c r="AQ3" s="257"/>
      <c r="AR3" s="257"/>
      <c r="AS3" s="257"/>
      <c r="AT3" s="258"/>
      <c r="AU3" s="269"/>
      <c r="AV3" s="293"/>
      <c r="AW3" s="293"/>
      <c r="AX3" s="293"/>
      <c r="AY3" s="293"/>
      <c r="AZ3" s="293"/>
      <c r="BA3" s="293"/>
      <c r="BB3" s="270"/>
    </row>
    <row r="4" spans="2:54" s="65" customFormat="1" ht="7.2" customHeight="1">
      <c r="B4" s="126"/>
      <c r="C4" s="139"/>
      <c r="D4" s="139"/>
      <c r="E4" s="139"/>
      <c r="F4" s="379"/>
      <c r="G4" s="379"/>
      <c r="H4" s="379"/>
      <c r="I4" s="379"/>
      <c r="J4" s="379"/>
      <c r="K4" s="379"/>
      <c r="L4" s="379"/>
      <c r="M4" s="379"/>
      <c r="N4" s="379"/>
      <c r="O4" s="379"/>
      <c r="P4" s="379"/>
      <c r="Q4" s="379"/>
      <c r="R4" s="379"/>
      <c r="T4" s="257"/>
      <c r="U4" s="257"/>
      <c r="V4" s="257"/>
      <c r="W4" s="257"/>
      <c r="X4" s="257"/>
      <c r="Y4" s="257"/>
      <c r="Z4" s="257"/>
      <c r="AA4" s="257"/>
      <c r="AB4" s="257"/>
      <c r="AC4" s="257"/>
      <c r="AD4" s="257"/>
      <c r="AE4" s="257"/>
      <c r="AF4" s="257"/>
      <c r="AG4" s="257"/>
      <c r="AH4" s="257"/>
      <c r="AI4" s="257"/>
      <c r="AJ4" s="257"/>
      <c r="AK4" s="257"/>
      <c r="AL4" s="257"/>
      <c r="AM4" s="257"/>
      <c r="AN4" s="257"/>
      <c r="AO4" s="257"/>
      <c r="AP4" s="257"/>
      <c r="AQ4" s="257"/>
      <c r="AR4" s="257"/>
      <c r="AS4" s="257"/>
      <c r="AT4" s="258"/>
      <c r="AU4" s="127"/>
      <c r="AV4" s="128"/>
      <c r="AW4" s="128"/>
      <c r="AX4" s="128"/>
      <c r="AY4" s="128"/>
      <c r="AZ4" s="128"/>
      <c r="BA4" s="128"/>
      <c r="BB4" s="129"/>
    </row>
    <row r="5" spans="2:54" s="65" customFormat="1" ht="7.2" customHeight="1">
      <c r="B5" s="126"/>
      <c r="C5" s="265" t="s">
        <v>15</v>
      </c>
      <c r="D5" s="266"/>
      <c r="E5" s="271" t="s">
        <v>13</v>
      </c>
      <c r="F5" s="272"/>
      <c r="G5" s="272"/>
      <c r="H5" s="273"/>
      <c r="I5" s="274"/>
      <c r="J5" s="275"/>
      <c r="K5" s="275"/>
      <c r="L5" s="275"/>
      <c r="M5" s="275"/>
      <c r="N5" s="275"/>
      <c r="O5" s="275"/>
      <c r="P5" s="275"/>
      <c r="Q5" s="275"/>
      <c r="R5" s="276"/>
      <c r="T5" s="257"/>
      <c r="U5" s="257"/>
      <c r="V5" s="257"/>
      <c r="W5" s="257"/>
      <c r="X5" s="257"/>
      <c r="Y5" s="257"/>
      <c r="Z5" s="257"/>
      <c r="AA5" s="257"/>
      <c r="AB5" s="257"/>
      <c r="AC5" s="257"/>
      <c r="AD5" s="257"/>
      <c r="AE5" s="257"/>
      <c r="AF5" s="257"/>
      <c r="AG5" s="257"/>
      <c r="AH5" s="257"/>
      <c r="AI5" s="257"/>
      <c r="AJ5" s="257"/>
      <c r="AK5" s="257"/>
      <c r="AL5" s="257"/>
      <c r="AM5" s="257"/>
      <c r="AN5" s="257"/>
      <c r="AO5" s="257"/>
      <c r="AP5" s="257"/>
      <c r="AQ5" s="257"/>
      <c r="AR5" s="257"/>
      <c r="AS5" s="257"/>
      <c r="AT5" s="258"/>
      <c r="AU5" s="127"/>
      <c r="AV5" s="128"/>
      <c r="AW5" s="128"/>
      <c r="AX5" s="128"/>
      <c r="AY5" s="128"/>
      <c r="AZ5" s="128"/>
      <c r="BA5" s="128"/>
      <c r="BB5" s="129"/>
    </row>
    <row r="6" spans="2:54" s="65" customFormat="1" ht="7.2" customHeight="1">
      <c r="B6" s="126"/>
      <c r="C6" s="267"/>
      <c r="D6" s="268"/>
      <c r="E6" s="271"/>
      <c r="F6" s="272"/>
      <c r="G6" s="272"/>
      <c r="H6" s="273"/>
      <c r="I6" s="277"/>
      <c r="J6" s="278"/>
      <c r="K6" s="278"/>
      <c r="L6" s="278"/>
      <c r="M6" s="278"/>
      <c r="N6" s="278"/>
      <c r="O6" s="278"/>
      <c r="P6" s="278"/>
      <c r="Q6" s="278"/>
      <c r="R6" s="279"/>
      <c r="T6" s="257"/>
      <c r="U6" s="257"/>
      <c r="V6" s="257"/>
      <c r="W6" s="257"/>
      <c r="X6" s="257"/>
      <c r="Y6" s="257"/>
      <c r="Z6" s="257"/>
      <c r="AA6" s="257"/>
      <c r="AB6" s="257"/>
      <c r="AC6" s="257"/>
      <c r="AD6" s="257"/>
      <c r="AE6" s="257"/>
      <c r="AF6" s="257"/>
      <c r="AG6" s="257"/>
      <c r="AH6" s="257"/>
      <c r="AI6" s="257"/>
      <c r="AJ6" s="257"/>
      <c r="AK6" s="257"/>
      <c r="AL6" s="257"/>
      <c r="AM6" s="257"/>
      <c r="AN6" s="257"/>
      <c r="AO6" s="257"/>
      <c r="AP6" s="257"/>
      <c r="AQ6" s="257"/>
      <c r="AR6" s="257"/>
      <c r="AS6" s="257"/>
      <c r="AT6" s="258"/>
      <c r="AU6" s="127"/>
      <c r="AV6" s="128"/>
      <c r="AW6" s="128"/>
      <c r="AX6" s="128"/>
      <c r="AY6" s="128"/>
      <c r="AZ6" s="128"/>
      <c r="BA6" s="128"/>
      <c r="BB6" s="129"/>
    </row>
    <row r="7" spans="2:54" s="65" customFormat="1" ht="7.2" customHeight="1">
      <c r="B7" s="126"/>
      <c r="C7" s="269"/>
      <c r="D7" s="270"/>
      <c r="E7" s="271"/>
      <c r="F7" s="272"/>
      <c r="G7" s="272"/>
      <c r="H7" s="273"/>
      <c r="I7" s="280"/>
      <c r="J7" s="281"/>
      <c r="K7" s="281"/>
      <c r="L7" s="281"/>
      <c r="M7" s="281"/>
      <c r="N7" s="281"/>
      <c r="O7" s="281"/>
      <c r="P7" s="281"/>
      <c r="Q7" s="281"/>
      <c r="R7" s="282"/>
      <c r="T7" s="257"/>
      <c r="U7" s="257"/>
      <c r="V7" s="257"/>
      <c r="W7" s="257"/>
      <c r="X7" s="257"/>
      <c r="Y7" s="257"/>
      <c r="Z7" s="257"/>
      <c r="AA7" s="257"/>
      <c r="AB7" s="257"/>
      <c r="AC7" s="257"/>
      <c r="AD7" s="257"/>
      <c r="AE7" s="257"/>
      <c r="AF7" s="257"/>
      <c r="AG7" s="257"/>
      <c r="AH7" s="257"/>
      <c r="AI7" s="257"/>
      <c r="AJ7" s="257"/>
      <c r="AK7" s="257"/>
      <c r="AL7" s="257"/>
      <c r="AM7" s="257"/>
      <c r="AN7" s="257"/>
      <c r="AO7" s="257"/>
      <c r="AP7" s="257"/>
      <c r="AQ7" s="257"/>
      <c r="AR7" s="257"/>
      <c r="AS7" s="257"/>
      <c r="AT7" s="258"/>
      <c r="AU7" s="127"/>
      <c r="AV7" s="128"/>
      <c r="AW7" s="128"/>
      <c r="AX7" s="128"/>
      <c r="AY7" s="128"/>
      <c r="AZ7" s="128"/>
      <c r="BA7" s="128"/>
      <c r="BB7" s="129"/>
    </row>
    <row r="8" spans="2:54" s="65" customFormat="1" ht="7.2" customHeight="1">
      <c r="B8" s="126"/>
      <c r="C8" s="265" t="s">
        <v>14</v>
      </c>
      <c r="D8" s="266"/>
      <c r="E8" s="283" t="s">
        <v>7135</v>
      </c>
      <c r="F8" s="284"/>
      <c r="G8" s="284"/>
      <c r="H8" s="285"/>
      <c r="I8" s="324"/>
      <c r="J8" s="325"/>
      <c r="K8" s="325"/>
      <c r="L8" s="325"/>
      <c r="M8" s="325"/>
      <c r="N8" s="325"/>
      <c r="O8" s="325"/>
      <c r="P8" s="325"/>
      <c r="Q8" s="325"/>
      <c r="R8" s="326"/>
      <c r="S8" s="97"/>
      <c r="T8" s="257"/>
      <c r="U8" s="257"/>
      <c r="V8" s="257"/>
      <c r="W8" s="257"/>
      <c r="X8" s="257"/>
      <c r="Y8" s="257"/>
      <c r="Z8" s="257"/>
      <c r="AA8" s="257"/>
      <c r="AB8" s="257"/>
      <c r="AC8" s="257"/>
      <c r="AD8" s="257"/>
      <c r="AE8" s="257"/>
      <c r="AF8" s="257"/>
      <c r="AG8" s="257"/>
      <c r="AH8" s="257"/>
      <c r="AI8" s="257"/>
      <c r="AJ8" s="257"/>
      <c r="AK8" s="257"/>
      <c r="AL8" s="257"/>
      <c r="AM8" s="257"/>
      <c r="AN8" s="257"/>
      <c r="AO8" s="257"/>
      <c r="AP8" s="257"/>
      <c r="AQ8" s="257"/>
      <c r="AR8" s="257"/>
      <c r="AS8" s="257"/>
      <c r="AT8" s="258"/>
      <c r="AU8" s="127"/>
      <c r="AV8" s="128"/>
      <c r="AW8" s="128"/>
      <c r="AX8" s="128"/>
      <c r="AY8" s="128"/>
      <c r="AZ8" s="128"/>
      <c r="BA8" s="128"/>
      <c r="BB8" s="129"/>
    </row>
    <row r="9" spans="2:54" s="65" customFormat="1" ht="7.2" customHeight="1">
      <c r="B9" s="126"/>
      <c r="C9" s="267"/>
      <c r="D9" s="268"/>
      <c r="E9" s="283"/>
      <c r="F9" s="284"/>
      <c r="G9" s="284"/>
      <c r="H9" s="285"/>
      <c r="I9" s="327"/>
      <c r="J9" s="328"/>
      <c r="K9" s="328"/>
      <c r="L9" s="328"/>
      <c r="M9" s="328"/>
      <c r="N9" s="328"/>
      <c r="O9" s="328"/>
      <c r="P9" s="328"/>
      <c r="Q9" s="328"/>
      <c r="R9" s="329"/>
      <c r="S9" s="3"/>
      <c r="T9" s="294" t="s">
        <v>7136</v>
      </c>
      <c r="U9" s="294"/>
      <c r="V9" s="294"/>
      <c r="W9" s="294"/>
      <c r="X9" s="294"/>
      <c r="Y9" s="294"/>
      <c r="Z9" s="294"/>
      <c r="AA9" s="294"/>
      <c r="AB9" s="294"/>
      <c r="AC9" s="294"/>
      <c r="AD9" s="294"/>
      <c r="AE9" s="294"/>
      <c r="AF9" s="294"/>
      <c r="AG9" s="294"/>
      <c r="AH9" s="294"/>
      <c r="AI9" s="294"/>
      <c r="AJ9" s="294"/>
      <c r="AK9" s="294"/>
      <c r="AL9" s="294"/>
      <c r="AM9" s="294"/>
      <c r="AN9" s="294"/>
      <c r="AO9" s="294"/>
      <c r="AP9" s="294"/>
      <c r="AQ9" s="294"/>
      <c r="AR9" s="294"/>
      <c r="AS9" s="294"/>
      <c r="AT9" s="295"/>
      <c r="AU9" s="127"/>
      <c r="AV9" s="128"/>
      <c r="AW9" s="128"/>
      <c r="AX9" s="128"/>
      <c r="AY9" s="128"/>
      <c r="AZ9" s="128"/>
      <c r="BA9" s="128"/>
      <c r="BB9" s="129"/>
    </row>
    <row r="10" spans="2:54" s="65" customFormat="1" ht="7.2" customHeight="1">
      <c r="B10" s="126"/>
      <c r="C10" s="267"/>
      <c r="D10" s="268"/>
      <c r="E10" s="283"/>
      <c r="F10" s="284"/>
      <c r="G10" s="284"/>
      <c r="H10" s="285"/>
      <c r="I10" s="327"/>
      <c r="J10" s="328"/>
      <c r="K10" s="328"/>
      <c r="L10" s="328"/>
      <c r="M10" s="328"/>
      <c r="N10" s="328"/>
      <c r="O10" s="328"/>
      <c r="P10" s="328"/>
      <c r="Q10" s="328"/>
      <c r="R10" s="329"/>
      <c r="S10" s="3"/>
      <c r="T10" s="294"/>
      <c r="U10" s="294"/>
      <c r="V10" s="294"/>
      <c r="W10" s="294"/>
      <c r="X10" s="294"/>
      <c r="Y10" s="294"/>
      <c r="Z10" s="294"/>
      <c r="AA10" s="294"/>
      <c r="AB10" s="294"/>
      <c r="AC10" s="294"/>
      <c r="AD10" s="294"/>
      <c r="AE10" s="294"/>
      <c r="AF10" s="294"/>
      <c r="AG10" s="294"/>
      <c r="AH10" s="294"/>
      <c r="AI10" s="294"/>
      <c r="AJ10" s="294"/>
      <c r="AK10" s="294"/>
      <c r="AL10" s="294"/>
      <c r="AM10" s="294"/>
      <c r="AN10" s="294"/>
      <c r="AO10" s="294"/>
      <c r="AP10" s="294"/>
      <c r="AQ10" s="294"/>
      <c r="AR10" s="294"/>
      <c r="AS10" s="294"/>
      <c r="AT10" s="295"/>
      <c r="AU10" s="127"/>
      <c r="AV10" s="128"/>
      <c r="AW10" s="128"/>
      <c r="AX10" s="128"/>
      <c r="AY10" s="128"/>
      <c r="AZ10" s="128"/>
      <c r="BA10" s="128"/>
      <c r="BB10" s="129"/>
    </row>
    <row r="11" spans="2:54" s="65" customFormat="1" ht="7.2" customHeight="1">
      <c r="B11" s="126"/>
      <c r="C11" s="286">
        <v>1</v>
      </c>
      <c r="D11" s="287"/>
      <c r="E11" s="283"/>
      <c r="F11" s="284"/>
      <c r="G11" s="284"/>
      <c r="H11" s="285"/>
      <c r="I11" s="286">
        <v>2</v>
      </c>
      <c r="J11" s="288"/>
      <c r="K11" s="288"/>
      <c r="L11" s="288"/>
      <c r="M11" s="288"/>
      <c r="N11" s="288"/>
      <c r="O11" s="288"/>
      <c r="P11" s="288"/>
      <c r="Q11" s="288">
        <v>6</v>
      </c>
      <c r="R11" s="287"/>
      <c r="S11" s="3"/>
      <c r="T11" s="294"/>
      <c r="U11" s="294"/>
      <c r="V11" s="294"/>
      <c r="W11" s="294"/>
      <c r="X11" s="294"/>
      <c r="Y11" s="294"/>
      <c r="Z11" s="294"/>
      <c r="AA11" s="294"/>
      <c r="AB11" s="294"/>
      <c r="AC11" s="294"/>
      <c r="AD11" s="294"/>
      <c r="AE11" s="294"/>
      <c r="AF11" s="294"/>
      <c r="AG11" s="294"/>
      <c r="AH11" s="294"/>
      <c r="AI11" s="294"/>
      <c r="AJ11" s="294"/>
      <c r="AK11" s="294"/>
      <c r="AL11" s="294"/>
      <c r="AM11" s="294"/>
      <c r="AN11" s="294"/>
      <c r="AO11" s="294"/>
      <c r="AP11" s="294"/>
      <c r="AQ11" s="294"/>
      <c r="AR11" s="294"/>
      <c r="AS11" s="294"/>
      <c r="AT11" s="295"/>
      <c r="AU11" s="127"/>
      <c r="AV11" s="128"/>
      <c r="AW11" s="128"/>
      <c r="AX11" s="128"/>
      <c r="AY11" s="128"/>
      <c r="AZ11" s="128"/>
      <c r="BA11" s="128"/>
      <c r="BB11" s="129"/>
    </row>
    <row r="12" spans="2:54" s="65" customFormat="1" ht="7.2" customHeight="1">
      <c r="B12" s="126"/>
      <c r="S12" s="3"/>
      <c r="T12" s="294"/>
      <c r="U12" s="294"/>
      <c r="V12" s="294"/>
      <c r="W12" s="294"/>
      <c r="X12" s="294"/>
      <c r="Y12" s="294"/>
      <c r="Z12" s="294"/>
      <c r="AA12" s="294"/>
      <c r="AB12" s="294"/>
      <c r="AC12" s="294"/>
      <c r="AD12" s="294"/>
      <c r="AE12" s="294"/>
      <c r="AF12" s="294"/>
      <c r="AG12" s="294"/>
      <c r="AH12" s="294"/>
      <c r="AI12" s="294"/>
      <c r="AJ12" s="294"/>
      <c r="AK12" s="294"/>
      <c r="AL12" s="294"/>
      <c r="AM12" s="294"/>
      <c r="AN12" s="294"/>
      <c r="AO12" s="294"/>
      <c r="AP12" s="294"/>
      <c r="AQ12" s="294"/>
      <c r="AR12" s="294"/>
      <c r="AS12" s="294"/>
      <c r="AT12" s="295"/>
      <c r="AU12" s="127"/>
      <c r="AV12" s="128"/>
      <c r="AW12" s="128"/>
      <c r="AX12" s="128"/>
      <c r="AY12" s="128"/>
      <c r="AZ12" s="128"/>
      <c r="BA12" s="128"/>
      <c r="BB12" s="129"/>
    </row>
    <row r="13" spans="2:54" s="65" customFormat="1" ht="7.2" customHeight="1">
      <c r="B13" s="126"/>
      <c r="D13" s="210" t="s">
        <v>20</v>
      </c>
      <c r="E13" s="210"/>
      <c r="F13" s="210"/>
      <c r="G13" s="210"/>
      <c r="H13" s="210"/>
      <c r="I13" s="210"/>
      <c r="J13" s="210"/>
      <c r="K13" s="210"/>
      <c r="L13" s="210"/>
      <c r="M13" s="210"/>
      <c r="N13" s="3"/>
      <c r="O13" s="3"/>
      <c r="P13" s="3"/>
      <c r="Q13" s="3"/>
      <c r="R13" s="3"/>
      <c r="S13" s="3"/>
      <c r="T13" s="294"/>
      <c r="U13" s="294"/>
      <c r="V13" s="294"/>
      <c r="W13" s="294"/>
      <c r="X13" s="294"/>
      <c r="Y13" s="294"/>
      <c r="Z13" s="294"/>
      <c r="AA13" s="294"/>
      <c r="AB13" s="294"/>
      <c r="AC13" s="294"/>
      <c r="AD13" s="294"/>
      <c r="AE13" s="294"/>
      <c r="AF13" s="294"/>
      <c r="AG13" s="294"/>
      <c r="AH13" s="294"/>
      <c r="AI13" s="294"/>
      <c r="AJ13" s="294"/>
      <c r="AK13" s="294"/>
      <c r="AL13" s="294"/>
      <c r="AM13" s="294"/>
      <c r="AN13" s="294"/>
      <c r="AO13" s="294"/>
      <c r="AP13" s="294"/>
      <c r="AQ13" s="294"/>
      <c r="AR13" s="294"/>
      <c r="AS13" s="294"/>
      <c r="AT13" s="295"/>
      <c r="AU13" s="127"/>
      <c r="AV13" s="128"/>
      <c r="AW13" s="128"/>
      <c r="AX13" s="128"/>
      <c r="AY13" s="128"/>
      <c r="AZ13" s="128"/>
      <c r="BA13" s="128"/>
      <c r="BB13" s="129"/>
    </row>
    <row r="14" spans="2:54" s="65" customFormat="1" ht="7.2" customHeight="1">
      <c r="B14" s="126"/>
      <c r="D14" s="210"/>
      <c r="E14" s="210"/>
      <c r="F14" s="210"/>
      <c r="G14" s="210"/>
      <c r="H14" s="210"/>
      <c r="I14" s="210"/>
      <c r="J14" s="210"/>
      <c r="K14" s="210"/>
      <c r="L14" s="210"/>
      <c r="M14" s="210"/>
      <c r="N14" s="3"/>
      <c r="O14" s="3"/>
      <c r="P14" s="3"/>
      <c r="Q14" s="3"/>
      <c r="R14" s="3"/>
      <c r="S14" s="3"/>
      <c r="T14" s="294"/>
      <c r="U14" s="294"/>
      <c r="V14" s="294"/>
      <c r="W14" s="294"/>
      <c r="X14" s="294"/>
      <c r="Y14" s="294"/>
      <c r="Z14" s="294"/>
      <c r="AA14" s="294"/>
      <c r="AB14" s="294"/>
      <c r="AC14" s="294"/>
      <c r="AD14" s="294"/>
      <c r="AE14" s="294"/>
      <c r="AF14" s="294"/>
      <c r="AG14" s="294"/>
      <c r="AH14" s="294"/>
      <c r="AI14" s="294"/>
      <c r="AJ14" s="294"/>
      <c r="AK14" s="294"/>
      <c r="AL14" s="294"/>
      <c r="AM14" s="294"/>
      <c r="AN14" s="294"/>
      <c r="AO14" s="294"/>
      <c r="AP14" s="294"/>
      <c r="AQ14" s="294"/>
      <c r="AR14" s="294"/>
      <c r="AS14" s="294"/>
      <c r="AT14" s="295"/>
      <c r="AU14" s="127"/>
      <c r="AV14" s="128"/>
      <c r="AW14" s="128"/>
      <c r="AX14" s="128"/>
      <c r="AY14" s="128"/>
      <c r="AZ14" s="128"/>
      <c r="BA14" s="128"/>
      <c r="BB14" s="129"/>
    </row>
    <row r="15" spans="2:54" s="65" customFormat="1" ht="7.2" customHeight="1">
      <c r="B15" s="126"/>
      <c r="D15" s="210" t="s">
        <v>7066</v>
      </c>
      <c r="E15" s="210"/>
      <c r="F15" s="210"/>
      <c r="G15" s="210"/>
      <c r="H15" s="210"/>
      <c r="I15" s="210"/>
      <c r="J15" s="210"/>
      <c r="K15" s="210"/>
      <c r="L15" s="210"/>
      <c r="M15" s="210"/>
      <c r="N15" s="210"/>
      <c r="O15" s="210"/>
      <c r="P15" s="210"/>
      <c r="Q15" s="210"/>
      <c r="R15" s="3"/>
      <c r="S15" s="3"/>
      <c r="T15" s="294"/>
      <c r="U15" s="294"/>
      <c r="V15" s="294"/>
      <c r="W15" s="294"/>
      <c r="X15" s="294"/>
      <c r="Y15" s="294"/>
      <c r="Z15" s="294"/>
      <c r="AA15" s="294"/>
      <c r="AB15" s="294"/>
      <c r="AC15" s="294"/>
      <c r="AD15" s="294"/>
      <c r="AE15" s="294"/>
      <c r="AF15" s="294"/>
      <c r="AG15" s="294"/>
      <c r="AH15" s="294"/>
      <c r="AI15" s="294"/>
      <c r="AJ15" s="294"/>
      <c r="AK15" s="294"/>
      <c r="AL15" s="294"/>
      <c r="AM15" s="294"/>
      <c r="AN15" s="294"/>
      <c r="AO15" s="294"/>
      <c r="AP15" s="294"/>
      <c r="AQ15" s="294"/>
      <c r="AR15" s="294"/>
      <c r="AS15" s="294"/>
      <c r="AT15" s="295"/>
      <c r="AU15" s="127"/>
      <c r="AV15" s="128"/>
      <c r="AW15" s="128"/>
      <c r="AX15" s="128"/>
      <c r="AY15" s="128"/>
      <c r="AZ15" s="128"/>
      <c r="BA15" s="128"/>
      <c r="BB15" s="129"/>
    </row>
    <row r="16" spans="2:54" s="65" customFormat="1" ht="7.2" customHeight="1">
      <c r="B16" s="126"/>
      <c r="D16" s="210"/>
      <c r="E16" s="210"/>
      <c r="F16" s="210"/>
      <c r="G16" s="210"/>
      <c r="H16" s="210"/>
      <c r="I16" s="210"/>
      <c r="J16" s="210"/>
      <c r="K16" s="210"/>
      <c r="L16" s="210"/>
      <c r="M16" s="210"/>
      <c r="N16" s="210"/>
      <c r="O16" s="210"/>
      <c r="P16" s="210"/>
      <c r="Q16" s="210"/>
      <c r="R16" s="3"/>
      <c r="S16" s="3"/>
      <c r="T16" s="294"/>
      <c r="U16" s="294"/>
      <c r="V16" s="294"/>
      <c r="W16" s="294"/>
      <c r="X16" s="294"/>
      <c r="Y16" s="294"/>
      <c r="Z16" s="294"/>
      <c r="AA16" s="294"/>
      <c r="AB16" s="294"/>
      <c r="AC16" s="294"/>
      <c r="AD16" s="294"/>
      <c r="AE16" s="294"/>
      <c r="AF16" s="294"/>
      <c r="AG16" s="294"/>
      <c r="AH16" s="294"/>
      <c r="AI16" s="294"/>
      <c r="AJ16" s="294"/>
      <c r="AK16" s="294"/>
      <c r="AL16" s="294"/>
      <c r="AM16" s="294"/>
      <c r="AN16" s="294"/>
      <c r="AO16" s="294"/>
      <c r="AP16" s="294"/>
      <c r="AQ16" s="294"/>
      <c r="AR16" s="294"/>
      <c r="AS16" s="294"/>
      <c r="AT16" s="295"/>
      <c r="AU16" s="130"/>
      <c r="AV16" s="131"/>
      <c r="AW16" s="131"/>
      <c r="AX16" s="131"/>
      <c r="AY16" s="131"/>
      <c r="AZ16" s="131"/>
      <c r="BA16" s="131"/>
      <c r="BB16" s="132"/>
    </row>
    <row r="17" spans="4:56" ht="7.2" customHeight="1" thickBot="1">
      <c r="S17" s="82"/>
      <c r="T17" s="82"/>
      <c r="U17" s="82"/>
      <c r="V17" s="82"/>
      <c r="W17" s="82"/>
      <c r="X17" s="82"/>
      <c r="Y17" s="82"/>
      <c r="Z17" s="82"/>
      <c r="AA17" s="82"/>
      <c r="AB17" s="82"/>
      <c r="AC17" s="82"/>
      <c r="BD17" s="98"/>
    </row>
    <row r="18" spans="4:56" ht="7.2" customHeight="1">
      <c r="D18" s="290" t="s">
        <v>21</v>
      </c>
      <c r="E18" s="290"/>
      <c r="F18" s="330"/>
      <c r="G18" s="330"/>
      <c r="H18" s="290" t="s">
        <v>1</v>
      </c>
      <c r="I18" s="290"/>
      <c r="J18" s="330"/>
      <c r="K18" s="330"/>
      <c r="L18" s="290" t="s">
        <v>22</v>
      </c>
      <c r="M18" s="290"/>
      <c r="N18" s="330"/>
      <c r="O18" s="330"/>
      <c r="P18" s="290" t="s">
        <v>23</v>
      </c>
      <c r="Q18" s="290"/>
      <c r="S18" s="77"/>
      <c r="T18" s="194" t="s">
        <v>100</v>
      </c>
      <c r="U18" s="195"/>
      <c r="V18" s="195"/>
      <c r="W18" s="195"/>
      <c r="X18" s="195"/>
      <c r="Y18" s="196"/>
      <c r="Z18" s="49"/>
      <c r="AA18" s="248" t="s">
        <v>29</v>
      </c>
      <c r="AB18" s="249"/>
      <c r="AC18" s="249"/>
      <c r="AD18" s="250"/>
      <c r="AE18" s="50"/>
      <c r="AF18" s="222" t="s">
        <v>101</v>
      </c>
      <c r="AG18" s="223"/>
      <c r="AH18" s="223"/>
      <c r="AI18" s="223"/>
      <c r="AJ18" s="223"/>
      <c r="AK18" s="223"/>
      <c r="AL18" s="223"/>
      <c r="AM18" s="223"/>
      <c r="AN18" s="223"/>
      <c r="AO18" s="223"/>
      <c r="AP18" s="223"/>
      <c r="AQ18" s="223"/>
      <c r="AR18" s="223"/>
      <c r="AS18" s="223"/>
      <c r="AT18" s="223"/>
      <c r="AU18" s="223"/>
      <c r="AV18" s="223"/>
      <c r="AW18" s="224"/>
      <c r="AX18" s="213" t="s">
        <v>117</v>
      </c>
      <c r="AY18" s="213"/>
      <c r="AZ18" s="213"/>
      <c r="BA18" s="213"/>
      <c r="BB18" s="213"/>
      <c r="BD18" s="98"/>
    </row>
    <row r="19" spans="4:56" ht="7.2" customHeight="1">
      <c r="D19" s="290"/>
      <c r="E19" s="290"/>
      <c r="F19" s="330"/>
      <c r="G19" s="330"/>
      <c r="H19" s="290"/>
      <c r="I19" s="290"/>
      <c r="J19" s="330"/>
      <c r="K19" s="330"/>
      <c r="L19" s="290"/>
      <c r="M19" s="290"/>
      <c r="N19" s="330"/>
      <c r="O19" s="330"/>
      <c r="P19" s="290"/>
      <c r="Q19" s="290"/>
      <c r="S19" s="78"/>
      <c r="T19" s="197"/>
      <c r="U19" s="198"/>
      <c r="V19" s="198"/>
      <c r="W19" s="198"/>
      <c r="X19" s="198"/>
      <c r="Y19" s="199"/>
      <c r="Z19" s="49"/>
      <c r="AA19" s="251"/>
      <c r="AB19" s="252"/>
      <c r="AC19" s="252"/>
      <c r="AD19" s="253"/>
      <c r="AE19" s="4"/>
      <c r="AF19" s="225"/>
      <c r="AG19" s="226"/>
      <c r="AH19" s="226"/>
      <c r="AI19" s="226"/>
      <c r="AJ19" s="226"/>
      <c r="AK19" s="226"/>
      <c r="AL19" s="226"/>
      <c r="AM19" s="226"/>
      <c r="AN19" s="226"/>
      <c r="AO19" s="226"/>
      <c r="AP19" s="226"/>
      <c r="AQ19" s="226"/>
      <c r="AR19" s="226"/>
      <c r="AS19" s="226"/>
      <c r="AT19" s="226"/>
      <c r="AU19" s="226"/>
      <c r="AV19" s="226"/>
      <c r="AW19" s="227"/>
      <c r="AX19" s="213"/>
      <c r="AY19" s="213"/>
      <c r="AZ19" s="213"/>
      <c r="BA19" s="213"/>
      <c r="BB19" s="213"/>
      <c r="BD19" s="98"/>
    </row>
    <row r="20" spans="4:56" ht="7.2" customHeight="1">
      <c r="D20" s="290"/>
      <c r="E20" s="290"/>
      <c r="F20" s="330"/>
      <c r="G20" s="330"/>
      <c r="H20" s="290"/>
      <c r="I20" s="290"/>
      <c r="J20" s="330"/>
      <c r="K20" s="330"/>
      <c r="L20" s="290"/>
      <c r="M20" s="290"/>
      <c r="N20" s="330"/>
      <c r="O20" s="330"/>
      <c r="P20" s="290"/>
      <c r="Q20" s="290"/>
      <c r="S20" s="78"/>
      <c r="T20" s="197"/>
      <c r="U20" s="198"/>
      <c r="V20" s="198"/>
      <c r="W20" s="198"/>
      <c r="X20" s="198"/>
      <c r="Y20" s="199"/>
      <c r="Z20" s="49"/>
      <c r="AA20" s="251"/>
      <c r="AB20" s="252"/>
      <c r="AC20" s="252"/>
      <c r="AD20" s="253"/>
      <c r="AE20" s="4"/>
      <c r="AF20" s="310" t="s">
        <v>103</v>
      </c>
      <c r="AG20" s="233"/>
      <c r="AH20" s="233"/>
      <c r="AI20" s="233"/>
      <c r="AJ20" s="311"/>
      <c r="AK20" s="315" t="s">
        <v>105</v>
      </c>
      <c r="AL20" s="316"/>
      <c r="AM20" s="316"/>
      <c r="AN20" s="316"/>
      <c r="AO20" s="317"/>
      <c r="AP20" s="232" t="s">
        <v>92</v>
      </c>
      <c r="AQ20" s="233"/>
      <c r="AR20" s="233"/>
      <c r="AS20" s="233"/>
      <c r="AT20" s="233"/>
      <c r="AU20" s="233"/>
      <c r="AV20" s="233"/>
      <c r="AW20" s="234"/>
      <c r="AX20" s="213"/>
      <c r="AY20" s="213"/>
      <c r="AZ20" s="213"/>
      <c r="BA20" s="213"/>
      <c r="BB20" s="213"/>
      <c r="BD20" s="98"/>
    </row>
    <row r="21" spans="4:56" ht="7.2" customHeight="1">
      <c r="S21" s="78"/>
      <c r="T21" s="197"/>
      <c r="U21" s="198"/>
      <c r="V21" s="198"/>
      <c r="W21" s="198"/>
      <c r="X21" s="198"/>
      <c r="Y21" s="199"/>
      <c r="Z21" s="49"/>
      <c r="AA21" s="251"/>
      <c r="AB21" s="252"/>
      <c r="AC21" s="252"/>
      <c r="AD21" s="253"/>
      <c r="AE21" s="4"/>
      <c r="AF21" s="191"/>
      <c r="AG21" s="192"/>
      <c r="AH21" s="192"/>
      <c r="AI21" s="192"/>
      <c r="AJ21" s="312"/>
      <c r="AK21" s="318"/>
      <c r="AL21" s="319"/>
      <c r="AM21" s="319"/>
      <c r="AN21" s="319"/>
      <c r="AO21" s="320"/>
      <c r="AP21" s="235"/>
      <c r="AQ21" s="192"/>
      <c r="AR21" s="192"/>
      <c r="AS21" s="192"/>
      <c r="AT21" s="192"/>
      <c r="AU21" s="192"/>
      <c r="AV21" s="192"/>
      <c r="AW21" s="193"/>
      <c r="AX21" s="213"/>
      <c r="AY21" s="213"/>
      <c r="AZ21" s="213"/>
      <c r="BA21" s="213"/>
      <c r="BB21" s="213"/>
    </row>
    <row r="22" spans="4:56" ht="7.2" customHeight="1" thickBot="1">
      <c r="D22" s="210" t="s">
        <v>13</v>
      </c>
      <c r="E22" s="210"/>
      <c r="F22" s="210"/>
      <c r="G22" s="210"/>
      <c r="H22" s="289"/>
      <c r="I22" s="289"/>
      <c r="J22" s="289"/>
      <c r="K22" s="289"/>
      <c r="L22" s="289"/>
      <c r="M22" s="289"/>
      <c r="N22" s="289"/>
      <c r="O22" s="289"/>
      <c r="P22" s="289"/>
      <c r="Q22" s="289"/>
      <c r="R22" s="289"/>
      <c r="S22" s="78"/>
      <c r="T22" s="200"/>
      <c r="U22" s="201"/>
      <c r="V22" s="201"/>
      <c r="W22" s="201"/>
      <c r="X22" s="201"/>
      <c r="Y22" s="202"/>
      <c r="Z22" s="49"/>
      <c r="AA22" s="254"/>
      <c r="AB22" s="255"/>
      <c r="AC22" s="255"/>
      <c r="AD22" s="256"/>
      <c r="AE22" s="4"/>
      <c r="AF22" s="313"/>
      <c r="AG22" s="236"/>
      <c r="AH22" s="236"/>
      <c r="AI22" s="236"/>
      <c r="AJ22" s="314"/>
      <c r="AK22" s="321"/>
      <c r="AL22" s="322"/>
      <c r="AM22" s="322"/>
      <c r="AN22" s="322"/>
      <c r="AO22" s="323"/>
      <c r="AP22" s="236"/>
      <c r="AQ22" s="236"/>
      <c r="AR22" s="236"/>
      <c r="AS22" s="236"/>
      <c r="AT22" s="236"/>
      <c r="AU22" s="236"/>
      <c r="AV22" s="236"/>
      <c r="AW22" s="237"/>
      <c r="AX22" s="213"/>
      <c r="AY22" s="213"/>
      <c r="AZ22" s="213"/>
      <c r="BA22" s="213"/>
      <c r="BB22" s="213"/>
    </row>
    <row r="23" spans="4:56" ht="7.2" customHeight="1">
      <c r="D23" s="210"/>
      <c r="E23" s="210"/>
      <c r="F23" s="210"/>
      <c r="G23" s="210"/>
      <c r="H23" s="289"/>
      <c r="I23" s="289"/>
      <c r="J23" s="289"/>
      <c r="K23" s="289"/>
      <c r="L23" s="289"/>
      <c r="M23" s="289"/>
      <c r="N23" s="289"/>
      <c r="O23" s="289"/>
      <c r="P23" s="289"/>
      <c r="Q23" s="289"/>
      <c r="R23" s="289"/>
      <c r="S23" s="78"/>
      <c r="T23" s="163" t="s">
        <v>18</v>
      </c>
      <c r="U23" s="163"/>
      <c r="V23" s="163"/>
      <c r="W23" s="163"/>
      <c r="X23" s="163"/>
      <c r="Y23" s="163"/>
      <c r="Z23" s="211" t="s">
        <v>26</v>
      </c>
      <c r="AA23" s="238" t="s">
        <v>86</v>
      </c>
      <c r="AB23" s="239"/>
      <c r="AC23" s="239"/>
      <c r="AD23" s="240"/>
      <c r="AE23" s="212" t="s">
        <v>27</v>
      </c>
      <c r="AF23" s="166" t="s">
        <v>16</v>
      </c>
      <c r="AG23" s="166"/>
      <c r="AH23" s="166"/>
      <c r="AI23" s="166"/>
      <c r="AJ23" s="167"/>
      <c r="AK23" s="204" t="s">
        <v>17</v>
      </c>
      <c r="AL23" s="166"/>
      <c r="AM23" s="166"/>
      <c r="AN23" s="166"/>
      <c r="AO23" s="167"/>
      <c r="AP23" s="221" t="s">
        <v>17</v>
      </c>
      <c r="AQ23" s="166"/>
      <c r="AR23" s="166"/>
      <c r="AS23" s="166"/>
      <c r="AT23" s="166"/>
      <c r="AU23" s="166"/>
      <c r="AV23" s="166"/>
      <c r="AW23" s="166"/>
      <c r="AX23" s="162" t="s">
        <v>7134</v>
      </c>
      <c r="AY23" s="162"/>
      <c r="AZ23" s="162"/>
      <c r="BA23" s="162"/>
      <c r="BB23" s="162"/>
    </row>
    <row r="24" spans="4:56" ht="7.2" customHeight="1">
      <c r="D24" s="210"/>
      <c r="E24" s="210"/>
      <c r="F24" s="210"/>
      <c r="G24" s="210"/>
      <c r="H24" s="289"/>
      <c r="I24" s="289"/>
      <c r="J24" s="289"/>
      <c r="K24" s="289"/>
      <c r="L24" s="289"/>
      <c r="M24" s="289"/>
      <c r="N24" s="289"/>
      <c r="O24" s="289"/>
      <c r="P24" s="289"/>
      <c r="Q24" s="289"/>
      <c r="R24" s="289"/>
      <c r="S24" s="78"/>
      <c r="T24" s="163"/>
      <c r="U24" s="163"/>
      <c r="V24" s="163"/>
      <c r="W24" s="163"/>
      <c r="X24" s="163"/>
      <c r="Y24" s="163"/>
      <c r="Z24" s="211"/>
      <c r="AA24" s="164"/>
      <c r="AB24" s="163"/>
      <c r="AC24" s="163"/>
      <c r="AD24" s="165"/>
      <c r="AE24" s="212"/>
      <c r="AF24" s="166"/>
      <c r="AG24" s="166"/>
      <c r="AH24" s="166"/>
      <c r="AI24" s="166"/>
      <c r="AJ24" s="167"/>
      <c r="AK24" s="204"/>
      <c r="AL24" s="166"/>
      <c r="AM24" s="166"/>
      <c r="AN24" s="166"/>
      <c r="AO24" s="167"/>
      <c r="AP24" s="221"/>
      <c r="AQ24" s="166"/>
      <c r="AR24" s="166"/>
      <c r="AS24" s="166"/>
      <c r="AT24" s="166"/>
      <c r="AU24" s="166"/>
      <c r="AV24" s="166"/>
      <c r="AW24" s="166"/>
      <c r="AX24" s="162"/>
      <c r="AY24" s="162"/>
      <c r="AZ24" s="162"/>
      <c r="BA24" s="162"/>
      <c r="BB24" s="162"/>
    </row>
    <row r="25" spans="4:56" ht="7.2" customHeight="1">
      <c r="S25" s="78"/>
      <c r="T25" s="163" t="s">
        <v>80</v>
      </c>
      <c r="U25" s="163"/>
      <c r="V25" s="163"/>
      <c r="W25" s="163"/>
      <c r="X25" s="163"/>
      <c r="Y25" s="163"/>
      <c r="Z25" s="211" t="s">
        <v>26</v>
      </c>
      <c r="AA25" s="164" t="s">
        <v>87</v>
      </c>
      <c r="AB25" s="163"/>
      <c r="AC25" s="163"/>
      <c r="AD25" s="165"/>
      <c r="AE25" s="212" t="s">
        <v>27</v>
      </c>
      <c r="AF25" s="166" t="s">
        <v>17</v>
      </c>
      <c r="AG25" s="166"/>
      <c r="AH25" s="166"/>
      <c r="AI25" s="166"/>
      <c r="AJ25" s="167"/>
      <c r="AK25" s="204" t="s">
        <v>17</v>
      </c>
      <c r="AL25" s="166"/>
      <c r="AM25" s="166"/>
      <c r="AN25" s="166"/>
      <c r="AO25" s="167"/>
      <c r="AP25" s="221" t="s">
        <v>16</v>
      </c>
      <c r="AQ25" s="166"/>
      <c r="AR25" s="166"/>
      <c r="AS25" s="166"/>
      <c r="AT25" s="166"/>
      <c r="AU25" s="166"/>
      <c r="AV25" s="166"/>
      <c r="AW25" s="166"/>
      <c r="AX25" s="162"/>
      <c r="AY25" s="162"/>
      <c r="AZ25" s="162"/>
      <c r="BA25" s="162"/>
      <c r="BB25" s="162"/>
    </row>
    <row r="26" spans="4:56" ht="7.2" customHeight="1">
      <c r="D26" s="210" t="s">
        <v>24</v>
      </c>
      <c r="E26" s="210"/>
      <c r="F26" s="210"/>
      <c r="G26" s="210"/>
      <c r="H26" s="289"/>
      <c r="I26" s="289"/>
      <c r="J26" s="289"/>
      <c r="K26" s="289"/>
      <c r="L26" s="289"/>
      <c r="M26" s="289"/>
      <c r="N26" s="289"/>
      <c r="O26" s="289"/>
      <c r="P26" s="289"/>
      <c r="Q26" s="289"/>
      <c r="R26" s="289"/>
      <c r="S26" s="78"/>
      <c r="T26" s="163"/>
      <c r="U26" s="163"/>
      <c r="V26" s="163"/>
      <c r="W26" s="163"/>
      <c r="X26" s="163"/>
      <c r="Y26" s="163"/>
      <c r="Z26" s="211"/>
      <c r="AA26" s="164"/>
      <c r="AB26" s="163"/>
      <c r="AC26" s="163"/>
      <c r="AD26" s="165"/>
      <c r="AE26" s="212"/>
      <c r="AF26" s="166"/>
      <c r="AG26" s="166"/>
      <c r="AH26" s="166"/>
      <c r="AI26" s="166"/>
      <c r="AJ26" s="167"/>
      <c r="AK26" s="204"/>
      <c r="AL26" s="166"/>
      <c r="AM26" s="166"/>
      <c r="AN26" s="166"/>
      <c r="AO26" s="167"/>
      <c r="AP26" s="221"/>
      <c r="AQ26" s="166"/>
      <c r="AR26" s="166"/>
      <c r="AS26" s="166"/>
      <c r="AT26" s="166"/>
      <c r="AU26" s="166"/>
      <c r="AV26" s="166"/>
      <c r="AW26" s="166"/>
      <c r="AX26" s="162"/>
      <c r="AY26" s="162"/>
      <c r="AZ26" s="162"/>
      <c r="BA26" s="162"/>
      <c r="BB26" s="162"/>
    </row>
    <row r="27" spans="4:56" ht="7.2" customHeight="1">
      <c r="D27" s="210"/>
      <c r="E27" s="210"/>
      <c r="F27" s="210"/>
      <c r="G27" s="210"/>
      <c r="H27" s="289"/>
      <c r="I27" s="289"/>
      <c r="J27" s="289"/>
      <c r="K27" s="289"/>
      <c r="L27" s="289"/>
      <c r="M27" s="289"/>
      <c r="N27" s="289"/>
      <c r="O27" s="289"/>
      <c r="P27" s="289"/>
      <c r="Q27" s="289"/>
      <c r="R27" s="289"/>
      <c r="T27" s="163" t="s">
        <v>28</v>
      </c>
      <c r="U27" s="163"/>
      <c r="V27" s="163"/>
      <c r="W27" s="163"/>
      <c r="X27" s="163"/>
      <c r="Y27" s="163"/>
      <c r="Z27" s="211" t="s">
        <v>26</v>
      </c>
      <c r="AA27" s="164" t="s">
        <v>88</v>
      </c>
      <c r="AB27" s="163"/>
      <c r="AC27" s="163"/>
      <c r="AD27" s="165"/>
      <c r="AE27" s="212" t="s">
        <v>27</v>
      </c>
      <c r="AF27" s="166" t="s">
        <v>17</v>
      </c>
      <c r="AG27" s="166"/>
      <c r="AH27" s="166"/>
      <c r="AI27" s="166"/>
      <c r="AJ27" s="167"/>
      <c r="AK27" s="204" t="s">
        <v>16</v>
      </c>
      <c r="AL27" s="166"/>
      <c r="AM27" s="166"/>
      <c r="AN27" s="166"/>
      <c r="AO27" s="167"/>
      <c r="AP27" s="241" t="s">
        <v>102</v>
      </c>
      <c r="AQ27" s="242"/>
      <c r="AR27" s="242"/>
      <c r="AS27" s="242"/>
      <c r="AT27" s="242"/>
      <c r="AU27" s="242"/>
      <c r="AV27" s="242"/>
      <c r="AW27" s="242"/>
      <c r="AX27" s="162"/>
      <c r="AY27" s="162"/>
      <c r="AZ27" s="162"/>
      <c r="BA27" s="162"/>
      <c r="BB27" s="162"/>
    </row>
    <row r="28" spans="4:56" ht="7.2" customHeight="1">
      <c r="D28" s="210"/>
      <c r="E28" s="210"/>
      <c r="F28" s="210"/>
      <c r="G28" s="210"/>
      <c r="H28" s="289"/>
      <c r="I28" s="289"/>
      <c r="J28" s="289"/>
      <c r="K28" s="289"/>
      <c r="L28" s="289"/>
      <c r="M28" s="289"/>
      <c r="N28" s="289"/>
      <c r="O28" s="289"/>
      <c r="P28" s="289"/>
      <c r="Q28" s="289"/>
      <c r="R28" s="289"/>
      <c r="T28" s="163"/>
      <c r="U28" s="163"/>
      <c r="V28" s="163"/>
      <c r="W28" s="163"/>
      <c r="X28" s="163"/>
      <c r="Y28" s="163"/>
      <c r="Z28" s="211"/>
      <c r="AA28" s="164"/>
      <c r="AB28" s="163"/>
      <c r="AC28" s="163"/>
      <c r="AD28" s="165"/>
      <c r="AE28" s="212"/>
      <c r="AF28" s="166"/>
      <c r="AG28" s="166"/>
      <c r="AH28" s="166"/>
      <c r="AI28" s="166"/>
      <c r="AJ28" s="167"/>
      <c r="AK28" s="204"/>
      <c r="AL28" s="166"/>
      <c r="AM28" s="166"/>
      <c r="AN28" s="166"/>
      <c r="AO28" s="167"/>
      <c r="AP28" s="241"/>
      <c r="AQ28" s="242"/>
      <c r="AR28" s="242"/>
      <c r="AS28" s="242"/>
      <c r="AT28" s="242"/>
      <c r="AU28" s="242"/>
      <c r="AV28" s="242"/>
      <c r="AW28" s="242"/>
      <c r="AX28" s="162"/>
      <c r="AY28" s="162"/>
      <c r="AZ28" s="162"/>
      <c r="BA28" s="162"/>
      <c r="BB28" s="162"/>
    </row>
    <row r="29" spans="4:56" ht="7.2" customHeight="1">
      <c r="T29" s="163" t="s">
        <v>28</v>
      </c>
      <c r="U29" s="163"/>
      <c r="V29" s="163"/>
      <c r="W29" s="163"/>
      <c r="X29" s="163"/>
      <c r="Y29" s="163"/>
      <c r="Z29" s="211" t="s">
        <v>26</v>
      </c>
      <c r="AA29" s="164" t="s">
        <v>89</v>
      </c>
      <c r="AB29" s="163"/>
      <c r="AC29" s="163"/>
      <c r="AD29" s="165"/>
      <c r="AE29" s="212" t="s">
        <v>27</v>
      </c>
      <c r="AF29" s="166" t="s">
        <v>17</v>
      </c>
      <c r="AG29" s="166"/>
      <c r="AH29" s="166"/>
      <c r="AI29" s="166"/>
      <c r="AJ29" s="167"/>
      <c r="AK29" s="204" t="s">
        <v>16</v>
      </c>
      <c r="AL29" s="166"/>
      <c r="AM29" s="166"/>
      <c r="AN29" s="166"/>
      <c r="AO29" s="167"/>
      <c r="AP29" s="221" t="s">
        <v>16</v>
      </c>
      <c r="AQ29" s="166"/>
      <c r="AR29" s="166"/>
      <c r="AS29" s="166"/>
      <c r="AT29" s="166"/>
      <c r="AU29" s="166"/>
      <c r="AV29" s="166"/>
      <c r="AW29" s="166"/>
      <c r="AX29" s="162"/>
      <c r="AY29" s="162"/>
      <c r="AZ29" s="162"/>
      <c r="BA29" s="162"/>
      <c r="BB29" s="162"/>
    </row>
    <row r="30" spans="4:56" ht="7.2" customHeight="1">
      <c r="D30" s="290" t="s">
        <v>25</v>
      </c>
      <c r="E30" s="290"/>
      <c r="F30" s="291"/>
      <c r="G30" s="291"/>
      <c r="H30" s="290" t="s">
        <v>17</v>
      </c>
      <c r="I30" s="291"/>
      <c r="J30" s="291"/>
      <c r="K30" s="290" t="s">
        <v>17</v>
      </c>
      <c r="L30" s="291"/>
      <c r="M30" s="291"/>
      <c r="N30" s="291"/>
      <c r="T30" s="163"/>
      <c r="U30" s="163"/>
      <c r="V30" s="163"/>
      <c r="W30" s="163"/>
      <c r="X30" s="163"/>
      <c r="Y30" s="163"/>
      <c r="Z30" s="211"/>
      <c r="AA30" s="164"/>
      <c r="AB30" s="163"/>
      <c r="AC30" s="163"/>
      <c r="AD30" s="165"/>
      <c r="AE30" s="212"/>
      <c r="AF30" s="166"/>
      <c r="AG30" s="166"/>
      <c r="AH30" s="166"/>
      <c r="AI30" s="166"/>
      <c r="AJ30" s="167"/>
      <c r="AK30" s="204"/>
      <c r="AL30" s="166"/>
      <c r="AM30" s="166"/>
      <c r="AN30" s="166"/>
      <c r="AO30" s="167"/>
      <c r="AP30" s="221"/>
      <c r="AQ30" s="166"/>
      <c r="AR30" s="166"/>
      <c r="AS30" s="166"/>
      <c r="AT30" s="166"/>
      <c r="AU30" s="166"/>
      <c r="AV30" s="166"/>
      <c r="AW30" s="166"/>
      <c r="AX30" s="162"/>
      <c r="AY30" s="162"/>
      <c r="AZ30" s="162"/>
      <c r="BA30" s="162"/>
      <c r="BB30" s="162"/>
    </row>
    <row r="31" spans="4:56" ht="7.2" customHeight="1">
      <c r="D31" s="290"/>
      <c r="E31" s="290"/>
      <c r="F31" s="291"/>
      <c r="G31" s="291"/>
      <c r="H31" s="290"/>
      <c r="I31" s="291"/>
      <c r="J31" s="291"/>
      <c r="K31" s="290"/>
      <c r="L31" s="291"/>
      <c r="M31" s="291"/>
      <c r="N31" s="291"/>
      <c r="T31" s="163" t="s">
        <v>19</v>
      </c>
      <c r="U31" s="163"/>
      <c r="V31" s="163"/>
      <c r="W31" s="163"/>
      <c r="X31" s="163"/>
      <c r="Y31" s="163"/>
      <c r="Z31" s="211" t="s">
        <v>26</v>
      </c>
      <c r="AA31" s="164" t="s">
        <v>90</v>
      </c>
      <c r="AB31" s="163"/>
      <c r="AC31" s="163"/>
      <c r="AD31" s="165"/>
      <c r="AE31" s="212" t="s">
        <v>27</v>
      </c>
      <c r="AF31" s="166" t="s">
        <v>17</v>
      </c>
      <c r="AG31" s="166"/>
      <c r="AH31" s="166"/>
      <c r="AI31" s="166"/>
      <c r="AJ31" s="167"/>
      <c r="AK31" s="204" t="s">
        <v>17</v>
      </c>
      <c r="AL31" s="166"/>
      <c r="AM31" s="166"/>
      <c r="AN31" s="166"/>
      <c r="AO31" s="167"/>
      <c r="AP31" s="221" t="s">
        <v>16</v>
      </c>
      <c r="AQ31" s="166"/>
      <c r="AR31" s="166"/>
      <c r="AS31" s="166"/>
      <c r="AT31" s="166"/>
      <c r="AU31" s="166"/>
      <c r="AV31" s="166"/>
      <c r="AW31" s="166"/>
      <c r="AX31" s="162"/>
      <c r="AY31" s="162"/>
      <c r="AZ31" s="162"/>
      <c r="BA31" s="162"/>
      <c r="BB31" s="162"/>
    </row>
    <row r="32" spans="4:56" ht="7.2" customHeight="1" thickBot="1">
      <c r="D32" s="290"/>
      <c r="E32" s="290"/>
      <c r="F32" s="291"/>
      <c r="G32" s="291"/>
      <c r="H32" s="290"/>
      <c r="I32" s="291"/>
      <c r="J32" s="291"/>
      <c r="K32" s="290"/>
      <c r="L32" s="291"/>
      <c r="M32" s="291"/>
      <c r="N32" s="291"/>
      <c r="T32" s="163"/>
      <c r="U32" s="163"/>
      <c r="V32" s="163"/>
      <c r="W32" s="163"/>
      <c r="X32" s="163"/>
      <c r="Y32" s="163"/>
      <c r="Z32" s="211"/>
      <c r="AA32" s="307"/>
      <c r="AB32" s="308"/>
      <c r="AC32" s="308"/>
      <c r="AD32" s="309"/>
      <c r="AE32" s="212"/>
      <c r="AF32" s="166"/>
      <c r="AG32" s="166"/>
      <c r="AH32" s="166"/>
      <c r="AI32" s="166"/>
      <c r="AJ32" s="167"/>
      <c r="AK32" s="204"/>
      <c r="AL32" s="166"/>
      <c r="AM32" s="166"/>
      <c r="AN32" s="166"/>
      <c r="AO32" s="167"/>
      <c r="AP32" s="221"/>
      <c r="AQ32" s="166"/>
      <c r="AR32" s="166"/>
      <c r="AS32" s="166"/>
      <c r="AT32" s="166"/>
      <c r="AU32" s="166"/>
      <c r="AV32" s="166"/>
      <c r="AW32" s="166"/>
      <c r="AX32" s="162"/>
      <c r="AY32" s="162"/>
      <c r="AZ32" s="162"/>
      <c r="BA32" s="162"/>
      <c r="BB32" s="162"/>
    </row>
    <row r="33" spans="2:54" ht="7.2" customHeight="1">
      <c r="T33" s="210" t="s">
        <v>81</v>
      </c>
      <c r="U33" s="210"/>
      <c r="V33" s="210"/>
      <c r="W33" s="210"/>
      <c r="X33" s="210"/>
      <c r="Y33" s="210"/>
      <c r="Z33" s="210"/>
      <c r="AA33" s="210"/>
      <c r="AB33" s="210"/>
      <c r="AC33" s="210"/>
      <c r="AD33" s="210"/>
      <c r="AE33" s="210"/>
      <c r="AF33" s="210"/>
      <c r="AG33" s="210"/>
      <c r="AH33" s="210"/>
      <c r="AI33" s="210"/>
      <c r="AJ33" s="210"/>
      <c r="AK33" s="210"/>
      <c r="AL33" s="210"/>
      <c r="AM33" s="210"/>
      <c r="AN33" s="210"/>
      <c r="AO33" s="210"/>
      <c r="AP33" s="210"/>
      <c r="AQ33" s="210"/>
      <c r="AR33" s="210"/>
      <c r="AS33" s="210"/>
      <c r="AT33" s="210"/>
      <c r="AU33" s="210"/>
      <c r="AV33" s="210"/>
      <c r="AW33" s="210"/>
      <c r="AX33" s="210"/>
      <c r="AY33" s="210"/>
      <c r="AZ33" s="210"/>
      <c r="BA33" s="210"/>
      <c r="BB33" s="210"/>
    </row>
    <row r="34" spans="2:54" ht="7.2" customHeight="1">
      <c r="T34" s="210"/>
      <c r="U34" s="210"/>
      <c r="V34" s="210"/>
      <c r="W34" s="210"/>
      <c r="X34" s="210"/>
      <c r="Y34" s="210"/>
      <c r="Z34" s="210"/>
      <c r="AA34" s="210"/>
      <c r="AB34" s="210"/>
      <c r="AC34" s="210"/>
      <c r="AD34" s="210"/>
      <c r="AE34" s="210"/>
      <c r="AF34" s="210"/>
      <c r="AG34" s="210"/>
      <c r="AH34" s="210"/>
      <c r="AI34" s="210"/>
      <c r="AJ34" s="210"/>
      <c r="AK34" s="210"/>
      <c r="AL34" s="210"/>
      <c r="AM34" s="210"/>
      <c r="AN34" s="210"/>
      <c r="AO34" s="210"/>
      <c r="AP34" s="210"/>
      <c r="AQ34" s="210"/>
      <c r="AR34" s="210"/>
      <c r="AS34" s="210"/>
      <c r="AT34" s="210"/>
      <c r="AU34" s="210"/>
      <c r="AV34" s="210"/>
      <c r="AW34" s="210"/>
      <c r="AX34" s="210"/>
      <c r="AY34" s="210"/>
      <c r="AZ34" s="210"/>
      <c r="BA34" s="210"/>
      <c r="BB34" s="210"/>
    </row>
    <row r="35" spans="2:54" ht="9" customHeight="1">
      <c r="B35" s="353"/>
      <c r="C35" s="168" t="s">
        <v>5</v>
      </c>
      <c r="D35" s="168"/>
      <c r="E35" s="168"/>
      <c r="F35" s="168"/>
      <c r="G35" s="168"/>
      <c r="H35" s="168"/>
      <c r="I35" s="168"/>
      <c r="J35" s="168"/>
      <c r="K35" s="168" t="s">
        <v>7</v>
      </c>
      <c r="L35" s="168"/>
      <c r="M35" s="168"/>
      <c r="N35" s="168"/>
      <c r="O35" s="168"/>
      <c r="P35" s="168"/>
      <c r="Q35" s="168"/>
      <c r="R35" s="168"/>
      <c r="S35" s="168"/>
      <c r="T35" s="222" t="s">
        <v>12</v>
      </c>
      <c r="U35" s="223"/>
      <c r="V35" s="223"/>
      <c r="W35" s="223"/>
      <c r="X35" s="223"/>
      <c r="Y35" s="223"/>
      <c r="Z35" s="224"/>
      <c r="AA35" s="213" t="s">
        <v>7130</v>
      </c>
      <c r="AB35" s="168"/>
      <c r="AC35" s="168"/>
      <c r="AD35" s="168"/>
      <c r="AE35" s="168"/>
      <c r="AF35" s="168" t="s">
        <v>8</v>
      </c>
      <c r="AG35" s="168"/>
      <c r="AH35" s="168"/>
      <c r="AI35" s="168"/>
      <c r="AJ35" s="168"/>
      <c r="AK35" s="170" t="s">
        <v>106</v>
      </c>
      <c r="AL35" s="170"/>
      <c r="AM35" s="170"/>
      <c r="AN35" s="170"/>
      <c r="AO35" s="170"/>
      <c r="AP35" s="188" t="s">
        <v>78</v>
      </c>
      <c r="AQ35" s="189"/>
      <c r="AR35" s="189"/>
      <c r="AS35" s="189"/>
      <c r="AT35" s="189"/>
      <c r="AU35" s="189"/>
      <c r="AV35" s="189"/>
      <c r="AW35" s="190"/>
      <c r="AX35" s="194" t="s">
        <v>116</v>
      </c>
      <c r="AY35" s="195"/>
      <c r="AZ35" s="195"/>
      <c r="BA35" s="195"/>
      <c r="BB35" s="196"/>
    </row>
    <row r="36" spans="2:54" ht="9" customHeight="1">
      <c r="B36" s="353"/>
      <c r="C36" s="168"/>
      <c r="D36" s="168"/>
      <c r="E36" s="168"/>
      <c r="F36" s="168"/>
      <c r="G36" s="168"/>
      <c r="H36" s="168"/>
      <c r="I36" s="168"/>
      <c r="J36" s="168"/>
      <c r="K36" s="168"/>
      <c r="L36" s="168"/>
      <c r="M36" s="168"/>
      <c r="N36" s="168"/>
      <c r="O36" s="168"/>
      <c r="P36" s="168"/>
      <c r="Q36" s="168"/>
      <c r="R36" s="168"/>
      <c r="S36" s="168"/>
      <c r="T36" s="245"/>
      <c r="U36" s="246"/>
      <c r="V36" s="246"/>
      <c r="W36" s="246"/>
      <c r="X36" s="246"/>
      <c r="Y36" s="246"/>
      <c r="Z36" s="247"/>
      <c r="AA36" s="168"/>
      <c r="AB36" s="168"/>
      <c r="AC36" s="168"/>
      <c r="AD36" s="168"/>
      <c r="AE36" s="168"/>
      <c r="AF36" s="168"/>
      <c r="AG36" s="168"/>
      <c r="AH36" s="168"/>
      <c r="AI36" s="168"/>
      <c r="AJ36" s="168"/>
      <c r="AK36" s="170"/>
      <c r="AL36" s="170"/>
      <c r="AM36" s="170"/>
      <c r="AN36" s="170"/>
      <c r="AO36" s="170"/>
      <c r="AP36" s="191"/>
      <c r="AQ36" s="192"/>
      <c r="AR36" s="192"/>
      <c r="AS36" s="192"/>
      <c r="AT36" s="192"/>
      <c r="AU36" s="192"/>
      <c r="AV36" s="192"/>
      <c r="AW36" s="193"/>
      <c r="AX36" s="197"/>
      <c r="AY36" s="198"/>
      <c r="AZ36" s="198"/>
      <c r="BA36" s="198"/>
      <c r="BB36" s="199"/>
    </row>
    <row r="37" spans="2:54" ht="9" customHeight="1">
      <c r="B37" s="353"/>
      <c r="C37" s="168" t="s">
        <v>6</v>
      </c>
      <c r="D37" s="168"/>
      <c r="E37" s="168"/>
      <c r="F37" s="168"/>
      <c r="G37" s="168"/>
      <c r="H37" s="168"/>
      <c r="I37" s="168"/>
      <c r="J37" s="168"/>
      <c r="K37" s="168" t="s">
        <v>0</v>
      </c>
      <c r="L37" s="168"/>
      <c r="M37" s="168"/>
      <c r="N37" s="168" t="s">
        <v>1</v>
      </c>
      <c r="O37" s="168"/>
      <c r="P37" s="168" t="s">
        <v>2</v>
      </c>
      <c r="Q37" s="168"/>
      <c r="R37" s="168" t="s">
        <v>3</v>
      </c>
      <c r="S37" s="168"/>
      <c r="T37" s="243" t="s">
        <v>0</v>
      </c>
      <c r="U37" s="168" t="s">
        <v>1</v>
      </c>
      <c r="V37" s="168"/>
      <c r="W37" s="168" t="s">
        <v>2</v>
      </c>
      <c r="X37" s="168"/>
      <c r="Y37" s="168" t="s">
        <v>3</v>
      </c>
      <c r="Z37" s="168"/>
      <c r="AA37" s="168"/>
      <c r="AB37" s="168"/>
      <c r="AC37" s="168"/>
      <c r="AD37" s="168"/>
      <c r="AE37" s="168"/>
      <c r="AF37" s="168" t="s">
        <v>9</v>
      </c>
      <c r="AG37" s="168"/>
      <c r="AH37" s="168"/>
      <c r="AI37" s="168"/>
      <c r="AJ37" s="168"/>
      <c r="AK37" s="170"/>
      <c r="AL37" s="170"/>
      <c r="AM37" s="170"/>
      <c r="AN37" s="170"/>
      <c r="AO37" s="170"/>
      <c r="AP37" s="243" t="s">
        <v>0</v>
      </c>
      <c r="AQ37" s="168" t="s">
        <v>1</v>
      </c>
      <c r="AR37" s="168"/>
      <c r="AS37" s="168" t="s">
        <v>2</v>
      </c>
      <c r="AT37" s="168"/>
      <c r="AU37" s="168" t="s">
        <v>3</v>
      </c>
      <c r="AV37" s="168"/>
      <c r="AW37" s="185" t="s">
        <v>91</v>
      </c>
      <c r="AX37" s="197"/>
      <c r="AY37" s="198"/>
      <c r="AZ37" s="198"/>
      <c r="BA37" s="198"/>
      <c r="BB37" s="199"/>
    </row>
    <row r="38" spans="2:54" ht="9" customHeight="1">
      <c r="B38" s="353"/>
      <c r="C38" s="169"/>
      <c r="D38" s="169"/>
      <c r="E38" s="169"/>
      <c r="F38" s="169"/>
      <c r="G38" s="169"/>
      <c r="H38" s="169"/>
      <c r="I38" s="169"/>
      <c r="J38" s="169"/>
      <c r="K38" s="169"/>
      <c r="L38" s="169"/>
      <c r="M38" s="169"/>
      <c r="N38" s="169"/>
      <c r="O38" s="169"/>
      <c r="P38" s="169"/>
      <c r="Q38" s="169"/>
      <c r="R38" s="169"/>
      <c r="S38" s="169"/>
      <c r="T38" s="244"/>
      <c r="U38" s="169"/>
      <c r="V38" s="169"/>
      <c r="W38" s="169"/>
      <c r="X38" s="169"/>
      <c r="Y38" s="169"/>
      <c r="Z38" s="169"/>
      <c r="AA38" s="169"/>
      <c r="AB38" s="169"/>
      <c r="AC38" s="169"/>
      <c r="AD38" s="169"/>
      <c r="AE38" s="169"/>
      <c r="AF38" s="169"/>
      <c r="AG38" s="169"/>
      <c r="AH38" s="169"/>
      <c r="AI38" s="169"/>
      <c r="AJ38" s="169"/>
      <c r="AK38" s="171"/>
      <c r="AL38" s="171"/>
      <c r="AM38" s="171"/>
      <c r="AN38" s="171"/>
      <c r="AO38" s="171"/>
      <c r="AP38" s="244"/>
      <c r="AQ38" s="169"/>
      <c r="AR38" s="169"/>
      <c r="AS38" s="169"/>
      <c r="AT38" s="169"/>
      <c r="AU38" s="169"/>
      <c r="AV38" s="169"/>
      <c r="AW38" s="186"/>
      <c r="AX38" s="197"/>
      <c r="AY38" s="198"/>
      <c r="AZ38" s="198"/>
      <c r="BA38" s="198"/>
      <c r="BB38" s="199"/>
    </row>
    <row r="39" spans="2:54" ht="9" customHeight="1">
      <c r="B39" s="353"/>
      <c r="C39" s="5">
        <v>7</v>
      </c>
      <c r="D39" s="1"/>
      <c r="E39" s="1"/>
      <c r="F39" s="1"/>
      <c r="G39" s="1"/>
      <c r="H39" s="1"/>
      <c r="I39" s="1"/>
      <c r="J39" s="2">
        <v>14</v>
      </c>
      <c r="K39" s="5"/>
      <c r="L39" s="1"/>
      <c r="M39" s="2">
        <v>15</v>
      </c>
      <c r="N39" s="5">
        <v>16</v>
      </c>
      <c r="O39" s="2"/>
      <c r="P39" s="5"/>
      <c r="Q39" s="2"/>
      <c r="R39" s="5"/>
      <c r="S39" s="2">
        <v>21</v>
      </c>
      <c r="T39" s="6">
        <v>22</v>
      </c>
      <c r="U39" s="5">
        <v>23</v>
      </c>
      <c r="V39" s="2"/>
      <c r="W39" s="5"/>
      <c r="X39" s="2"/>
      <c r="Y39" s="5"/>
      <c r="Z39" s="2">
        <v>28</v>
      </c>
      <c r="AA39" s="5"/>
      <c r="AB39" s="1"/>
      <c r="AC39" s="1"/>
      <c r="AD39" s="1"/>
      <c r="AE39" s="2">
        <v>29</v>
      </c>
      <c r="AF39" s="5">
        <v>30</v>
      </c>
      <c r="AG39" s="1"/>
      <c r="AH39" s="1"/>
      <c r="AI39" s="1"/>
      <c r="AJ39" s="2">
        <v>34</v>
      </c>
      <c r="AK39" s="5"/>
      <c r="AL39" s="1"/>
      <c r="AM39" s="1">
        <v>35</v>
      </c>
      <c r="AN39" s="1"/>
      <c r="AO39" s="2">
        <v>37</v>
      </c>
      <c r="AP39" s="6">
        <v>38</v>
      </c>
      <c r="AQ39" s="5">
        <v>39</v>
      </c>
      <c r="AR39" s="2"/>
      <c r="AS39" s="5"/>
      <c r="AT39" s="2"/>
      <c r="AU39" s="5"/>
      <c r="AV39" s="2">
        <v>44</v>
      </c>
      <c r="AW39" s="187"/>
      <c r="AX39" s="200"/>
      <c r="AY39" s="201"/>
      <c r="AZ39" s="201"/>
      <c r="BA39" s="201"/>
      <c r="BB39" s="202"/>
    </row>
    <row r="40" spans="2:54" ht="22.95" customHeight="1">
      <c r="C40" s="368"/>
      <c r="D40" s="368"/>
      <c r="E40" s="368"/>
      <c r="F40" s="368"/>
      <c r="G40" s="368"/>
      <c r="H40" s="368"/>
      <c r="I40" s="368"/>
      <c r="J40" s="368"/>
      <c r="K40" s="213" t="s">
        <v>4</v>
      </c>
      <c r="L40" s="219"/>
      <c r="M40" s="369"/>
      <c r="N40" s="355"/>
      <c r="O40" s="354"/>
      <c r="P40" s="355"/>
      <c r="Q40" s="354"/>
      <c r="R40" s="355"/>
      <c r="S40" s="354"/>
      <c r="T40" s="213" t="s">
        <v>11</v>
      </c>
      <c r="U40" s="355"/>
      <c r="V40" s="354"/>
      <c r="W40" s="355"/>
      <c r="X40" s="354"/>
      <c r="Y40" s="355"/>
      <c r="Z40" s="354"/>
      <c r="AA40" s="228" t="s">
        <v>7076</v>
      </c>
      <c r="AB40" s="229"/>
      <c r="AC40" s="228"/>
      <c r="AD40" s="230"/>
      <c r="AE40" s="374"/>
      <c r="AF40" s="375"/>
      <c r="AG40" s="375"/>
      <c r="AH40" s="375"/>
      <c r="AI40" s="375"/>
      <c r="AJ40" s="375"/>
      <c r="AK40" s="376"/>
      <c r="AL40" s="377"/>
      <c r="AM40" s="377"/>
      <c r="AN40" s="377"/>
      <c r="AO40" s="378"/>
      <c r="AP40" s="370" t="s">
        <v>11</v>
      </c>
      <c r="AQ40" s="372"/>
      <c r="AR40" s="356"/>
      <c r="AS40" s="372"/>
      <c r="AT40" s="356"/>
      <c r="AU40" s="372"/>
      <c r="AV40" s="356"/>
      <c r="AW40" s="358"/>
      <c r="AX40" s="360"/>
      <c r="AY40" s="361"/>
      <c r="AZ40" s="361"/>
      <c r="BA40" s="361"/>
      <c r="BB40" s="362"/>
    </row>
    <row r="41" spans="2:54" ht="22.95" customHeight="1">
      <c r="C41" s="79"/>
      <c r="D41" s="80"/>
      <c r="E41" s="81"/>
      <c r="F41" s="81"/>
      <c r="G41" s="80"/>
      <c r="H41" s="73"/>
      <c r="I41" s="73"/>
      <c r="J41" s="76"/>
      <c r="K41" s="213"/>
      <c r="L41" s="219"/>
      <c r="M41" s="369"/>
      <c r="N41" s="355"/>
      <c r="O41" s="354"/>
      <c r="P41" s="355"/>
      <c r="Q41" s="354"/>
      <c r="R41" s="355"/>
      <c r="S41" s="354"/>
      <c r="T41" s="168"/>
      <c r="U41" s="355"/>
      <c r="V41" s="354"/>
      <c r="W41" s="355"/>
      <c r="X41" s="354"/>
      <c r="Y41" s="355"/>
      <c r="Z41" s="354"/>
      <c r="AA41" s="228"/>
      <c r="AB41" s="229"/>
      <c r="AC41" s="228"/>
      <c r="AD41" s="230"/>
      <c r="AE41" s="374"/>
      <c r="AF41" s="72"/>
      <c r="AG41" s="73"/>
      <c r="AH41" s="73"/>
      <c r="AI41" s="73"/>
      <c r="AJ41" s="76"/>
      <c r="AK41" s="366" t="s">
        <v>10</v>
      </c>
      <c r="AL41" s="367"/>
      <c r="AM41" s="74"/>
      <c r="AN41" s="74"/>
      <c r="AO41" s="75"/>
      <c r="AP41" s="371"/>
      <c r="AQ41" s="373"/>
      <c r="AR41" s="357"/>
      <c r="AS41" s="373"/>
      <c r="AT41" s="357"/>
      <c r="AU41" s="373"/>
      <c r="AV41" s="357"/>
      <c r="AW41" s="359"/>
      <c r="AX41" s="363"/>
      <c r="AY41" s="364"/>
      <c r="AZ41" s="364"/>
      <c r="BA41" s="364"/>
      <c r="BB41" s="365"/>
    </row>
    <row r="42" spans="2:54" ht="22.95" customHeight="1">
      <c r="C42" s="368"/>
      <c r="D42" s="368"/>
      <c r="E42" s="368"/>
      <c r="F42" s="368"/>
      <c r="G42" s="368"/>
      <c r="H42" s="368"/>
      <c r="I42" s="368"/>
      <c r="J42" s="368"/>
      <c r="K42" s="213" t="s">
        <v>4</v>
      </c>
      <c r="L42" s="219"/>
      <c r="M42" s="369"/>
      <c r="N42" s="355"/>
      <c r="O42" s="354"/>
      <c r="P42" s="355"/>
      <c r="Q42" s="354"/>
      <c r="R42" s="355"/>
      <c r="S42" s="354"/>
      <c r="T42" s="213" t="s">
        <v>11</v>
      </c>
      <c r="U42" s="355"/>
      <c r="V42" s="354"/>
      <c r="W42" s="355"/>
      <c r="X42" s="354"/>
      <c r="Y42" s="355"/>
      <c r="Z42" s="354"/>
      <c r="AA42" s="228" t="s">
        <v>7076</v>
      </c>
      <c r="AB42" s="229"/>
      <c r="AC42" s="228"/>
      <c r="AD42" s="230"/>
      <c r="AE42" s="374"/>
      <c r="AF42" s="375"/>
      <c r="AG42" s="375"/>
      <c r="AH42" s="375"/>
      <c r="AI42" s="375"/>
      <c r="AJ42" s="375"/>
      <c r="AK42" s="376"/>
      <c r="AL42" s="377"/>
      <c r="AM42" s="377"/>
      <c r="AN42" s="377"/>
      <c r="AO42" s="378"/>
      <c r="AP42" s="370" t="s">
        <v>11</v>
      </c>
      <c r="AQ42" s="372"/>
      <c r="AR42" s="356"/>
      <c r="AS42" s="372"/>
      <c r="AT42" s="356"/>
      <c r="AU42" s="372"/>
      <c r="AV42" s="356"/>
      <c r="AW42" s="358"/>
      <c r="AX42" s="360"/>
      <c r="AY42" s="361"/>
      <c r="AZ42" s="361"/>
      <c r="BA42" s="361"/>
      <c r="BB42" s="362"/>
    </row>
    <row r="43" spans="2:54" ht="22.95" customHeight="1">
      <c r="C43" s="79"/>
      <c r="D43" s="80"/>
      <c r="E43" s="81"/>
      <c r="F43" s="81"/>
      <c r="G43" s="80"/>
      <c r="H43" s="73"/>
      <c r="I43" s="73"/>
      <c r="J43" s="76"/>
      <c r="K43" s="213"/>
      <c r="L43" s="219"/>
      <c r="M43" s="369"/>
      <c r="N43" s="355"/>
      <c r="O43" s="354"/>
      <c r="P43" s="355"/>
      <c r="Q43" s="354"/>
      <c r="R43" s="355"/>
      <c r="S43" s="354"/>
      <c r="T43" s="168"/>
      <c r="U43" s="355"/>
      <c r="V43" s="354"/>
      <c r="W43" s="355"/>
      <c r="X43" s="354"/>
      <c r="Y43" s="355"/>
      <c r="Z43" s="354"/>
      <c r="AA43" s="228"/>
      <c r="AB43" s="229"/>
      <c r="AC43" s="228"/>
      <c r="AD43" s="230"/>
      <c r="AE43" s="374"/>
      <c r="AF43" s="72"/>
      <c r="AG43" s="73"/>
      <c r="AH43" s="73"/>
      <c r="AI43" s="73"/>
      <c r="AJ43" s="76"/>
      <c r="AK43" s="366" t="s">
        <v>10</v>
      </c>
      <c r="AL43" s="367"/>
      <c r="AM43" s="74"/>
      <c r="AN43" s="74"/>
      <c r="AO43" s="75"/>
      <c r="AP43" s="371"/>
      <c r="AQ43" s="373"/>
      <c r="AR43" s="357"/>
      <c r="AS43" s="373"/>
      <c r="AT43" s="357"/>
      <c r="AU43" s="373"/>
      <c r="AV43" s="357"/>
      <c r="AW43" s="359"/>
      <c r="AX43" s="363"/>
      <c r="AY43" s="364"/>
      <c r="AZ43" s="364"/>
      <c r="BA43" s="364"/>
      <c r="BB43" s="365"/>
    </row>
    <row r="44" spans="2:54" ht="22.95" customHeight="1">
      <c r="C44" s="368"/>
      <c r="D44" s="368"/>
      <c r="E44" s="368"/>
      <c r="F44" s="368"/>
      <c r="G44" s="368"/>
      <c r="H44" s="368"/>
      <c r="I44" s="368"/>
      <c r="J44" s="368"/>
      <c r="K44" s="213" t="s">
        <v>4</v>
      </c>
      <c r="L44" s="219"/>
      <c r="M44" s="369"/>
      <c r="N44" s="355"/>
      <c r="O44" s="354"/>
      <c r="P44" s="355"/>
      <c r="Q44" s="354"/>
      <c r="R44" s="355"/>
      <c r="S44" s="354"/>
      <c r="T44" s="213" t="s">
        <v>11</v>
      </c>
      <c r="U44" s="355"/>
      <c r="V44" s="354"/>
      <c r="W44" s="355"/>
      <c r="X44" s="354"/>
      <c r="Y44" s="355"/>
      <c r="Z44" s="354"/>
      <c r="AA44" s="228" t="s">
        <v>7076</v>
      </c>
      <c r="AB44" s="229"/>
      <c r="AC44" s="228"/>
      <c r="AD44" s="230"/>
      <c r="AE44" s="374"/>
      <c r="AF44" s="375"/>
      <c r="AG44" s="375"/>
      <c r="AH44" s="375"/>
      <c r="AI44" s="375"/>
      <c r="AJ44" s="375"/>
      <c r="AK44" s="376"/>
      <c r="AL44" s="377"/>
      <c r="AM44" s="377"/>
      <c r="AN44" s="377"/>
      <c r="AO44" s="378"/>
      <c r="AP44" s="370" t="s">
        <v>11</v>
      </c>
      <c r="AQ44" s="372"/>
      <c r="AR44" s="356"/>
      <c r="AS44" s="372"/>
      <c r="AT44" s="356"/>
      <c r="AU44" s="372"/>
      <c r="AV44" s="356"/>
      <c r="AW44" s="358"/>
      <c r="AX44" s="360"/>
      <c r="AY44" s="361"/>
      <c r="AZ44" s="361"/>
      <c r="BA44" s="361"/>
      <c r="BB44" s="362"/>
    </row>
    <row r="45" spans="2:54" ht="22.95" customHeight="1">
      <c r="C45" s="79"/>
      <c r="D45" s="80"/>
      <c r="E45" s="81"/>
      <c r="F45" s="81"/>
      <c r="G45" s="80"/>
      <c r="H45" s="73"/>
      <c r="I45" s="73"/>
      <c r="J45" s="76"/>
      <c r="K45" s="213"/>
      <c r="L45" s="219"/>
      <c r="M45" s="369"/>
      <c r="N45" s="355"/>
      <c r="O45" s="354"/>
      <c r="P45" s="355"/>
      <c r="Q45" s="354"/>
      <c r="R45" s="355"/>
      <c r="S45" s="354"/>
      <c r="T45" s="168"/>
      <c r="U45" s="355"/>
      <c r="V45" s="354"/>
      <c r="W45" s="355"/>
      <c r="X45" s="354"/>
      <c r="Y45" s="355"/>
      <c r="Z45" s="354"/>
      <c r="AA45" s="228"/>
      <c r="AB45" s="229"/>
      <c r="AC45" s="228"/>
      <c r="AD45" s="230"/>
      <c r="AE45" s="374"/>
      <c r="AF45" s="72"/>
      <c r="AG45" s="73"/>
      <c r="AH45" s="73"/>
      <c r="AI45" s="73"/>
      <c r="AJ45" s="76"/>
      <c r="AK45" s="366" t="s">
        <v>10</v>
      </c>
      <c r="AL45" s="367"/>
      <c r="AM45" s="74"/>
      <c r="AN45" s="74"/>
      <c r="AO45" s="75"/>
      <c r="AP45" s="371"/>
      <c r="AQ45" s="373"/>
      <c r="AR45" s="357"/>
      <c r="AS45" s="373"/>
      <c r="AT45" s="357"/>
      <c r="AU45" s="373"/>
      <c r="AV45" s="357"/>
      <c r="AW45" s="359"/>
      <c r="AX45" s="363"/>
      <c r="AY45" s="364"/>
      <c r="AZ45" s="364"/>
      <c r="BA45" s="364"/>
      <c r="BB45" s="365"/>
    </row>
    <row r="46" spans="2:54" ht="22.95" customHeight="1">
      <c r="C46" s="368"/>
      <c r="D46" s="368"/>
      <c r="E46" s="368"/>
      <c r="F46" s="368"/>
      <c r="G46" s="368"/>
      <c r="H46" s="368"/>
      <c r="I46" s="368"/>
      <c r="J46" s="368"/>
      <c r="K46" s="213" t="s">
        <v>4</v>
      </c>
      <c r="L46" s="219"/>
      <c r="M46" s="369"/>
      <c r="N46" s="355"/>
      <c r="O46" s="354"/>
      <c r="P46" s="355"/>
      <c r="Q46" s="354"/>
      <c r="R46" s="355"/>
      <c r="S46" s="354"/>
      <c r="T46" s="213" t="s">
        <v>11</v>
      </c>
      <c r="U46" s="355"/>
      <c r="V46" s="354"/>
      <c r="W46" s="355"/>
      <c r="X46" s="354"/>
      <c r="Y46" s="355"/>
      <c r="Z46" s="354"/>
      <c r="AA46" s="228" t="s">
        <v>7076</v>
      </c>
      <c r="AB46" s="229"/>
      <c r="AC46" s="228"/>
      <c r="AD46" s="230"/>
      <c r="AE46" s="374"/>
      <c r="AF46" s="375"/>
      <c r="AG46" s="375"/>
      <c r="AH46" s="375"/>
      <c r="AI46" s="375"/>
      <c r="AJ46" s="375"/>
      <c r="AK46" s="376"/>
      <c r="AL46" s="377"/>
      <c r="AM46" s="377"/>
      <c r="AN46" s="377"/>
      <c r="AO46" s="378"/>
      <c r="AP46" s="370" t="s">
        <v>11</v>
      </c>
      <c r="AQ46" s="372"/>
      <c r="AR46" s="356"/>
      <c r="AS46" s="372"/>
      <c r="AT46" s="356"/>
      <c r="AU46" s="372"/>
      <c r="AV46" s="356"/>
      <c r="AW46" s="358"/>
      <c r="AX46" s="360"/>
      <c r="AY46" s="361"/>
      <c r="AZ46" s="361"/>
      <c r="BA46" s="361"/>
      <c r="BB46" s="362"/>
    </row>
    <row r="47" spans="2:54" ht="22.95" customHeight="1">
      <c r="C47" s="79"/>
      <c r="D47" s="80"/>
      <c r="E47" s="81"/>
      <c r="F47" s="81"/>
      <c r="G47" s="80"/>
      <c r="H47" s="73"/>
      <c r="I47" s="73"/>
      <c r="J47" s="76"/>
      <c r="K47" s="213"/>
      <c r="L47" s="219"/>
      <c r="M47" s="369"/>
      <c r="N47" s="355"/>
      <c r="O47" s="354"/>
      <c r="P47" s="355"/>
      <c r="Q47" s="354"/>
      <c r="R47" s="355"/>
      <c r="S47" s="354"/>
      <c r="T47" s="168"/>
      <c r="U47" s="355"/>
      <c r="V47" s="354"/>
      <c r="W47" s="355"/>
      <c r="X47" s="354"/>
      <c r="Y47" s="355"/>
      <c r="Z47" s="354"/>
      <c r="AA47" s="228"/>
      <c r="AB47" s="229"/>
      <c r="AC47" s="228"/>
      <c r="AD47" s="230"/>
      <c r="AE47" s="374"/>
      <c r="AF47" s="72"/>
      <c r="AG47" s="73"/>
      <c r="AH47" s="73"/>
      <c r="AI47" s="73"/>
      <c r="AJ47" s="76"/>
      <c r="AK47" s="366" t="s">
        <v>10</v>
      </c>
      <c r="AL47" s="367"/>
      <c r="AM47" s="74"/>
      <c r="AN47" s="74"/>
      <c r="AO47" s="75"/>
      <c r="AP47" s="371"/>
      <c r="AQ47" s="373"/>
      <c r="AR47" s="357"/>
      <c r="AS47" s="373"/>
      <c r="AT47" s="357"/>
      <c r="AU47" s="373"/>
      <c r="AV47" s="357"/>
      <c r="AW47" s="359"/>
      <c r="AX47" s="363"/>
      <c r="AY47" s="364"/>
      <c r="AZ47" s="364"/>
      <c r="BA47" s="364"/>
      <c r="BB47" s="365"/>
    </row>
    <row r="48" spans="2:54" ht="22.95" customHeight="1">
      <c r="C48" s="368"/>
      <c r="D48" s="368"/>
      <c r="E48" s="368"/>
      <c r="F48" s="368"/>
      <c r="G48" s="368"/>
      <c r="H48" s="368"/>
      <c r="I48" s="368"/>
      <c r="J48" s="368"/>
      <c r="K48" s="213" t="s">
        <v>4</v>
      </c>
      <c r="L48" s="219"/>
      <c r="M48" s="369"/>
      <c r="N48" s="355"/>
      <c r="O48" s="354"/>
      <c r="P48" s="355"/>
      <c r="Q48" s="354"/>
      <c r="R48" s="355"/>
      <c r="S48" s="354"/>
      <c r="T48" s="213" t="s">
        <v>11</v>
      </c>
      <c r="U48" s="355"/>
      <c r="V48" s="354"/>
      <c r="W48" s="355"/>
      <c r="X48" s="354"/>
      <c r="Y48" s="355"/>
      <c r="Z48" s="354"/>
      <c r="AA48" s="228" t="s">
        <v>7076</v>
      </c>
      <c r="AB48" s="229"/>
      <c r="AC48" s="228"/>
      <c r="AD48" s="230"/>
      <c r="AE48" s="374"/>
      <c r="AF48" s="375"/>
      <c r="AG48" s="375"/>
      <c r="AH48" s="375"/>
      <c r="AI48" s="375"/>
      <c r="AJ48" s="375"/>
      <c r="AK48" s="376"/>
      <c r="AL48" s="377"/>
      <c r="AM48" s="377"/>
      <c r="AN48" s="377"/>
      <c r="AO48" s="378"/>
      <c r="AP48" s="370" t="s">
        <v>11</v>
      </c>
      <c r="AQ48" s="372"/>
      <c r="AR48" s="356"/>
      <c r="AS48" s="372"/>
      <c r="AT48" s="356"/>
      <c r="AU48" s="372"/>
      <c r="AV48" s="356"/>
      <c r="AW48" s="358"/>
      <c r="AX48" s="360"/>
      <c r="AY48" s="361"/>
      <c r="AZ48" s="361"/>
      <c r="BA48" s="361"/>
      <c r="BB48" s="362"/>
    </row>
    <row r="49" spans="3:54" ht="22.95" customHeight="1">
      <c r="C49" s="79"/>
      <c r="D49" s="80"/>
      <c r="E49" s="81"/>
      <c r="F49" s="81"/>
      <c r="G49" s="80"/>
      <c r="H49" s="73"/>
      <c r="I49" s="73"/>
      <c r="J49" s="76"/>
      <c r="K49" s="213"/>
      <c r="L49" s="219"/>
      <c r="M49" s="369"/>
      <c r="N49" s="355"/>
      <c r="O49" s="354"/>
      <c r="P49" s="355"/>
      <c r="Q49" s="354"/>
      <c r="R49" s="355"/>
      <c r="S49" s="354"/>
      <c r="T49" s="168"/>
      <c r="U49" s="355"/>
      <c r="V49" s="354"/>
      <c r="W49" s="355"/>
      <c r="X49" s="354"/>
      <c r="Y49" s="355"/>
      <c r="Z49" s="354"/>
      <c r="AA49" s="228"/>
      <c r="AB49" s="229"/>
      <c r="AC49" s="228"/>
      <c r="AD49" s="230"/>
      <c r="AE49" s="374"/>
      <c r="AF49" s="72"/>
      <c r="AG49" s="73"/>
      <c r="AH49" s="73"/>
      <c r="AI49" s="73"/>
      <c r="AJ49" s="76"/>
      <c r="AK49" s="366" t="s">
        <v>10</v>
      </c>
      <c r="AL49" s="367"/>
      <c r="AM49" s="74"/>
      <c r="AN49" s="74"/>
      <c r="AO49" s="75"/>
      <c r="AP49" s="371"/>
      <c r="AQ49" s="373"/>
      <c r="AR49" s="357"/>
      <c r="AS49" s="373"/>
      <c r="AT49" s="357"/>
      <c r="AU49" s="373"/>
      <c r="AV49" s="357"/>
      <c r="AW49" s="359"/>
      <c r="AX49" s="363"/>
      <c r="AY49" s="364"/>
      <c r="AZ49" s="364"/>
      <c r="BA49" s="364"/>
      <c r="BB49" s="365"/>
    </row>
  </sheetData>
  <sheetProtection algorithmName="SHA-512" hashValue="ouFqzvIK7H4vv3iVgzKcafIbPKZCfe8+eGGhTHaw4IDwFTn0h6tsIKUaSNAzBq1acWHskxaxQ0yLWubuS/ruJQ==" saltValue="1WwkBFg0CJ9j4i0i5KZ80A==" spinCount="100000" sheet="1" objects="1" scenarios="1"/>
  <mergeCells count="253">
    <mergeCell ref="AF27:AJ28"/>
    <mergeCell ref="AK27:AO28"/>
    <mergeCell ref="T25:Y26"/>
    <mergeCell ref="Z25:Z26"/>
    <mergeCell ref="AA25:AD26"/>
    <mergeCell ref="AE25:AE26"/>
    <mergeCell ref="AF25:AJ26"/>
    <mergeCell ref="F2:R4"/>
    <mergeCell ref="L30:N32"/>
    <mergeCell ref="AA29:AD30"/>
    <mergeCell ref="AU2:BB3"/>
    <mergeCell ref="T2:AT8"/>
    <mergeCell ref="E8:H11"/>
    <mergeCell ref="E5:H7"/>
    <mergeCell ref="P18:Q20"/>
    <mergeCell ref="D22:G24"/>
    <mergeCell ref="H22:R24"/>
    <mergeCell ref="D26:G28"/>
    <mergeCell ref="H26:R28"/>
    <mergeCell ref="AX23:BB32"/>
    <mergeCell ref="AX18:BB22"/>
    <mergeCell ref="AF20:AJ22"/>
    <mergeCell ref="AK20:AO22"/>
    <mergeCell ref="AP20:AW22"/>
    <mergeCell ref="T23:Y24"/>
    <mergeCell ref="Z23:Z24"/>
    <mergeCell ref="T31:Y32"/>
    <mergeCell ref="Z31:Z32"/>
    <mergeCell ref="AA31:AD32"/>
    <mergeCell ref="AE31:AE32"/>
    <mergeCell ref="AF31:AJ32"/>
    <mergeCell ref="AK31:AO32"/>
    <mergeCell ref="T29:Y30"/>
    <mergeCell ref="Z29:Z30"/>
    <mergeCell ref="D30:E32"/>
    <mergeCell ref="F30:G32"/>
    <mergeCell ref="H30:H32"/>
    <mergeCell ref="I30:J32"/>
    <mergeCell ref="K30:K32"/>
    <mergeCell ref="T9:AT16"/>
    <mergeCell ref="D18:E20"/>
    <mergeCell ref="F18:G20"/>
    <mergeCell ref="H18:I20"/>
    <mergeCell ref="T27:Y28"/>
    <mergeCell ref="Z27:Z28"/>
    <mergeCell ref="AA27:AD28"/>
    <mergeCell ref="AE27:AE28"/>
    <mergeCell ref="AE29:AE30"/>
    <mergeCell ref="AF29:AJ30"/>
    <mergeCell ref="AK29:AO30"/>
    <mergeCell ref="AP23:AW24"/>
    <mergeCell ref="AP25:AW26"/>
    <mergeCell ref="AP27:AW28"/>
    <mergeCell ref="AP29:AW30"/>
    <mergeCell ref="AP31:AW32"/>
    <mergeCell ref="T18:Y22"/>
    <mergeCell ref="AA18:AD22"/>
    <mergeCell ref="AF18:AW19"/>
    <mergeCell ref="W48:W49"/>
    <mergeCell ref="X48:X49"/>
    <mergeCell ref="Y48:Y49"/>
    <mergeCell ref="Z48:Z49"/>
    <mergeCell ref="AA48:AD49"/>
    <mergeCell ref="AE48:AE49"/>
    <mergeCell ref="Q48:Q49"/>
    <mergeCell ref="R48:R49"/>
    <mergeCell ref="S48:S49"/>
    <mergeCell ref="T48:T49"/>
    <mergeCell ref="U48:U49"/>
    <mergeCell ref="V48:V49"/>
    <mergeCell ref="AT48:AT49"/>
    <mergeCell ref="AU48:AU49"/>
    <mergeCell ref="AV48:AV49"/>
    <mergeCell ref="AW48:AW49"/>
    <mergeCell ref="AX48:BB49"/>
    <mergeCell ref="AK49:AL49"/>
    <mergeCell ref="AF48:AJ48"/>
    <mergeCell ref="AK48:AO48"/>
    <mergeCell ref="AP48:AP49"/>
    <mergeCell ref="AQ48:AQ49"/>
    <mergeCell ref="AR48:AR49"/>
    <mergeCell ref="AS48:AS49"/>
    <mergeCell ref="W46:W47"/>
    <mergeCell ref="X46:X47"/>
    <mergeCell ref="Y46:Y47"/>
    <mergeCell ref="Z46:Z47"/>
    <mergeCell ref="AA46:AD47"/>
    <mergeCell ref="AE46:AE47"/>
    <mergeCell ref="Q46:Q47"/>
    <mergeCell ref="R46:R47"/>
    <mergeCell ref="S46:S47"/>
    <mergeCell ref="T46:T47"/>
    <mergeCell ref="U46:U47"/>
    <mergeCell ref="V46:V47"/>
    <mergeCell ref="AT46:AT47"/>
    <mergeCell ref="AU46:AU47"/>
    <mergeCell ref="AV46:AV47"/>
    <mergeCell ref="AW46:AW47"/>
    <mergeCell ref="AX46:BB47"/>
    <mergeCell ref="AK47:AL47"/>
    <mergeCell ref="AF46:AJ46"/>
    <mergeCell ref="AK46:AO46"/>
    <mergeCell ref="AP46:AP47"/>
    <mergeCell ref="AQ46:AQ47"/>
    <mergeCell ref="AR46:AR47"/>
    <mergeCell ref="AS46:AS47"/>
    <mergeCell ref="C48:J48"/>
    <mergeCell ref="K48:L49"/>
    <mergeCell ref="M48:M49"/>
    <mergeCell ref="N48:N49"/>
    <mergeCell ref="O48:O49"/>
    <mergeCell ref="P48:P49"/>
    <mergeCell ref="C46:J46"/>
    <mergeCell ref="K46:L47"/>
    <mergeCell ref="M46:M47"/>
    <mergeCell ref="N46:N47"/>
    <mergeCell ref="O46:O47"/>
    <mergeCell ref="P46:P47"/>
    <mergeCell ref="AT44:AT45"/>
    <mergeCell ref="AU44:AU45"/>
    <mergeCell ref="AV44:AV45"/>
    <mergeCell ref="AW44:AW45"/>
    <mergeCell ref="AX44:BB45"/>
    <mergeCell ref="AK45:AL45"/>
    <mergeCell ref="AF44:AJ44"/>
    <mergeCell ref="AK44:AO44"/>
    <mergeCell ref="AP44:AP45"/>
    <mergeCell ref="AQ44:AQ45"/>
    <mergeCell ref="AR44:AR45"/>
    <mergeCell ref="AS44:AS45"/>
    <mergeCell ref="W44:W45"/>
    <mergeCell ref="X44:X45"/>
    <mergeCell ref="Y44:Y45"/>
    <mergeCell ref="Z44:Z45"/>
    <mergeCell ref="AA44:AD45"/>
    <mergeCell ref="AE44:AE45"/>
    <mergeCell ref="Q44:Q45"/>
    <mergeCell ref="R44:R45"/>
    <mergeCell ref="W42:W43"/>
    <mergeCell ref="X42:X43"/>
    <mergeCell ref="Y42:Y43"/>
    <mergeCell ref="Z42:Z43"/>
    <mergeCell ref="AA42:AD43"/>
    <mergeCell ref="AE42:AE43"/>
    <mergeCell ref="Q42:Q43"/>
    <mergeCell ref="R42:R43"/>
    <mergeCell ref="S42:S43"/>
    <mergeCell ref="T42:T43"/>
    <mergeCell ref="U42:U43"/>
    <mergeCell ref="V42:V43"/>
    <mergeCell ref="S44:S45"/>
    <mergeCell ref="T44:T45"/>
    <mergeCell ref="U44:U45"/>
    <mergeCell ref="V44:V45"/>
    <mergeCell ref="AT42:AT43"/>
    <mergeCell ref="AU42:AU43"/>
    <mergeCell ref="AV42:AV43"/>
    <mergeCell ref="AW42:AW43"/>
    <mergeCell ref="AX42:BB43"/>
    <mergeCell ref="AK43:AL43"/>
    <mergeCell ref="AF42:AJ42"/>
    <mergeCell ref="AK42:AO42"/>
    <mergeCell ref="AP42:AP43"/>
    <mergeCell ref="AQ42:AQ43"/>
    <mergeCell ref="AR42:AR43"/>
    <mergeCell ref="AS42:AS43"/>
    <mergeCell ref="C40:J40"/>
    <mergeCell ref="K40:L41"/>
    <mergeCell ref="M40:M41"/>
    <mergeCell ref="N40:N41"/>
    <mergeCell ref="O40:O41"/>
    <mergeCell ref="P40:P41"/>
    <mergeCell ref="C44:J44"/>
    <mergeCell ref="K44:L45"/>
    <mergeCell ref="M44:M45"/>
    <mergeCell ref="N44:N45"/>
    <mergeCell ref="O44:O45"/>
    <mergeCell ref="P44:P45"/>
    <mergeCell ref="AX40:BB41"/>
    <mergeCell ref="AK41:AL41"/>
    <mergeCell ref="C42:J42"/>
    <mergeCell ref="K42:L43"/>
    <mergeCell ref="M42:M43"/>
    <mergeCell ref="N42:N43"/>
    <mergeCell ref="O42:O43"/>
    <mergeCell ref="P42:P43"/>
    <mergeCell ref="AP40:AP41"/>
    <mergeCell ref="AQ40:AQ41"/>
    <mergeCell ref="AR40:AR41"/>
    <mergeCell ref="AS40:AS41"/>
    <mergeCell ref="AT40:AT41"/>
    <mergeCell ref="AU40:AU41"/>
    <mergeCell ref="Y40:Y41"/>
    <mergeCell ref="Z40:Z41"/>
    <mergeCell ref="AA40:AD41"/>
    <mergeCell ref="AE40:AE41"/>
    <mergeCell ref="AF40:AJ40"/>
    <mergeCell ref="AK40:AO40"/>
    <mergeCell ref="S40:S41"/>
    <mergeCell ref="T40:T41"/>
    <mergeCell ref="U40:U41"/>
    <mergeCell ref="V40:V41"/>
    <mergeCell ref="Q40:Q41"/>
    <mergeCell ref="R40:R41"/>
    <mergeCell ref="AU37:AV38"/>
    <mergeCell ref="AW37:AW39"/>
    <mergeCell ref="W37:X38"/>
    <mergeCell ref="Y37:Z38"/>
    <mergeCell ref="AF37:AJ38"/>
    <mergeCell ref="AP37:AP38"/>
    <mergeCell ref="AQ37:AR38"/>
    <mergeCell ref="AS37:AT38"/>
    <mergeCell ref="P37:Q38"/>
    <mergeCell ref="R37:S38"/>
    <mergeCell ref="T37:T38"/>
    <mergeCell ref="U37:V38"/>
    <mergeCell ref="AV40:AV41"/>
    <mergeCell ref="AW40:AW41"/>
    <mergeCell ref="W40:W41"/>
    <mergeCell ref="X40:X41"/>
    <mergeCell ref="B35:B39"/>
    <mergeCell ref="C35:J36"/>
    <mergeCell ref="K35:S36"/>
    <mergeCell ref="T35:Z36"/>
    <mergeCell ref="AA35:AE38"/>
    <mergeCell ref="AF35:AJ36"/>
    <mergeCell ref="AK35:AO38"/>
    <mergeCell ref="AP35:AW36"/>
    <mergeCell ref="T33:BB34"/>
    <mergeCell ref="AX35:BB39"/>
    <mergeCell ref="C37:J38"/>
    <mergeCell ref="K37:M38"/>
    <mergeCell ref="N37:O38"/>
    <mergeCell ref="C8:D10"/>
    <mergeCell ref="C5:D7"/>
    <mergeCell ref="I5:R7"/>
    <mergeCell ref="D13:M14"/>
    <mergeCell ref="D15:Q16"/>
    <mergeCell ref="I8:R10"/>
    <mergeCell ref="AK25:AO26"/>
    <mergeCell ref="AA23:AD24"/>
    <mergeCell ref="AE23:AE24"/>
    <mergeCell ref="AF23:AJ24"/>
    <mergeCell ref="AK23:AO24"/>
    <mergeCell ref="C11:D11"/>
    <mergeCell ref="I11:J11"/>
    <mergeCell ref="K11:L11"/>
    <mergeCell ref="M11:N11"/>
    <mergeCell ref="O11:P11"/>
    <mergeCell ref="Q11:R11"/>
    <mergeCell ref="J18:K20"/>
    <mergeCell ref="L18:M20"/>
    <mergeCell ref="N18:O20"/>
  </mergeCells>
  <phoneticPr fontId="2"/>
  <dataValidations count="2">
    <dataValidation type="list" allowBlank="1" showInputMessage="1" sqref="M40:M49" xr:uid="{DBAE3616-362C-401F-BD97-2F4B32EA20DB}">
      <formula1>"3昭和,4平成"</formula1>
    </dataValidation>
    <dataValidation type="list" allowBlank="1" showInputMessage="1" sqref="AE40:AE49" xr:uid="{AC251533-D48C-4AB2-B486-4BC5C7D1BD90}">
      <formula1>"1,2,3,4,5"</formula1>
    </dataValidation>
  </dataValidations>
  <printOptions horizontalCentered="1" verticalCentered="1"/>
  <pageMargins left="0.23622047244094491" right="0.23622047244094491" top="0.74803149606299213" bottom="0.74803149606299213" header="0.31496062992125984" footer="0.31496062992125984"/>
  <pageSetup paperSize="9" scale="93" orientation="landscape" r:id="rId1"/>
  <colBreaks count="1" manualBreakCount="1">
    <brk id="2" min="39" max="138" man="1"/>
  </col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B75A9B-78D9-4223-87FA-C681F4F1A7B9}">
  <sheetPr>
    <tabColor theme="0" tint="-0.34998626667073579"/>
    <pageSetUpPr fitToPage="1"/>
  </sheetPr>
  <dimension ref="B1:BB49"/>
  <sheetViews>
    <sheetView zoomScaleNormal="100" workbookViewId="0"/>
  </sheetViews>
  <sheetFormatPr defaultRowHeight="18"/>
  <cols>
    <col min="1" max="1" width="2" customWidth="1"/>
    <col min="2" max="2" width="2.09765625" style="133" customWidth="1"/>
    <col min="3" max="54" width="2.69921875" style="3" customWidth="1"/>
    <col min="55" max="60" width="9" customWidth="1"/>
  </cols>
  <sheetData>
    <row r="1" spans="3:54" ht="7.2" customHeight="1">
      <c r="C1" s="65"/>
      <c r="D1" s="65"/>
      <c r="E1" s="65"/>
      <c r="F1" s="65"/>
      <c r="G1" s="65"/>
      <c r="H1" s="65"/>
      <c r="I1" s="65"/>
      <c r="J1" s="65"/>
      <c r="K1" s="65"/>
      <c r="L1" s="65"/>
      <c r="M1" s="65"/>
      <c r="N1" s="65"/>
      <c r="O1" s="65"/>
      <c r="P1" s="65"/>
      <c r="Q1" s="65"/>
      <c r="R1" s="65"/>
    </row>
    <row r="2" spans="3:54" ht="7.2" customHeight="1">
      <c r="C2" s="137" t="s">
        <v>31</v>
      </c>
      <c r="D2" s="138"/>
      <c r="E2" s="139"/>
      <c r="F2" s="379" t="s">
        <v>104</v>
      </c>
      <c r="G2" s="379"/>
      <c r="H2" s="379"/>
      <c r="I2" s="379"/>
      <c r="J2" s="379"/>
      <c r="K2" s="379"/>
      <c r="L2" s="379"/>
      <c r="M2" s="379"/>
      <c r="N2" s="379"/>
      <c r="O2" s="379"/>
      <c r="P2" s="379"/>
      <c r="Q2" s="379"/>
      <c r="R2" s="379"/>
      <c r="S2" s="65"/>
      <c r="T2" s="257" t="s">
        <v>7182</v>
      </c>
      <c r="U2" s="257"/>
      <c r="V2" s="257"/>
      <c r="W2" s="257"/>
      <c r="X2" s="257"/>
      <c r="Y2" s="257"/>
      <c r="Z2" s="257"/>
      <c r="AA2" s="257"/>
      <c r="AB2" s="257"/>
      <c r="AC2" s="257"/>
      <c r="AD2" s="257"/>
      <c r="AE2" s="257"/>
      <c r="AF2" s="257"/>
      <c r="AG2" s="257"/>
      <c r="AH2" s="257"/>
      <c r="AI2" s="257"/>
      <c r="AJ2" s="257"/>
      <c r="AK2" s="257"/>
      <c r="AL2" s="257"/>
      <c r="AM2" s="257"/>
      <c r="AN2" s="257"/>
      <c r="AO2" s="257"/>
      <c r="AP2" s="257"/>
      <c r="AQ2" s="257"/>
      <c r="AR2" s="257"/>
      <c r="AS2" s="257"/>
      <c r="AT2" s="258"/>
      <c r="AU2" s="265" t="s">
        <v>30</v>
      </c>
      <c r="AV2" s="292"/>
      <c r="AW2" s="292"/>
      <c r="AX2" s="292"/>
      <c r="AY2" s="292"/>
      <c r="AZ2" s="292"/>
      <c r="BA2" s="292"/>
      <c r="BB2" s="266"/>
    </row>
    <row r="3" spans="3:54" ht="7.2" customHeight="1">
      <c r="C3" s="139"/>
      <c r="D3" s="138"/>
      <c r="E3" s="139"/>
      <c r="F3" s="379"/>
      <c r="G3" s="379"/>
      <c r="H3" s="379"/>
      <c r="I3" s="379"/>
      <c r="J3" s="379"/>
      <c r="K3" s="379"/>
      <c r="L3" s="379"/>
      <c r="M3" s="379"/>
      <c r="N3" s="379"/>
      <c r="O3" s="379"/>
      <c r="P3" s="379"/>
      <c r="Q3" s="379"/>
      <c r="R3" s="379"/>
      <c r="S3" s="65"/>
      <c r="T3" s="257"/>
      <c r="U3" s="257"/>
      <c r="V3" s="257"/>
      <c r="W3" s="257"/>
      <c r="X3" s="257"/>
      <c r="Y3" s="257"/>
      <c r="Z3" s="257"/>
      <c r="AA3" s="257"/>
      <c r="AB3" s="257"/>
      <c r="AC3" s="257"/>
      <c r="AD3" s="257"/>
      <c r="AE3" s="257"/>
      <c r="AF3" s="257"/>
      <c r="AG3" s="257"/>
      <c r="AH3" s="257"/>
      <c r="AI3" s="257"/>
      <c r="AJ3" s="257"/>
      <c r="AK3" s="257"/>
      <c r="AL3" s="257"/>
      <c r="AM3" s="257"/>
      <c r="AN3" s="257"/>
      <c r="AO3" s="257"/>
      <c r="AP3" s="257"/>
      <c r="AQ3" s="257"/>
      <c r="AR3" s="257"/>
      <c r="AS3" s="257"/>
      <c r="AT3" s="258"/>
      <c r="AU3" s="269"/>
      <c r="AV3" s="293"/>
      <c r="AW3" s="293"/>
      <c r="AX3" s="293"/>
      <c r="AY3" s="293"/>
      <c r="AZ3" s="293"/>
      <c r="BA3" s="293"/>
      <c r="BB3" s="270"/>
    </row>
    <row r="4" spans="3:54" ht="7.2" customHeight="1">
      <c r="C4" s="139"/>
      <c r="D4" s="139"/>
      <c r="E4" s="139"/>
      <c r="F4" s="379"/>
      <c r="G4" s="379"/>
      <c r="H4" s="379"/>
      <c r="I4" s="379"/>
      <c r="J4" s="379"/>
      <c r="K4" s="379"/>
      <c r="L4" s="379"/>
      <c r="M4" s="379"/>
      <c r="N4" s="379"/>
      <c r="O4" s="379"/>
      <c r="P4" s="379"/>
      <c r="Q4" s="379"/>
      <c r="R4" s="379"/>
      <c r="S4" s="65"/>
      <c r="T4" s="257"/>
      <c r="U4" s="257"/>
      <c r="V4" s="257"/>
      <c r="W4" s="257"/>
      <c r="X4" s="257"/>
      <c r="Y4" s="257"/>
      <c r="Z4" s="257"/>
      <c r="AA4" s="257"/>
      <c r="AB4" s="257"/>
      <c r="AC4" s="257"/>
      <c r="AD4" s="257"/>
      <c r="AE4" s="257"/>
      <c r="AF4" s="257"/>
      <c r="AG4" s="257"/>
      <c r="AH4" s="257"/>
      <c r="AI4" s="257"/>
      <c r="AJ4" s="257"/>
      <c r="AK4" s="257"/>
      <c r="AL4" s="257"/>
      <c r="AM4" s="257"/>
      <c r="AN4" s="257"/>
      <c r="AO4" s="257"/>
      <c r="AP4" s="257"/>
      <c r="AQ4" s="257"/>
      <c r="AR4" s="257"/>
      <c r="AS4" s="257"/>
      <c r="AT4" s="258"/>
      <c r="AU4" s="127"/>
      <c r="AV4" s="128"/>
      <c r="AW4" s="128"/>
      <c r="AX4" s="128"/>
      <c r="AY4" s="128"/>
      <c r="AZ4" s="128"/>
      <c r="BA4" s="128"/>
      <c r="BB4" s="129"/>
    </row>
    <row r="5" spans="3:54" ht="7.2" customHeight="1">
      <c r="C5" s="265" t="s">
        <v>15</v>
      </c>
      <c r="D5" s="266"/>
      <c r="E5" s="271" t="s">
        <v>13</v>
      </c>
      <c r="F5" s="272"/>
      <c r="G5" s="272"/>
      <c r="H5" s="273"/>
      <c r="I5" s="342" t="s">
        <v>7157</v>
      </c>
      <c r="J5" s="343"/>
      <c r="K5" s="343"/>
      <c r="L5" s="343"/>
      <c r="M5" s="343"/>
      <c r="N5" s="343"/>
      <c r="O5" s="343"/>
      <c r="P5" s="343"/>
      <c r="Q5" s="343"/>
      <c r="R5" s="344"/>
      <c r="S5" s="65"/>
      <c r="T5" s="257"/>
      <c r="U5" s="257"/>
      <c r="V5" s="257"/>
      <c r="W5" s="257"/>
      <c r="X5" s="257"/>
      <c r="Y5" s="257"/>
      <c r="Z5" s="257"/>
      <c r="AA5" s="257"/>
      <c r="AB5" s="257"/>
      <c r="AC5" s="257"/>
      <c r="AD5" s="257"/>
      <c r="AE5" s="257"/>
      <c r="AF5" s="257"/>
      <c r="AG5" s="257"/>
      <c r="AH5" s="257"/>
      <c r="AI5" s="257"/>
      <c r="AJ5" s="257"/>
      <c r="AK5" s="257"/>
      <c r="AL5" s="257"/>
      <c r="AM5" s="257"/>
      <c r="AN5" s="257"/>
      <c r="AO5" s="257"/>
      <c r="AP5" s="257"/>
      <c r="AQ5" s="257"/>
      <c r="AR5" s="257"/>
      <c r="AS5" s="257"/>
      <c r="AT5" s="258"/>
      <c r="AU5" s="127"/>
      <c r="AV5" s="128"/>
      <c r="AW5" s="128"/>
      <c r="AX5" s="128"/>
      <c r="AY5" s="128"/>
      <c r="AZ5" s="128"/>
      <c r="BA5" s="128"/>
      <c r="BB5" s="129"/>
    </row>
    <row r="6" spans="3:54" ht="7.2" customHeight="1">
      <c r="C6" s="267"/>
      <c r="D6" s="268"/>
      <c r="E6" s="271"/>
      <c r="F6" s="272"/>
      <c r="G6" s="272"/>
      <c r="H6" s="273"/>
      <c r="I6" s="345"/>
      <c r="J6" s="346"/>
      <c r="K6" s="346"/>
      <c r="L6" s="346"/>
      <c r="M6" s="346"/>
      <c r="N6" s="346"/>
      <c r="O6" s="346"/>
      <c r="P6" s="346"/>
      <c r="Q6" s="346"/>
      <c r="R6" s="347"/>
      <c r="S6" s="65"/>
      <c r="T6" s="257"/>
      <c r="U6" s="257"/>
      <c r="V6" s="257"/>
      <c r="W6" s="257"/>
      <c r="X6" s="257"/>
      <c r="Y6" s="257"/>
      <c r="Z6" s="257"/>
      <c r="AA6" s="257"/>
      <c r="AB6" s="257"/>
      <c r="AC6" s="257"/>
      <c r="AD6" s="257"/>
      <c r="AE6" s="257"/>
      <c r="AF6" s="257"/>
      <c r="AG6" s="257"/>
      <c r="AH6" s="257"/>
      <c r="AI6" s="257"/>
      <c r="AJ6" s="257"/>
      <c r="AK6" s="257"/>
      <c r="AL6" s="257"/>
      <c r="AM6" s="257"/>
      <c r="AN6" s="257"/>
      <c r="AO6" s="257"/>
      <c r="AP6" s="257"/>
      <c r="AQ6" s="257"/>
      <c r="AR6" s="257"/>
      <c r="AS6" s="257"/>
      <c r="AT6" s="258"/>
      <c r="AU6" s="127"/>
      <c r="AV6" s="128"/>
      <c r="AW6" s="128"/>
      <c r="AX6" s="128"/>
      <c r="AY6" s="128"/>
      <c r="AZ6" s="128"/>
      <c r="BA6" s="128"/>
      <c r="BB6" s="129"/>
    </row>
    <row r="7" spans="3:54" ht="7.2" customHeight="1">
      <c r="C7" s="269"/>
      <c r="D7" s="270"/>
      <c r="E7" s="271"/>
      <c r="F7" s="272"/>
      <c r="G7" s="272"/>
      <c r="H7" s="273"/>
      <c r="I7" s="348"/>
      <c r="J7" s="349"/>
      <c r="K7" s="349"/>
      <c r="L7" s="349"/>
      <c r="M7" s="349"/>
      <c r="N7" s="349"/>
      <c r="O7" s="349"/>
      <c r="P7" s="349"/>
      <c r="Q7" s="349"/>
      <c r="R7" s="350"/>
      <c r="S7" s="65"/>
      <c r="T7" s="257"/>
      <c r="U7" s="257"/>
      <c r="V7" s="257"/>
      <c r="W7" s="257"/>
      <c r="X7" s="257"/>
      <c r="Y7" s="257"/>
      <c r="Z7" s="257"/>
      <c r="AA7" s="257"/>
      <c r="AB7" s="257"/>
      <c r="AC7" s="257"/>
      <c r="AD7" s="257"/>
      <c r="AE7" s="257"/>
      <c r="AF7" s="257"/>
      <c r="AG7" s="257"/>
      <c r="AH7" s="257"/>
      <c r="AI7" s="257"/>
      <c r="AJ7" s="257"/>
      <c r="AK7" s="257"/>
      <c r="AL7" s="257"/>
      <c r="AM7" s="257"/>
      <c r="AN7" s="257"/>
      <c r="AO7" s="257"/>
      <c r="AP7" s="257"/>
      <c r="AQ7" s="257"/>
      <c r="AR7" s="257"/>
      <c r="AS7" s="257"/>
      <c r="AT7" s="258"/>
      <c r="AU7" s="127"/>
      <c r="AV7" s="128"/>
      <c r="AW7" s="128"/>
      <c r="AX7" s="128"/>
      <c r="AY7" s="128"/>
      <c r="AZ7" s="128"/>
      <c r="BA7" s="128"/>
      <c r="BB7" s="129"/>
    </row>
    <row r="8" spans="3:54" ht="7.2" customHeight="1">
      <c r="C8" s="265" t="s">
        <v>14</v>
      </c>
      <c r="D8" s="266"/>
      <c r="E8" s="283" t="s">
        <v>7135</v>
      </c>
      <c r="F8" s="284"/>
      <c r="G8" s="284"/>
      <c r="H8" s="285"/>
      <c r="I8" s="336" t="s">
        <v>7161</v>
      </c>
      <c r="J8" s="337"/>
      <c r="K8" s="337"/>
      <c r="L8" s="337"/>
      <c r="M8" s="337"/>
      <c r="N8" s="337"/>
      <c r="O8" s="337"/>
      <c r="P8" s="337"/>
      <c r="Q8" s="337"/>
      <c r="R8" s="338"/>
      <c r="S8" s="97"/>
      <c r="T8" s="257"/>
      <c r="U8" s="257"/>
      <c r="V8" s="257"/>
      <c r="W8" s="257"/>
      <c r="X8" s="257"/>
      <c r="Y8" s="257"/>
      <c r="Z8" s="257"/>
      <c r="AA8" s="257"/>
      <c r="AB8" s="257"/>
      <c r="AC8" s="257"/>
      <c r="AD8" s="257"/>
      <c r="AE8" s="257"/>
      <c r="AF8" s="257"/>
      <c r="AG8" s="257"/>
      <c r="AH8" s="257"/>
      <c r="AI8" s="257"/>
      <c r="AJ8" s="257"/>
      <c r="AK8" s="257"/>
      <c r="AL8" s="257"/>
      <c r="AM8" s="257"/>
      <c r="AN8" s="257"/>
      <c r="AO8" s="257"/>
      <c r="AP8" s="257"/>
      <c r="AQ8" s="257"/>
      <c r="AR8" s="257"/>
      <c r="AS8" s="257"/>
      <c r="AT8" s="258"/>
      <c r="AU8" s="127"/>
      <c r="AV8" s="128"/>
      <c r="AW8" s="128"/>
      <c r="AX8" s="128"/>
      <c r="AY8" s="128"/>
      <c r="AZ8" s="128"/>
      <c r="BA8" s="128"/>
      <c r="BB8" s="129"/>
    </row>
    <row r="9" spans="3:54" ht="7.2" customHeight="1">
      <c r="C9" s="267"/>
      <c r="D9" s="268"/>
      <c r="E9" s="283"/>
      <c r="F9" s="284"/>
      <c r="G9" s="284"/>
      <c r="H9" s="285"/>
      <c r="I9" s="339"/>
      <c r="J9" s="340"/>
      <c r="K9" s="340"/>
      <c r="L9" s="340"/>
      <c r="M9" s="340"/>
      <c r="N9" s="340"/>
      <c r="O9" s="340"/>
      <c r="P9" s="340"/>
      <c r="Q9" s="340"/>
      <c r="R9" s="341"/>
      <c r="T9" s="294" t="s">
        <v>7136</v>
      </c>
      <c r="U9" s="294"/>
      <c r="V9" s="294"/>
      <c r="W9" s="294"/>
      <c r="X9" s="294"/>
      <c r="Y9" s="294"/>
      <c r="Z9" s="294"/>
      <c r="AA9" s="294"/>
      <c r="AB9" s="294"/>
      <c r="AC9" s="294"/>
      <c r="AD9" s="294"/>
      <c r="AE9" s="294"/>
      <c r="AF9" s="294"/>
      <c r="AG9" s="294"/>
      <c r="AH9" s="294"/>
      <c r="AI9" s="294"/>
      <c r="AJ9" s="294"/>
      <c r="AK9" s="294"/>
      <c r="AL9" s="294"/>
      <c r="AM9" s="294"/>
      <c r="AN9" s="294"/>
      <c r="AO9" s="294"/>
      <c r="AP9" s="294"/>
      <c r="AQ9" s="294"/>
      <c r="AR9" s="294"/>
      <c r="AS9" s="294"/>
      <c r="AT9" s="295"/>
      <c r="AU9" s="127"/>
      <c r="AV9" s="128"/>
      <c r="AW9" s="128"/>
      <c r="AX9" s="128"/>
      <c r="AY9" s="128"/>
      <c r="AZ9" s="128"/>
      <c r="BA9" s="128"/>
      <c r="BB9" s="129"/>
    </row>
    <row r="10" spans="3:54" ht="7.2" customHeight="1">
      <c r="C10" s="267"/>
      <c r="D10" s="268"/>
      <c r="E10" s="283"/>
      <c r="F10" s="284"/>
      <c r="G10" s="284"/>
      <c r="H10" s="285"/>
      <c r="I10" s="339"/>
      <c r="J10" s="340"/>
      <c r="K10" s="340"/>
      <c r="L10" s="340"/>
      <c r="M10" s="340"/>
      <c r="N10" s="340"/>
      <c r="O10" s="340"/>
      <c r="P10" s="340"/>
      <c r="Q10" s="340"/>
      <c r="R10" s="341"/>
      <c r="T10" s="294"/>
      <c r="U10" s="294"/>
      <c r="V10" s="294"/>
      <c r="W10" s="294"/>
      <c r="X10" s="294"/>
      <c r="Y10" s="294"/>
      <c r="Z10" s="294"/>
      <c r="AA10" s="294"/>
      <c r="AB10" s="294"/>
      <c r="AC10" s="294"/>
      <c r="AD10" s="294"/>
      <c r="AE10" s="294"/>
      <c r="AF10" s="294"/>
      <c r="AG10" s="294"/>
      <c r="AH10" s="294"/>
      <c r="AI10" s="294"/>
      <c r="AJ10" s="294"/>
      <c r="AK10" s="294"/>
      <c r="AL10" s="294"/>
      <c r="AM10" s="294"/>
      <c r="AN10" s="294"/>
      <c r="AO10" s="294"/>
      <c r="AP10" s="294"/>
      <c r="AQ10" s="294"/>
      <c r="AR10" s="294"/>
      <c r="AS10" s="294"/>
      <c r="AT10" s="295"/>
      <c r="AU10" s="127"/>
      <c r="AV10" s="128"/>
      <c r="AW10" s="128"/>
      <c r="AX10" s="128"/>
      <c r="AY10" s="128"/>
      <c r="AZ10" s="128"/>
      <c r="BA10" s="128"/>
      <c r="BB10" s="129"/>
    </row>
    <row r="11" spans="3:54" ht="7.2" customHeight="1">
      <c r="C11" s="286">
        <v>1</v>
      </c>
      <c r="D11" s="287"/>
      <c r="E11" s="283"/>
      <c r="F11" s="284"/>
      <c r="G11" s="284"/>
      <c r="H11" s="285"/>
      <c r="I11" s="352">
        <v>2</v>
      </c>
      <c r="J11" s="332"/>
      <c r="K11" s="332"/>
      <c r="L11" s="332"/>
      <c r="M11" s="332"/>
      <c r="N11" s="332"/>
      <c r="O11" s="332"/>
      <c r="P11" s="332"/>
      <c r="Q11" s="332">
        <v>6</v>
      </c>
      <c r="R11" s="333"/>
      <c r="T11" s="294"/>
      <c r="U11" s="294"/>
      <c r="V11" s="294"/>
      <c r="W11" s="294"/>
      <c r="X11" s="294"/>
      <c r="Y11" s="294"/>
      <c r="Z11" s="294"/>
      <c r="AA11" s="294"/>
      <c r="AB11" s="294"/>
      <c r="AC11" s="294"/>
      <c r="AD11" s="294"/>
      <c r="AE11" s="294"/>
      <c r="AF11" s="294"/>
      <c r="AG11" s="294"/>
      <c r="AH11" s="294"/>
      <c r="AI11" s="294"/>
      <c r="AJ11" s="294"/>
      <c r="AK11" s="294"/>
      <c r="AL11" s="294"/>
      <c r="AM11" s="294"/>
      <c r="AN11" s="294"/>
      <c r="AO11" s="294"/>
      <c r="AP11" s="294"/>
      <c r="AQ11" s="294"/>
      <c r="AR11" s="294"/>
      <c r="AS11" s="294"/>
      <c r="AT11" s="295"/>
      <c r="AU11" s="127"/>
      <c r="AV11" s="128"/>
      <c r="AW11" s="128"/>
      <c r="AX11" s="128"/>
      <c r="AY11" s="128"/>
      <c r="AZ11" s="128"/>
      <c r="BA11" s="128"/>
      <c r="BB11" s="129"/>
    </row>
    <row r="12" spans="3:54" ht="7.2" customHeight="1">
      <c r="C12" s="65"/>
      <c r="D12" s="65"/>
      <c r="E12" s="65"/>
      <c r="F12" s="65"/>
      <c r="G12" s="65"/>
      <c r="H12" s="65"/>
      <c r="I12" s="65"/>
      <c r="J12" s="65"/>
      <c r="K12" s="65"/>
      <c r="L12" s="65"/>
      <c r="M12" s="65"/>
      <c r="N12" s="65"/>
      <c r="O12" s="65"/>
      <c r="P12" s="65"/>
      <c r="Q12" s="65"/>
      <c r="R12" s="65"/>
      <c r="T12" s="294"/>
      <c r="U12" s="294"/>
      <c r="V12" s="294"/>
      <c r="W12" s="294"/>
      <c r="X12" s="294"/>
      <c r="Y12" s="294"/>
      <c r="Z12" s="294"/>
      <c r="AA12" s="294"/>
      <c r="AB12" s="294"/>
      <c r="AC12" s="294"/>
      <c r="AD12" s="294"/>
      <c r="AE12" s="294"/>
      <c r="AF12" s="294"/>
      <c r="AG12" s="294"/>
      <c r="AH12" s="294"/>
      <c r="AI12" s="294"/>
      <c r="AJ12" s="294"/>
      <c r="AK12" s="294"/>
      <c r="AL12" s="294"/>
      <c r="AM12" s="294"/>
      <c r="AN12" s="294"/>
      <c r="AO12" s="294"/>
      <c r="AP12" s="294"/>
      <c r="AQ12" s="294"/>
      <c r="AR12" s="294"/>
      <c r="AS12" s="294"/>
      <c r="AT12" s="295"/>
      <c r="AU12" s="127"/>
      <c r="AV12" s="128"/>
      <c r="AW12" s="128"/>
      <c r="AX12" s="128"/>
      <c r="AY12" s="128"/>
      <c r="AZ12" s="128"/>
      <c r="BA12" s="128"/>
      <c r="BB12" s="129"/>
    </row>
    <row r="13" spans="3:54" ht="7.2" customHeight="1">
      <c r="C13" s="65"/>
      <c r="D13" s="210" t="s">
        <v>20</v>
      </c>
      <c r="E13" s="210"/>
      <c r="F13" s="210"/>
      <c r="G13" s="210"/>
      <c r="H13" s="210"/>
      <c r="I13" s="210"/>
      <c r="J13" s="210"/>
      <c r="K13" s="210"/>
      <c r="L13" s="210"/>
      <c r="M13" s="210"/>
      <c r="T13" s="294"/>
      <c r="U13" s="294"/>
      <c r="V13" s="294"/>
      <c r="W13" s="294"/>
      <c r="X13" s="294"/>
      <c r="Y13" s="294"/>
      <c r="Z13" s="294"/>
      <c r="AA13" s="294"/>
      <c r="AB13" s="294"/>
      <c r="AC13" s="294"/>
      <c r="AD13" s="294"/>
      <c r="AE13" s="294"/>
      <c r="AF13" s="294"/>
      <c r="AG13" s="294"/>
      <c r="AH13" s="294"/>
      <c r="AI13" s="294"/>
      <c r="AJ13" s="294"/>
      <c r="AK13" s="294"/>
      <c r="AL13" s="294"/>
      <c r="AM13" s="294"/>
      <c r="AN13" s="294"/>
      <c r="AO13" s="294"/>
      <c r="AP13" s="294"/>
      <c r="AQ13" s="294"/>
      <c r="AR13" s="294"/>
      <c r="AS13" s="294"/>
      <c r="AT13" s="295"/>
      <c r="AU13" s="127"/>
      <c r="AV13" s="128"/>
      <c r="AW13" s="128"/>
      <c r="AX13" s="128"/>
      <c r="AY13" s="128"/>
      <c r="AZ13" s="128"/>
      <c r="BA13" s="128"/>
      <c r="BB13" s="129"/>
    </row>
    <row r="14" spans="3:54" ht="7.2" customHeight="1">
      <c r="C14" s="65"/>
      <c r="D14" s="210"/>
      <c r="E14" s="210"/>
      <c r="F14" s="210"/>
      <c r="G14" s="210"/>
      <c r="H14" s="210"/>
      <c r="I14" s="210"/>
      <c r="J14" s="210"/>
      <c r="K14" s="210"/>
      <c r="L14" s="210"/>
      <c r="M14" s="210"/>
      <c r="T14" s="294"/>
      <c r="U14" s="294"/>
      <c r="V14" s="294"/>
      <c r="W14" s="294"/>
      <c r="X14" s="294"/>
      <c r="Y14" s="294"/>
      <c r="Z14" s="294"/>
      <c r="AA14" s="294"/>
      <c r="AB14" s="294"/>
      <c r="AC14" s="294"/>
      <c r="AD14" s="294"/>
      <c r="AE14" s="294"/>
      <c r="AF14" s="294"/>
      <c r="AG14" s="294"/>
      <c r="AH14" s="294"/>
      <c r="AI14" s="294"/>
      <c r="AJ14" s="294"/>
      <c r="AK14" s="294"/>
      <c r="AL14" s="294"/>
      <c r="AM14" s="294"/>
      <c r="AN14" s="294"/>
      <c r="AO14" s="294"/>
      <c r="AP14" s="294"/>
      <c r="AQ14" s="294"/>
      <c r="AR14" s="294"/>
      <c r="AS14" s="294"/>
      <c r="AT14" s="295"/>
      <c r="AU14" s="127"/>
      <c r="AV14" s="128"/>
      <c r="AW14" s="128"/>
      <c r="AX14" s="128"/>
      <c r="AY14" s="128"/>
      <c r="AZ14" s="128"/>
      <c r="BA14" s="128"/>
      <c r="BB14" s="129"/>
    </row>
    <row r="15" spans="3:54" ht="7.2" customHeight="1">
      <c r="C15" s="65"/>
      <c r="D15" s="210" t="s">
        <v>7066</v>
      </c>
      <c r="E15" s="210"/>
      <c r="F15" s="210"/>
      <c r="G15" s="210"/>
      <c r="H15" s="210"/>
      <c r="I15" s="210"/>
      <c r="J15" s="210"/>
      <c r="K15" s="210"/>
      <c r="L15" s="210"/>
      <c r="M15" s="210"/>
      <c r="N15" s="210"/>
      <c r="O15" s="210"/>
      <c r="P15" s="210"/>
      <c r="Q15" s="210"/>
      <c r="T15" s="294"/>
      <c r="U15" s="294"/>
      <c r="V15" s="294"/>
      <c r="W15" s="294"/>
      <c r="X15" s="294"/>
      <c r="Y15" s="294"/>
      <c r="Z15" s="294"/>
      <c r="AA15" s="294"/>
      <c r="AB15" s="294"/>
      <c r="AC15" s="294"/>
      <c r="AD15" s="294"/>
      <c r="AE15" s="294"/>
      <c r="AF15" s="294"/>
      <c r="AG15" s="294"/>
      <c r="AH15" s="294"/>
      <c r="AI15" s="294"/>
      <c r="AJ15" s="294"/>
      <c r="AK15" s="294"/>
      <c r="AL15" s="294"/>
      <c r="AM15" s="294"/>
      <c r="AN15" s="294"/>
      <c r="AO15" s="294"/>
      <c r="AP15" s="294"/>
      <c r="AQ15" s="294"/>
      <c r="AR15" s="294"/>
      <c r="AS15" s="294"/>
      <c r="AT15" s="295"/>
      <c r="AU15" s="127"/>
      <c r="AV15" s="128"/>
      <c r="AW15" s="128"/>
      <c r="AX15" s="128"/>
      <c r="AY15" s="128"/>
      <c r="AZ15" s="128"/>
      <c r="BA15" s="128"/>
      <c r="BB15" s="129"/>
    </row>
    <row r="16" spans="3:54" ht="7.2" customHeight="1">
      <c r="C16" s="65"/>
      <c r="D16" s="210"/>
      <c r="E16" s="210"/>
      <c r="F16" s="210"/>
      <c r="G16" s="210"/>
      <c r="H16" s="210"/>
      <c r="I16" s="210"/>
      <c r="J16" s="210"/>
      <c r="K16" s="210"/>
      <c r="L16" s="210"/>
      <c r="M16" s="210"/>
      <c r="N16" s="210"/>
      <c r="O16" s="210"/>
      <c r="P16" s="210"/>
      <c r="Q16" s="210"/>
      <c r="T16" s="294"/>
      <c r="U16" s="294"/>
      <c r="V16" s="294"/>
      <c r="W16" s="294"/>
      <c r="X16" s="294"/>
      <c r="Y16" s="294"/>
      <c r="Z16" s="294"/>
      <c r="AA16" s="294"/>
      <c r="AB16" s="294"/>
      <c r="AC16" s="294"/>
      <c r="AD16" s="294"/>
      <c r="AE16" s="294"/>
      <c r="AF16" s="294"/>
      <c r="AG16" s="294"/>
      <c r="AH16" s="294"/>
      <c r="AI16" s="294"/>
      <c r="AJ16" s="294"/>
      <c r="AK16" s="294"/>
      <c r="AL16" s="294"/>
      <c r="AM16" s="294"/>
      <c r="AN16" s="294"/>
      <c r="AO16" s="294"/>
      <c r="AP16" s="294"/>
      <c r="AQ16" s="294"/>
      <c r="AR16" s="294"/>
      <c r="AS16" s="294"/>
      <c r="AT16" s="295"/>
      <c r="AU16" s="130"/>
      <c r="AV16" s="131"/>
      <c r="AW16" s="131"/>
      <c r="AX16" s="131"/>
      <c r="AY16" s="131"/>
      <c r="AZ16" s="131"/>
      <c r="BA16" s="131"/>
      <c r="BB16" s="132"/>
    </row>
    <row r="17" spans="4:54" ht="7.2" customHeight="1" thickBot="1">
      <c r="S17" s="82"/>
      <c r="T17" s="82"/>
      <c r="U17" s="82"/>
      <c r="V17" s="82"/>
      <c r="W17" s="82"/>
      <c r="X17" s="82"/>
      <c r="Y17" s="82"/>
      <c r="Z17" s="82"/>
      <c r="AA17" s="82"/>
      <c r="AB17" s="82"/>
      <c r="AC17" s="82"/>
    </row>
    <row r="18" spans="4:54" ht="7.2" customHeight="1">
      <c r="D18" s="290" t="s">
        <v>21</v>
      </c>
      <c r="E18" s="290"/>
      <c r="F18" s="351" t="s">
        <v>7150</v>
      </c>
      <c r="G18" s="351"/>
      <c r="H18" s="290" t="s">
        <v>1</v>
      </c>
      <c r="I18" s="290"/>
      <c r="J18" s="351" t="s">
        <v>7150</v>
      </c>
      <c r="K18" s="351"/>
      <c r="L18" s="290" t="s">
        <v>22</v>
      </c>
      <c r="M18" s="290"/>
      <c r="N18" s="351" t="s">
        <v>7150</v>
      </c>
      <c r="O18" s="351"/>
      <c r="P18" s="290" t="s">
        <v>23</v>
      </c>
      <c r="Q18" s="290"/>
      <c r="S18" s="77"/>
      <c r="T18" s="194" t="s">
        <v>100</v>
      </c>
      <c r="U18" s="195"/>
      <c r="V18" s="195"/>
      <c r="W18" s="195"/>
      <c r="X18" s="195"/>
      <c r="Y18" s="196"/>
      <c r="Z18" s="49"/>
      <c r="AA18" s="248" t="s">
        <v>29</v>
      </c>
      <c r="AB18" s="249"/>
      <c r="AC18" s="249"/>
      <c r="AD18" s="250"/>
      <c r="AE18" s="50"/>
      <c r="AF18" s="222" t="s">
        <v>101</v>
      </c>
      <c r="AG18" s="223"/>
      <c r="AH18" s="223"/>
      <c r="AI18" s="223"/>
      <c r="AJ18" s="223"/>
      <c r="AK18" s="223"/>
      <c r="AL18" s="223"/>
      <c r="AM18" s="223"/>
      <c r="AN18" s="223"/>
      <c r="AO18" s="223"/>
      <c r="AP18" s="223"/>
      <c r="AQ18" s="223"/>
      <c r="AR18" s="223"/>
      <c r="AS18" s="223"/>
      <c r="AT18" s="223"/>
      <c r="AU18" s="223"/>
      <c r="AV18" s="223"/>
      <c r="AW18" s="224"/>
      <c r="AX18" s="213" t="s">
        <v>117</v>
      </c>
      <c r="AY18" s="213"/>
      <c r="AZ18" s="213"/>
      <c r="BA18" s="213"/>
      <c r="BB18" s="213"/>
    </row>
    <row r="19" spans="4:54" ht="7.2" customHeight="1">
      <c r="D19" s="290"/>
      <c r="E19" s="290"/>
      <c r="F19" s="351"/>
      <c r="G19" s="351"/>
      <c r="H19" s="290"/>
      <c r="I19" s="290"/>
      <c r="J19" s="351"/>
      <c r="K19" s="351"/>
      <c r="L19" s="290"/>
      <c r="M19" s="290"/>
      <c r="N19" s="351"/>
      <c r="O19" s="351"/>
      <c r="P19" s="290"/>
      <c r="Q19" s="290"/>
      <c r="S19" s="78"/>
      <c r="T19" s="197"/>
      <c r="U19" s="198"/>
      <c r="V19" s="198"/>
      <c r="W19" s="198"/>
      <c r="X19" s="198"/>
      <c r="Y19" s="199"/>
      <c r="Z19" s="49"/>
      <c r="AA19" s="251"/>
      <c r="AB19" s="252"/>
      <c r="AC19" s="252"/>
      <c r="AD19" s="253"/>
      <c r="AE19" s="4"/>
      <c r="AF19" s="225"/>
      <c r="AG19" s="226"/>
      <c r="AH19" s="226"/>
      <c r="AI19" s="226"/>
      <c r="AJ19" s="226"/>
      <c r="AK19" s="226"/>
      <c r="AL19" s="226"/>
      <c r="AM19" s="226"/>
      <c r="AN19" s="226"/>
      <c r="AO19" s="226"/>
      <c r="AP19" s="226"/>
      <c r="AQ19" s="226"/>
      <c r="AR19" s="226"/>
      <c r="AS19" s="226"/>
      <c r="AT19" s="226"/>
      <c r="AU19" s="226"/>
      <c r="AV19" s="226"/>
      <c r="AW19" s="227"/>
      <c r="AX19" s="213"/>
      <c r="AY19" s="213"/>
      <c r="AZ19" s="213"/>
      <c r="BA19" s="213"/>
      <c r="BB19" s="213"/>
    </row>
    <row r="20" spans="4:54" ht="7.2" customHeight="1">
      <c r="D20" s="290"/>
      <c r="E20" s="290"/>
      <c r="F20" s="351"/>
      <c r="G20" s="351"/>
      <c r="H20" s="290"/>
      <c r="I20" s="290"/>
      <c r="J20" s="351"/>
      <c r="K20" s="351"/>
      <c r="L20" s="290"/>
      <c r="M20" s="290"/>
      <c r="N20" s="351"/>
      <c r="O20" s="351"/>
      <c r="P20" s="290"/>
      <c r="Q20" s="290"/>
      <c r="S20" s="78"/>
      <c r="T20" s="197"/>
      <c r="U20" s="198"/>
      <c r="V20" s="198"/>
      <c r="W20" s="198"/>
      <c r="X20" s="198"/>
      <c r="Y20" s="199"/>
      <c r="Z20" s="49"/>
      <c r="AA20" s="251"/>
      <c r="AB20" s="252"/>
      <c r="AC20" s="252"/>
      <c r="AD20" s="253"/>
      <c r="AE20" s="4"/>
      <c r="AF20" s="310" t="s">
        <v>103</v>
      </c>
      <c r="AG20" s="233"/>
      <c r="AH20" s="233"/>
      <c r="AI20" s="233"/>
      <c r="AJ20" s="311"/>
      <c r="AK20" s="315" t="s">
        <v>105</v>
      </c>
      <c r="AL20" s="316"/>
      <c r="AM20" s="316"/>
      <c r="AN20" s="316"/>
      <c r="AO20" s="317"/>
      <c r="AP20" s="232" t="s">
        <v>92</v>
      </c>
      <c r="AQ20" s="233"/>
      <c r="AR20" s="233"/>
      <c r="AS20" s="233"/>
      <c r="AT20" s="233"/>
      <c r="AU20" s="233"/>
      <c r="AV20" s="233"/>
      <c r="AW20" s="234"/>
      <c r="AX20" s="213"/>
      <c r="AY20" s="213"/>
      <c r="AZ20" s="213"/>
      <c r="BA20" s="213"/>
      <c r="BB20" s="213"/>
    </row>
    <row r="21" spans="4:54" ht="7.2" customHeight="1">
      <c r="S21" s="78"/>
      <c r="T21" s="197"/>
      <c r="U21" s="198"/>
      <c r="V21" s="198"/>
      <c r="W21" s="198"/>
      <c r="X21" s="198"/>
      <c r="Y21" s="199"/>
      <c r="Z21" s="49"/>
      <c r="AA21" s="251"/>
      <c r="AB21" s="252"/>
      <c r="AC21" s="252"/>
      <c r="AD21" s="253"/>
      <c r="AE21" s="4"/>
      <c r="AF21" s="191"/>
      <c r="AG21" s="192"/>
      <c r="AH21" s="192"/>
      <c r="AI21" s="192"/>
      <c r="AJ21" s="312"/>
      <c r="AK21" s="318"/>
      <c r="AL21" s="319"/>
      <c r="AM21" s="319"/>
      <c r="AN21" s="319"/>
      <c r="AO21" s="320"/>
      <c r="AP21" s="235"/>
      <c r="AQ21" s="192"/>
      <c r="AR21" s="192"/>
      <c r="AS21" s="192"/>
      <c r="AT21" s="192"/>
      <c r="AU21" s="192"/>
      <c r="AV21" s="192"/>
      <c r="AW21" s="193"/>
      <c r="AX21" s="213"/>
      <c r="AY21" s="213"/>
      <c r="AZ21" s="213"/>
      <c r="BA21" s="213"/>
      <c r="BB21" s="213"/>
    </row>
    <row r="22" spans="4:54" ht="7.2" customHeight="1" thickBot="1">
      <c r="D22" s="210" t="s">
        <v>13</v>
      </c>
      <c r="E22" s="210"/>
      <c r="F22" s="210"/>
      <c r="G22" s="210"/>
      <c r="H22" s="334" t="s">
        <v>7157</v>
      </c>
      <c r="I22" s="334"/>
      <c r="J22" s="334"/>
      <c r="K22" s="334"/>
      <c r="L22" s="334"/>
      <c r="M22" s="334"/>
      <c r="N22" s="334"/>
      <c r="O22" s="334"/>
      <c r="P22" s="334"/>
      <c r="Q22" s="334"/>
      <c r="R22" s="334"/>
      <c r="S22" s="78"/>
      <c r="T22" s="200"/>
      <c r="U22" s="201"/>
      <c r="V22" s="201"/>
      <c r="W22" s="201"/>
      <c r="X22" s="201"/>
      <c r="Y22" s="202"/>
      <c r="Z22" s="49"/>
      <c r="AA22" s="254"/>
      <c r="AB22" s="255"/>
      <c r="AC22" s="255"/>
      <c r="AD22" s="256"/>
      <c r="AE22" s="4"/>
      <c r="AF22" s="313"/>
      <c r="AG22" s="236"/>
      <c r="AH22" s="236"/>
      <c r="AI22" s="236"/>
      <c r="AJ22" s="314"/>
      <c r="AK22" s="321"/>
      <c r="AL22" s="322"/>
      <c r="AM22" s="322"/>
      <c r="AN22" s="322"/>
      <c r="AO22" s="323"/>
      <c r="AP22" s="236"/>
      <c r="AQ22" s="236"/>
      <c r="AR22" s="236"/>
      <c r="AS22" s="236"/>
      <c r="AT22" s="236"/>
      <c r="AU22" s="236"/>
      <c r="AV22" s="236"/>
      <c r="AW22" s="237"/>
      <c r="AX22" s="213"/>
      <c r="AY22" s="213"/>
      <c r="AZ22" s="213"/>
      <c r="BA22" s="213"/>
      <c r="BB22" s="213"/>
    </row>
    <row r="23" spans="4:54" ht="7.2" customHeight="1">
      <c r="D23" s="210"/>
      <c r="E23" s="210"/>
      <c r="F23" s="210"/>
      <c r="G23" s="210"/>
      <c r="H23" s="334"/>
      <c r="I23" s="334"/>
      <c r="J23" s="334"/>
      <c r="K23" s="334"/>
      <c r="L23" s="334"/>
      <c r="M23" s="334"/>
      <c r="N23" s="334"/>
      <c r="O23" s="334"/>
      <c r="P23" s="334"/>
      <c r="Q23" s="334"/>
      <c r="R23" s="334"/>
      <c r="S23" s="78"/>
      <c r="T23" s="163" t="s">
        <v>18</v>
      </c>
      <c r="U23" s="163"/>
      <c r="V23" s="163"/>
      <c r="W23" s="163"/>
      <c r="X23" s="163"/>
      <c r="Y23" s="163"/>
      <c r="Z23" s="211" t="s">
        <v>26</v>
      </c>
      <c r="AA23" s="238" t="s">
        <v>86</v>
      </c>
      <c r="AB23" s="239"/>
      <c r="AC23" s="239"/>
      <c r="AD23" s="240"/>
      <c r="AE23" s="212" t="s">
        <v>27</v>
      </c>
      <c r="AF23" s="166" t="s">
        <v>16</v>
      </c>
      <c r="AG23" s="166"/>
      <c r="AH23" s="166"/>
      <c r="AI23" s="166"/>
      <c r="AJ23" s="167"/>
      <c r="AK23" s="204" t="s">
        <v>17</v>
      </c>
      <c r="AL23" s="166"/>
      <c r="AM23" s="166"/>
      <c r="AN23" s="166"/>
      <c r="AO23" s="167"/>
      <c r="AP23" s="221" t="s">
        <v>17</v>
      </c>
      <c r="AQ23" s="166"/>
      <c r="AR23" s="166"/>
      <c r="AS23" s="166"/>
      <c r="AT23" s="166"/>
      <c r="AU23" s="166"/>
      <c r="AV23" s="166"/>
      <c r="AW23" s="166"/>
      <c r="AX23" s="162" t="s">
        <v>7134</v>
      </c>
      <c r="AY23" s="162"/>
      <c r="AZ23" s="162"/>
      <c r="BA23" s="162"/>
      <c r="BB23" s="162"/>
    </row>
    <row r="24" spans="4:54" ht="7.2" customHeight="1">
      <c r="D24" s="210"/>
      <c r="E24" s="210"/>
      <c r="F24" s="210"/>
      <c r="G24" s="210"/>
      <c r="H24" s="334"/>
      <c r="I24" s="334"/>
      <c r="J24" s="334"/>
      <c r="K24" s="334"/>
      <c r="L24" s="334"/>
      <c r="M24" s="334"/>
      <c r="N24" s="334"/>
      <c r="O24" s="334"/>
      <c r="P24" s="334"/>
      <c r="Q24" s="334"/>
      <c r="R24" s="334"/>
      <c r="S24" s="78"/>
      <c r="T24" s="163"/>
      <c r="U24" s="163"/>
      <c r="V24" s="163"/>
      <c r="W24" s="163"/>
      <c r="X24" s="163"/>
      <c r="Y24" s="163"/>
      <c r="Z24" s="211"/>
      <c r="AA24" s="164"/>
      <c r="AB24" s="163"/>
      <c r="AC24" s="163"/>
      <c r="AD24" s="165"/>
      <c r="AE24" s="212"/>
      <c r="AF24" s="166"/>
      <c r="AG24" s="166"/>
      <c r="AH24" s="166"/>
      <c r="AI24" s="166"/>
      <c r="AJ24" s="167"/>
      <c r="AK24" s="204"/>
      <c r="AL24" s="166"/>
      <c r="AM24" s="166"/>
      <c r="AN24" s="166"/>
      <c r="AO24" s="167"/>
      <c r="AP24" s="221"/>
      <c r="AQ24" s="166"/>
      <c r="AR24" s="166"/>
      <c r="AS24" s="166"/>
      <c r="AT24" s="166"/>
      <c r="AU24" s="166"/>
      <c r="AV24" s="166"/>
      <c r="AW24" s="166"/>
      <c r="AX24" s="162"/>
      <c r="AY24" s="162"/>
      <c r="AZ24" s="162"/>
      <c r="BA24" s="162"/>
      <c r="BB24" s="162"/>
    </row>
    <row r="25" spans="4:54" ht="7.2" customHeight="1">
      <c r="S25" s="78"/>
      <c r="T25" s="163" t="s">
        <v>80</v>
      </c>
      <c r="U25" s="163"/>
      <c r="V25" s="163"/>
      <c r="W25" s="163"/>
      <c r="X25" s="163"/>
      <c r="Y25" s="163"/>
      <c r="Z25" s="211" t="s">
        <v>26</v>
      </c>
      <c r="AA25" s="164" t="s">
        <v>87</v>
      </c>
      <c r="AB25" s="163"/>
      <c r="AC25" s="163"/>
      <c r="AD25" s="165"/>
      <c r="AE25" s="212" t="s">
        <v>27</v>
      </c>
      <c r="AF25" s="166" t="s">
        <v>17</v>
      </c>
      <c r="AG25" s="166"/>
      <c r="AH25" s="166"/>
      <c r="AI25" s="166"/>
      <c r="AJ25" s="167"/>
      <c r="AK25" s="204" t="s">
        <v>17</v>
      </c>
      <c r="AL25" s="166"/>
      <c r="AM25" s="166"/>
      <c r="AN25" s="166"/>
      <c r="AO25" s="167"/>
      <c r="AP25" s="221" t="s">
        <v>16</v>
      </c>
      <c r="AQ25" s="166"/>
      <c r="AR25" s="166"/>
      <c r="AS25" s="166"/>
      <c r="AT25" s="166"/>
      <c r="AU25" s="166"/>
      <c r="AV25" s="166"/>
      <c r="AW25" s="166"/>
      <c r="AX25" s="162"/>
      <c r="AY25" s="162"/>
      <c r="AZ25" s="162"/>
      <c r="BA25" s="162"/>
      <c r="BB25" s="162"/>
    </row>
    <row r="26" spans="4:54" ht="7.2" customHeight="1">
      <c r="D26" s="210" t="s">
        <v>24</v>
      </c>
      <c r="E26" s="210"/>
      <c r="F26" s="210"/>
      <c r="G26" s="210"/>
      <c r="H26" s="334" t="s">
        <v>7158</v>
      </c>
      <c r="I26" s="334"/>
      <c r="J26" s="334"/>
      <c r="K26" s="334"/>
      <c r="L26" s="334"/>
      <c r="M26" s="334"/>
      <c r="N26" s="334"/>
      <c r="O26" s="334"/>
      <c r="P26" s="334"/>
      <c r="Q26" s="334"/>
      <c r="R26" s="334"/>
      <c r="S26" s="78"/>
      <c r="T26" s="163"/>
      <c r="U26" s="163"/>
      <c r="V26" s="163"/>
      <c r="W26" s="163"/>
      <c r="X26" s="163"/>
      <c r="Y26" s="163"/>
      <c r="Z26" s="211"/>
      <c r="AA26" s="164"/>
      <c r="AB26" s="163"/>
      <c r="AC26" s="163"/>
      <c r="AD26" s="165"/>
      <c r="AE26" s="212"/>
      <c r="AF26" s="166"/>
      <c r="AG26" s="166"/>
      <c r="AH26" s="166"/>
      <c r="AI26" s="166"/>
      <c r="AJ26" s="167"/>
      <c r="AK26" s="204"/>
      <c r="AL26" s="166"/>
      <c r="AM26" s="166"/>
      <c r="AN26" s="166"/>
      <c r="AO26" s="167"/>
      <c r="AP26" s="221"/>
      <c r="AQ26" s="166"/>
      <c r="AR26" s="166"/>
      <c r="AS26" s="166"/>
      <c r="AT26" s="166"/>
      <c r="AU26" s="166"/>
      <c r="AV26" s="166"/>
      <c r="AW26" s="166"/>
      <c r="AX26" s="162"/>
      <c r="AY26" s="162"/>
      <c r="AZ26" s="162"/>
      <c r="BA26" s="162"/>
      <c r="BB26" s="162"/>
    </row>
    <row r="27" spans="4:54" ht="7.2" customHeight="1">
      <c r="D27" s="210"/>
      <c r="E27" s="210"/>
      <c r="F27" s="210"/>
      <c r="G27" s="210"/>
      <c r="H27" s="334"/>
      <c r="I27" s="334"/>
      <c r="J27" s="334"/>
      <c r="K27" s="334"/>
      <c r="L27" s="334"/>
      <c r="M27" s="334"/>
      <c r="N27" s="334"/>
      <c r="O27" s="334"/>
      <c r="P27" s="334"/>
      <c r="Q27" s="334"/>
      <c r="R27" s="334"/>
      <c r="T27" s="163" t="s">
        <v>28</v>
      </c>
      <c r="U27" s="163"/>
      <c r="V27" s="163"/>
      <c r="W27" s="163"/>
      <c r="X27" s="163"/>
      <c r="Y27" s="163"/>
      <c r="Z27" s="211" t="s">
        <v>26</v>
      </c>
      <c r="AA27" s="164" t="s">
        <v>88</v>
      </c>
      <c r="AB27" s="163"/>
      <c r="AC27" s="163"/>
      <c r="AD27" s="165"/>
      <c r="AE27" s="212" t="s">
        <v>27</v>
      </c>
      <c r="AF27" s="166" t="s">
        <v>17</v>
      </c>
      <c r="AG27" s="166"/>
      <c r="AH27" s="166"/>
      <c r="AI27" s="166"/>
      <c r="AJ27" s="167"/>
      <c r="AK27" s="204" t="s">
        <v>16</v>
      </c>
      <c r="AL27" s="166"/>
      <c r="AM27" s="166"/>
      <c r="AN27" s="166"/>
      <c r="AO27" s="167"/>
      <c r="AP27" s="241" t="s">
        <v>102</v>
      </c>
      <c r="AQ27" s="242"/>
      <c r="AR27" s="242"/>
      <c r="AS27" s="242"/>
      <c r="AT27" s="242"/>
      <c r="AU27" s="242"/>
      <c r="AV27" s="242"/>
      <c r="AW27" s="242"/>
      <c r="AX27" s="162"/>
      <c r="AY27" s="162"/>
      <c r="AZ27" s="162"/>
      <c r="BA27" s="162"/>
      <c r="BB27" s="162"/>
    </row>
    <row r="28" spans="4:54" ht="7.2" customHeight="1">
      <c r="D28" s="210"/>
      <c r="E28" s="210"/>
      <c r="F28" s="210"/>
      <c r="G28" s="210"/>
      <c r="H28" s="334"/>
      <c r="I28" s="334"/>
      <c r="J28" s="334"/>
      <c r="K28" s="334"/>
      <c r="L28" s="334"/>
      <c r="M28" s="334"/>
      <c r="N28" s="334"/>
      <c r="O28" s="334"/>
      <c r="P28" s="334"/>
      <c r="Q28" s="334"/>
      <c r="R28" s="334"/>
      <c r="T28" s="163"/>
      <c r="U28" s="163"/>
      <c r="V28" s="163"/>
      <c r="W28" s="163"/>
      <c r="X28" s="163"/>
      <c r="Y28" s="163"/>
      <c r="Z28" s="211"/>
      <c r="AA28" s="164"/>
      <c r="AB28" s="163"/>
      <c r="AC28" s="163"/>
      <c r="AD28" s="165"/>
      <c r="AE28" s="212"/>
      <c r="AF28" s="166"/>
      <c r="AG28" s="166"/>
      <c r="AH28" s="166"/>
      <c r="AI28" s="166"/>
      <c r="AJ28" s="167"/>
      <c r="AK28" s="204"/>
      <c r="AL28" s="166"/>
      <c r="AM28" s="166"/>
      <c r="AN28" s="166"/>
      <c r="AO28" s="167"/>
      <c r="AP28" s="241"/>
      <c r="AQ28" s="242"/>
      <c r="AR28" s="242"/>
      <c r="AS28" s="242"/>
      <c r="AT28" s="242"/>
      <c r="AU28" s="242"/>
      <c r="AV28" s="242"/>
      <c r="AW28" s="242"/>
      <c r="AX28" s="162"/>
      <c r="AY28" s="162"/>
      <c r="AZ28" s="162"/>
      <c r="BA28" s="162"/>
      <c r="BB28" s="162"/>
    </row>
    <row r="29" spans="4:54" ht="7.2" customHeight="1">
      <c r="T29" s="163" t="s">
        <v>28</v>
      </c>
      <c r="U29" s="163"/>
      <c r="V29" s="163"/>
      <c r="W29" s="163"/>
      <c r="X29" s="163"/>
      <c r="Y29" s="163"/>
      <c r="Z29" s="211" t="s">
        <v>26</v>
      </c>
      <c r="AA29" s="164" t="s">
        <v>89</v>
      </c>
      <c r="AB29" s="163"/>
      <c r="AC29" s="163"/>
      <c r="AD29" s="165"/>
      <c r="AE29" s="212" t="s">
        <v>27</v>
      </c>
      <c r="AF29" s="166" t="s">
        <v>17</v>
      </c>
      <c r="AG29" s="166"/>
      <c r="AH29" s="166"/>
      <c r="AI29" s="166"/>
      <c r="AJ29" s="167"/>
      <c r="AK29" s="204" t="s">
        <v>16</v>
      </c>
      <c r="AL29" s="166"/>
      <c r="AM29" s="166"/>
      <c r="AN29" s="166"/>
      <c r="AO29" s="167"/>
      <c r="AP29" s="221" t="s">
        <v>16</v>
      </c>
      <c r="AQ29" s="166"/>
      <c r="AR29" s="166"/>
      <c r="AS29" s="166"/>
      <c r="AT29" s="166"/>
      <c r="AU29" s="166"/>
      <c r="AV29" s="166"/>
      <c r="AW29" s="166"/>
      <c r="AX29" s="162"/>
      <c r="AY29" s="162"/>
      <c r="AZ29" s="162"/>
      <c r="BA29" s="162"/>
      <c r="BB29" s="162"/>
    </row>
    <row r="30" spans="4:54" ht="7.2" customHeight="1">
      <c r="D30" s="290" t="s">
        <v>25</v>
      </c>
      <c r="E30" s="290"/>
      <c r="F30" s="331" t="s">
        <v>7159</v>
      </c>
      <c r="G30" s="331"/>
      <c r="H30" s="290" t="s">
        <v>17</v>
      </c>
      <c r="I30" s="331" t="s">
        <v>7159</v>
      </c>
      <c r="J30" s="331"/>
      <c r="K30" s="290" t="s">
        <v>17</v>
      </c>
      <c r="L30" s="331" t="s">
        <v>7160</v>
      </c>
      <c r="M30" s="331"/>
      <c r="N30" s="331"/>
      <c r="T30" s="163"/>
      <c r="U30" s="163"/>
      <c r="V30" s="163"/>
      <c r="W30" s="163"/>
      <c r="X30" s="163"/>
      <c r="Y30" s="163"/>
      <c r="Z30" s="211"/>
      <c r="AA30" s="164"/>
      <c r="AB30" s="163"/>
      <c r="AC30" s="163"/>
      <c r="AD30" s="165"/>
      <c r="AE30" s="212"/>
      <c r="AF30" s="166"/>
      <c r="AG30" s="166"/>
      <c r="AH30" s="166"/>
      <c r="AI30" s="166"/>
      <c r="AJ30" s="167"/>
      <c r="AK30" s="204"/>
      <c r="AL30" s="166"/>
      <c r="AM30" s="166"/>
      <c r="AN30" s="166"/>
      <c r="AO30" s="167"/>
      <c r="AP30" s="221"/>
      <c r="AQ30" s="166"/>
      <c r="AR30" s="166"/>
      <c r="AS30" s="166"/>
      <c r="AT30" s="166"/>
      <c r="AU30" s="166"/>
      <c r="AV30" s="166"/>
      <c r="AW30" s="166"/>
      <c r="AX30" s="162"/>
      <c r="AY30" s="162"/>
      <c r="AZ30" s="162"/>
      <c r="BA30" s="162"/>
      <c r="BB30" s="162"/>
    </row>
    <row r="31" spans="4:54" ht="7.2" customHeight="1">
      <c r="D31" s="290"/>
      <c r="E31" s="290"/>
      <c r="F31" s="331"/>
      <c r="G31" s="331"/>
      <c r="H31" s="290"/>
      <c r="I31" s="331"/>
      <c r="J31" s="331"/>
      <c r="K31" s="290"/>
      <c r="L31" s="331"/>
      <c r="M31" s="331"/>
      <c r="N31" s="331"/>
      <c r="T31" s="163" t="s">
        <v>19</v>
      </c>
      <c r="U31" s="163"/>
      <c r="V31" s="163"/>
      <c r="W31" s="163"/>
      <c r="X31" s="163"/>
      <c r="Y31" s="163"/>
      <c r="Z31" s="211" t="s">
        <v>26</v>
      </c>
      <c r="AA31" s="164" t="s">
        <v>90</v>
      </c>
      <c r="AB31" s="163"/>
      <c r="AC31" s="163"/>
      <c r="AD31" s="165"/>
      <c r="AE31" s="212" t="s">
        <v>27</v>
      </c>
      <c r="AF31" s="166" t="s">
        <v>17</v>
      </c>
      <c r="AG31" s="166"/>
      <c r="AH31" s="166"/>
      <c r="AI31" s="166"/>
      <c r="AJ31" s="167"/>
      <c r="AK31" s="204" t="s">
        <v>17</v>
      </c>
      <c r="AL31" s="166"/>
      <c r="AM31" s="166"/>
      <c r="AN31" s="166"/>
      <c r="AO31" s="167"/>
      <c r="AP31" s="221" t="s">
        <v>16</v>
      </c>
      <c r="AQ31" s="166"/>
      <c r="AR31" s="166"/>
      <c r="AS31" s="166"/>
      <c r="AT31" s="166"/>
      <c r="AU31" s="166"/>
      <c r="AV31" s="166"/>
      <c r="AW31" s="166"/>
      <c r="AX31" s="162"/>
      <c r="AY31" s="162"/>
      <c r="AZ31" s="162"/>
      <c r="BA31" s="162"/>
      <c r="BB31" s="162"/>
    </row>
    <row r="32" spans="4:54" ht="7.2" customHeight="1" thickBot="1">
      <c r="D32" s="290"/>
      <c r="E32" s="290"/>
      <c r="F32" s="331"/>
      <c r="G32" s="331"/>
      <c r="H32" s="290"/>
      <c r="I32" s="331"/>
      <c r="J32" s="331"/>
      <c r="K32" s="290"/>
      <c r="L32" s="331"/>
      <c r="M32" s="331"/>
      <c r="N32" s="331"/>
      <c r="T32" s="163"/>
      <c r="U32" s="163"/>
      <c r="V32" s="163"/>
      <c r="W32" s="163"/>
      <c r="X32" s="163"/>
      <c r="Y32" s="163"/>
      <c r="Z32" s="211"/>
      <c r="AA32" s="307"/>
      <c r="AB32" s="308"/>
      <c r="AC32" s="308"/>
      <c r="AD32" s="309"/>
      <c r="AE32" s="212"/>
      <c r="AF32" s="166"/>
      <c r="AG32" s="166"/>
      <c r="AH32" s="166"/>
      <c r="AI32" s="166"/>
      <c r="AJ32" s="167"/>
      <c r="AK32" s="204"/>
      <c r="AL32" s="166"/>
      <c r="AM32" s="166"/>
      <c r="AN32" s="166"/>
      <c r="AO32" s="167"/>
      <c r="AP32" s="221"/>
      <c r="AQ32" s="166"/>
      <c r="AR32" s="166"/>
      <c r="AS32" s="166"/>
      <c r="AT32" s="166"/>
      <c r="AU32" s="166"/>
      <c r="AV32" s="166"/>
      <c r="AW32" s="166"/>
      <c r="AX32" s="162"/>
      <c r="AY32" s="162"/>
      <c r="AZ32" s="162"/>
      <c r="BA32" s="162"/>
      <c r="BB32" s="162"/>
    </row>
    <row r="33" spans="2:54" ht="7.2" customHeight="1">
      <c r="T33" s="210" t="s">
        <v>81</v>
      </c>
      <c r="U33" s="210"/>
      <c r="V33" s="210"/>
      <c r="W33" s="210"/>
      <c r="X33" s="210"/>
      <c r="Y33" s="210"/>
      <c r="Z33" s="210"/>
      <c r="AA33" s="210"/>
      <c r="AB33" s="210"/>
      <c r="AC33" s="210"/>
      <c r="AD33" s="210"/>
      <c r="AE33" s="210"/>
      <c r="AF33" s="210"/>
      <c r="AG33" s="210"/>
      <c r="AH33" s="210"/>
      <c r="AI33" s="210"/>
      <c r="AJ33" s="210"/>
      <c r="AK33" s="210"/>
      <c r="AL33" s="210"/>
      <c r="AM33" s="210"/>
      <c r="AN33" s="210"/>
      <c r="AO33" s="210"/>
      <c r="AP33" s="210"/>
      <c r="AQ33" s="210"/>
      <c r="AR33" s="210"/>
      <c r="AS33" s="210"/>
      <c r="AT33" s="210"/>
      <c r="AU33" s="210"/>
      <c r="AV33" s="210"/>
      <c r="AW33" s="210"/>
      <c r="AX33" s="210"/>
      <c r="AY33" s="210"/>
      <c r="AZ33" s="210"/>
      <c r="BA33" s="210"/>
      <c r="BB33" s="210"/>
    </row>
    <row r="34" spans="2:54" ht="7.2" customHeight="1">
      <c r="T34" s="210"/>
      <c r="U34" s="210"/>
      <c r="V34" s="210"/>
      <c r="W34" s="210"/>
      <c r="X34" s="210"/>
      <c r="Y34" s="210"/>
      <c r="Z34" s="210"/>
      <c r="AA34" s="210"/>
      <c r="AB34" s="210"/>
      <c r="AC34" s="210"/>
      <c r="AD34" s="210"/>
      <c r="AE34" s="210"/>
      <c r="AF34" s="210"/>
      <c r="AG34" s="210"/>
      <c r="AH34" s="210"/>
      <c r="AI34" s="210"/>
      <c r="AJ34" s="210"/>
      <c r="AK34" s="210"/>
      <c r="AL34" s="210"/>
      <c r="AM34" s="210"/>
      <c r="AN34" s="210"/>
      <c r="AO34" s="210"/>
      <c r="AP34" s="210"/>
      <c r="AQ34" s="210"/>
      <c r="AR34" s="210"/>
      <c r="AS34" s="210"/>
      <c r="AT34" s="210"/>
      <c r="AU34" s="210"/>
      <c r="AV34" s="210"/>
      <c r="AW34" s="210"/>
      <c r="AX34" s="210"/>
      <c r="AY34" s="210"/>
      <c r="AZ34" s="210"/>
      <c r="BA34" s="210"/>
      <c r="BB34" s="210"/>
    </row>
    <row r="35" spans="2:54" ht="7.2" customHeight="1">
      <c r="B35" s="306"/>
      <c r="C35" s="168" t="s">
        <v>5</v>
      </c>
      <c r="D35" s="168"/>
      <c r="E35" s="168"/>
      <c r="F35" s="168"/>
      <c r="G35" s="168"/>
      <c r="H35" s="168"/>
      <c r="I35" s="168"/>
      <c r="J35" s="168"/>
      <c r="K35" s="168" t="s">
        <v>7</v>
      </c>
      <c r="L35" s="168"/>
      <c r="M35" s="168"/>
      <c r="N35" s="168"/>
      <c r="O35" s="168"/>
      <c r="P35" s="168"/>
      <c r="Q35" s="168"/>
      <c r="R35" s="168"/>
      <c r="S35" s="168"/>
      <c r="T35" s="222" t="s">
        <v>12</v>
      </c>
      <c r="U35" s="223"/>
      <c r="V35" s="223"/>
      <c r="W35" s="223"/>
      <c r="X35" s="223"/>
      <c r="Y35" s="223"/>
      <c r="Z35" s="224"/>
      <c r="AA35" s="213" t="s">
        <v>7130</v>
      </c>
      <c r="AB35" s="168"/>
      <c r="AC35" s="168"/>
      <c r="AD35" s="168"/>
      <c r="AE35" s="168"/>
      <c r="AF35" s="168" t="s">
        <v>8</v>
      </c>
      <c r="AG35" s="168"/>
      <c r="AH35" s="168"/>
      <c r="AI35" s="168"/>
      <c r="AJ35" s="168"/>
      <c r="AK35" s="170" t="s">
        <v>106</v>
      </c>
      <c r="AL35" s="170"/>
      <c r="AM35" s="170"/>
      <c r="AN35" s="170"/>
      <c r="AO35" s="170"/>
      <c r="AP35" s="188" t="s">
        <v>78</v>
      </c>
      <c r="AQ35" s="189"/>
      <c r="AR35" s="189"/>
      <c r="AS35" s="189"/>
      <c r="AT35" s="189"/>
      <c r="AU35" s="189"/>
      <c r="AV35" s="189"/>
      <c r="AW35" s="190"/>
      <c r="AX35" s="194" t="s">
        <v>116</v>
      </c>
      <c r="AY35" s="195"/>
      <c r="AZ35" s="195"/>
      <c r="BA35" s="195"/>
      <c r="BB35" s="196"/>
    </row>
    <row r="36" spans="2:54" ht="7.2" customHeight="1">
      <c r="B36" s="306"/>
      <c r="C36" s="168"/>
      <c r="D36" s="168"/>
      <c r="E36" s="168"/>
      <c r="F36" s="168"/>
      <c r="G36" s="168"/>
      <c r="H36" s="168"/>
      <c r="I36" s="168"/>
      <c r="J36" s="168"/>
      <c r="K36" s="168"/>
      <c r="L36" s="168"/>
      <c r="M36" s="168"/>
      <c r="N36" s="168"/>
      <c r="O36" s="168"/>
      <c r="P36" s="168"/>
      <c r="Q36" s="168"/>
      <c r="R36" s="168"/>
      <c r="S36" s="168"/>
      <c r="T36" s="245"/>
      <c r="U36" s="246"/>
      <c r="V36" s="246"/>
      <c r="W36" s="246"/>
      <c r="X36" s="246"/>
      <c r="Y36" s="246"/>
      <c r="Z36" s="247"/>
      <c r="AA36" s="168"/>
      <c r="AB36" s="168"/>
      <c r="AC36" s="168"/>
      <c r="AD36" s="168"/>
      <c r="AE36" s="168"/>
      <c r="AF36" s="168"/>
      <c r="AG36" s="168"/>
      <c r="AH36" s="168"/>
      <c r="AI36" s="168"/>
      <c r="AJ36" s="168"/>
      <c r="AK36" s="170"/>
      <c r="AL36" s="170"/>
      <c r="AM36" s="170"/>
      <c r="AN36" s="170"/>
      <c r="AO36" s="170"/>
      <c r="AP36" s="191"/>
      <c r="AQ36" s="192"/>
      <c r="AR36" s="192"/>
      <c r="AS36" s="192"/>
      <c r="AT36" s="192"/>
      <c r="AU36" s="192"/>
      <c r="AV36" s="192"/>
      <c r="AW36" s="193"/>
      <c r="AX36" s="197"/>
      <c r="AY36" s="198"/>
      <c r="AZ36" s="198"/>
      <c r="BA36" s="198"/>
      <c r="BB36" s="199"/>
    </row>
    <row r="37" spans="2:54" ht="7.2" customHeight="1">
      <c r="B37" s="306"/>
      <c r="C37" s="168" t="s">
        <v>6</v>
      </c>
      <c r="D37" s="168"/>
      <c r="E37" s="168"/>
      <c r="F37" s="168"/>
      <c r="G37" s="168"/>
      <c r="H37" s="168"/>
      <c r="I37" s="168"/>
      <c r="J37" s="168"/>
      <c r="K37" s="168" t="s">
        <v>0</v>
      </c>
      <c r="L37" s="168"/>
      <c r="M37" s="168"/>
      <c r="N37" s="168" t="s">
        <v>1</v>
      </c>
      <c r="O37" s="168"/>
      <c r="P37" s="168" t="s">
        <v>2</v>
      </c>
      <c r="Q37" s="168"/>
      <c r="R37" s="168" t="s">
        <v>3</v>
      </c>
      <c r="S37" s="168"/>
      <c r="T37" s="243" t="s">
        <v>0</v>
      </c>
      <c r="U37" s="168" t="s">
        <v>1</v>
      </c>
      <c r="V37" s="168"/>
      <c r="W37" s="168" t="s">
        <v>2</v>
      </c>
      <c r="X37" s="168"/>
      <c r="Y37" s="168" t="s">
        <v>3</v>
      </c>
      <c r="Z37" s="168"/>
      <c r="AA37" s="168"/>
      <c r="AB37" s="168"/>
      <c r="AC37" s="168"/>
      <c r="AD37" s="168"/>
      <c r="AE37" s="168"/>
      <c r="AF37" s="168" t="s">
        <v>9</v>
      </c>
      <c r="AG37" s="168"/>
      <c r="AH37" s="168"/>
      <c r="AI37" s="168"/>
      <c r="AJ37" s="168"/>
      <c r="AK37" s="170"/>
      <c r="AL37" s="170"/>
      <c r="AM37" s="170"/>
      <c r="AN37" s="170"/>
      <c r="AO37" s="170"/>
      <c r="AP37" s="243" t="s">
        <v>0</v>
      </c>
      <c r="AQ37" s="168" t="s">
        <v>1</v>
      </c>
      <c r="AR37" s="168"/>
      <c r="AS37" s="168" t="s">
        <v>2</v>
      </c>
      <c r="AT37" s="168"/>
      <c r="AU37" s="168" t="s">
        <v>3</v>
      </c>
      <c r="AV37" s="168"/>
      <c r="AW37" s="185" t="s">
        <v>91</v>
      </c>
      <c r="AX37" s="197"/>
      <c r="AY37" s="198"/>
      <c r="AZ37" s="198"/>
      <c r="BA37" s="198"/>
      <c r="BB37" s="199"/>
    </row>
    <row r="38" spans="2:54" ht="7.2" customHeight="1">
      <c r="B38" s="306"/>
      <c r="C38" s="169"/>
      <c r="D38" s="169"/>
      <c r="E38" s="169"/>
      <c r="F38" s="169"/>
      <c r="G38" s="169"/>
      <c r="H38" s="169"/>
      <c r="I38" s="169"/>
      <c r="J38" s="169"/>
      <c r="K38" s="169"/>
      <c r="L38" s="169"/>
      <c r="M38" s="169"/>
      <c r="N38" s="169"/>
      <c r="O38" s="169"/>
      <c r="P38" s="169"/>
      <c r="Q38" s="169"/>
      <c r="R38" s="169"/>
      <c r="S38" s="169"/>
      <c r="T38" s="244"/>
      <c r="U38" s="169"/>
      <c r="V38" s="169"/>
      <c r="W38" s="169"/>
      <c r="X38" s="169"/>
      <c r="Y38" s="169"/>
      <c r="Z38" s="169"/>
      <c r="AA38" s="169"/>
      <c r="AB38" s="169"/>
      <c r="AC38" s="169"/>
      <c r="AD38" s="169"/>
      <c r="AE38" s="169"/>
      <c r="AF38" s="169"/>
      <c r="AG38" s="169"/>
      <c r="AH38" s="169"/>
      <c r="AI38" s="169"/>
      <c r="AJ38" s="169"/>
      <c r="AK38" s="171"/>
      <c r="AL38" s="171"/>
      <c r="AM38" s="171"/>
      <c r="AN38" s="171"/>
      <c r="AO38" s="171"/>
      <c r="AP38" s="244"/>
      <c r="AQ38" s="169"/>
      <c r="AR38" s="169"/>
      <c r="AS38" s="169"/>
      <c r="AT38" s="169"/>
      <c r="AU38" s="169"/>
      <c r="AV38" s="169"/>
      <c r="AW38" s="186"/>
      <c r="AX38" s="197"/>
      <c r="AY38" s="198"/>
      <c r="AZ38" s="198"/>
      <c r="BA38" s="198"/>
      <c r="BB38" s="199"/>
    </row>
    <row r="39" spans="2:54" ht="7.2" customHeight="1">
      <c r="B39" s="306"/>
      <c r="C39" s="5">
        <v>7</v>
      </c>
      <c r="D39" s="1"/>
      <c r="E39" s="1"/>
      <c r="F39" s="1"/>
      <c r="G39" s="1"/>
      <c r="H39" s="1"/>
      <c r="I39" s="1"/>
      <c r="J39" s="2">
        <v>14</v>
      </c>
      <c r="K39" s="5"/>
      <c r="L39" s="1"/>
      <c r="M39" s="2">
        <v>15</v>
      </c>
      <c r="N39" s="5">
        <v>16</v>
      </c>
      <c r="O39" s="2"/>
      <c r="P39" s="5"/>
      <c r="Q39" s="2"/>
      <c r="R39" s="5"/>
      <c r="S39" s="2">
        <v>21</v>
      </c>
      <c r="T39" s="6">
        <v>22</v>
      </c>
      <c r="U39" s="5">
        <v>23</v>
      </c>
      <c r="V39" s="2"/>
      <c r="W39" s="5"/>
      <c r="X39" s="2"/>
      <c r="Y39" s="5"/>
      <c r="Z39" s="2">
        <v>28</v>
      </c>
      <c r="AA39" s="5"/>
      <c r="AB39" s="1"/>
      <c r="AC39" s="1"/>
      <c r="AD39" s="1"/>
      <c r="AE39" s="2">
        <v>29</v>
      </c>
      <c r="AF39" s="5">
        <v>30</v>
      </c>
      <c r="AG39" s="1"/>
      <c r="AH39" s="1"/>
      <c r="AI39" s="1"/>
      <c r="AJ39" s="2">
        <v>34</v>
      </c>
      <c r="AK39" s="5"/>
      <c r="AL39" s="1"/>
      <c r="AM39" s="1">
        <v>35</v>
      </c>
      <c r="AN39" s="1"/>
      <c r="AO39" s="2">
        <v>37</v>
      </c>
      <c r="AP39" s="6">
        <v>38</v>
      </c>
      <c r="AQ39" s="5">
        <v>39</v>
      </c>
      <c r="AR39" s="2"/>
      <c r="AS39" s="5"/>
      <c r="AT39" s="2"/>
      <c r="AU39" s="5"/>
      <c r="AV39" s="2">
        <v>44</v>
      </c>
      <c r="AW39" s="187"/>
      <c r="AX39" s="200"/>
      <c r="AY39" s="201"/>
      <c r="AZ39" s="201"/>
      <c r="BA39" s="201"/>
      <c r="BB39" s="202"/>
    </row>
    <row r="40" spans="2:54" ht="24.9" customHeight="1">
      <c r="C40" s="218" t="s">
        <v>7164</v>
      </c>
      <c r="D40" s="218"/>
      <c r="E40" s="218"/>
      <c r="F40" s="218"/>
      <c r="G40" s="218"/>
      <c r="H40" s="218"/>
      <c r="I40" s="218"/>
      <c r="J40" s="218"/>
      <c r="K40" s="213" t="s">
        <v>4</v>
      </c>
      <c r="L40" s="219"/>
      <c r="M40" s="220" t="s">
        <v>7165</v>
      </c>
      <c r="N40" s="203" t="s">
        <v>7165</v>
      </c>
      <c r="O40" s="183" t="s">
        <v>7165</v>
      </c>
      <c r="P40" s="203" t="s">
        <v>7165</v>
      </c>
      <c r="Q40" s="183" t="s">
        <v>7165</v>
      </c>
      <c r="R40" s="203" t="s">
        <v>7165</v>
      </c>
      <c r="S40" s="183" t="s">
        <v>7165</v>
      </c>
      <c r="T40" s="213" t="s">
        <v>11</v>
      </c>
      <c r="U40" s="203" t="s">
        <v>7165</v>
      </c>
      <c r="V40" s="183" t="s">
        <v>7165</v>
      </c>
      <c r="W40" s="203" t="s">
        <v>7166</v>
      </c>
      <c r="X40" s="183" t="s">
        <v>7167</v>
      </c>
      <c r="Y40" s="203" t="s">
        <v>7166</v>
      </c>
      <c r="Z40" s="183" t="s">
        <v>7168</v>
      </c>
      <c r="AA40" s="228" t="s">
        <v>7076</v>
      </c>
      <c r="AB40" s="229"/>
      <c r="AC40" s="228"/>
      <c r="AD40" s="230"/>
      <c r="AE40" s="231">
        <v>1</v>
      </c>
      <c r="AF40" s="207" t="s">
        <v>7169</v>
      </c>
      <c r="AG40" s="207">
        <v>1</v>
      </c>
      <c r="AH40" s="207">
        <v>9</v>
      </c>
      <c r="AI40" s="207">
        <v>9</v>
      </c>
      <c r="AJ40" s="207">
        <v>9</v>
      </c>
      <c r="AK40" s="208" t="s">
        <v>7170</v>
      </c>
      <c r="AL40" s="208"/>
      <c r="AM40" s="208"/>
      <c r="AN40" s="208"/>
      <c r="AO40" s="208"/>
      <c r="AP40" s="213" t="s">
        <v>11</v>
      </c>
      <c r="AQ40" s="203" t="s">
        <v>7171</v>
      </c>
      <c r="AR40" s="183" t="s">
        <v>7171</v>
      </c>
      <c r="AS40" s="203" t="s">
        <v>7171</v>
      </c>
      <c r="AT40" s="183" t="s">
        <v>7171</v>
      </c>
      <c r="AU40" s="203" t="s">
        <v>7171</v>
      </c>
      <c r="AV40" s="183" t="s">
        <v>7171</v>
      </c>
      <c r="AW40" s="183" t="s">
        <v>7171</v>
      </c>
      <c r="AX40" s="184" t="s">
        <v>7171</v>
      </c>
      <c r="AY40" s="184">
        <v>0</v>
      </c>
      <c r="AZ40" s="184">
        <v>0</v>
      </c>
      <c r="BA40" s="184" t="s">
        <v>7165</v>
      </c>
      <c r="BB40" s="184" t="s">
        <v>7165</v>
      </c>
    </row>
    <row r="41" spans="2:54" ht="24.9" customHeight="1">
      <c r="C41" s="134" t="s">
        <v>7165</v>
      </c>
      <c r="D41" s="135" t="s">
        <v>7165</v>
      </c>
      <c r="E41" s="136" t="s">
        <v>7165</v>
      </c>
      <c r="F41" s="136" t="s">
        <v>7165</v>
      </c>
      <c r="G41" s="135" t="s">
        <v>7165</v>
      </c>
      <c r="H41" s="100" t="s">
        <v>7165</v>
      </c>
      <c r="I41" s="100" t="s">
        <v>7165</v>
      </c>
      <c r="J41" s="101" t="s">
        <v>7165</v>
      </c>
      <c r="K41" s="213"/>
      <c r="L41" s="219"/>
      <c r="M41" s="220" t="s">
        <v>7165</v>
      </c>
      <c r="N41" s="203" t="s">
        <v>7165</v>
      </c>
      <c r="O41" s="183" t="s">
        <v>7165</v>
      </c>
      <c r="P41" s="203" t="s">
        <v>7165</v>
      </c>
      <c r="Q41" s="183" t="s">
        <v>7165</v>
      </c>
      <c r="R41" s="203" t="s">
        <v>7165</v>
      </c>
      <c r="S41" s="183" t="s">
        <v>7165</v>
      </c>
      <c r="T41" s="168"/>
      <c r="U41" s="203" t="s">
        <v>7166</v>
      </c>
      <c r="V41" s="183" t="s">
        <v>7167</v>
      </c>
      <c r="W41" s="203" t="s">
        <v>7166</v>
      </c>
      <c r="X41" s="183" t="s">
        <v>7168</v>
      </c>
      <c r="Y41" s="203" t="s">
        <v>7171</v>
      </c>
      <c r="Z41" s="183" t="s">
        <v>7171</v>
      </c>
      <c r="AA41" s="228"/>
      <c r="AB41" s="229"/>
      <c r="AC41" s="228"/>
      <c r="AD41" s="230"/>
      <c r="AE41" s="231"/>
      <c r="AF41" s="102" t="s">
        <v>7172</v>
      </c>
      <c r="AG41" s="100" t="s">
        <v>7167</v>
      </c>
      <c r="AH41" s="100" t="s">
        <v>7173</v>
      </c>
      <c r="AI41" s="100" t="s">
        <v>7174</v>
      </c>
      <c r="AJ41" s="101" t="s">
        <v>7168</v>
      </c>
      <c r="AK41" s="205" t="s">
        <v>10</v>
      </c>
      <c r="AL41" s="206"/>
      <c r="AM41" s="74" t="s">
        <v>7171</v>
      </c>
      <c r="AN41" s="74" t="s">
        <v>7171</v>
      </c>
      <c r="AO41" s="75" t="s">
        <v>7171</v>
      </c>
      <c r="AP41" s="168"/>
      <c r="AQ41" s="203">
        <v>0</v>
      </c>
      <c r="AR41" s="183">
        <v>0</v>
      </c>
      <c r="AS41" s="203">
        <v>0</v>
      </c>
      <c r="AT41" s="183">
        <v>0</v>
      </c>
      <c r="AU41" s="203">
        <v>0</v>
      </c>
      <c r="AV41" s="183">
        <v>1</v>
      </c>
      <c r="AW41" s="183" t="s">
        <v>7171</v>
      </c>
      <c r="AX41" s="184" t="s">
        <v>7171</v>
      </c>
      <c r="AY41" s="184" t="s">
        <v>7171</v>
      </c>
      <c r="AZ41" s="184" t="s">
        <v>7171</v>
      </c>
      <c r="BA41" s="184">
        <v>1</v>
      </c>
      <c r="BB41" s="184">
        <v>9</v>
      </c>
    </row>
    <row r="42" spans="2:54" ht="24.9" customHeight="1">
      <c r="C42" s="218" t="s">
        <v>7175</v>
      </c>
      <c r="D42" s="218"/>
      <c r="E42" s="218"/>
      <c r="F42" s="218"/>
      <c r="G42" s="218"/>
      <c r="H42" s="218"/>
      <c r="I42" s="218"/>
      <c r="J42" s="218"/>
      <c r="K42" s="213" t="s">
        <v>4</v>
      </c>
      <c r="L42" s="219"/>
      <c r="M42" s="220" t="s">
        <v>7165</v>
      </c>
      <c r="N42" s="203" t="s">
        <v>7165</v>
      </c>
      <c r="O42" s="183" t="s">
        <v>7165</v>
      </c>
      <c r="P42" s="203" t="s">
        <v>7165</v>
      </c>
      <c r="Q42" s="183" t="s">
        <v>7165</v>
      </c>
      <c r="R42" s="203" t="s">
        <v>7165</v>
      </c>
      <c r="S42" s="183" t="s">
        <v>7165</v>
      </c>
      <c r="T42" s="213" t="s">
        <v>11</v>
      </c>
      <c r="U42" s="203" t="s">
        <v>7165</v>
      </c>
      <c r="V42" s="183" t="s">
        <v>7165</v>
      </c>
      <c r="W42" s="203" t="s">
        <v>7166</v>
      </c>
      <c r="X42" s="183" t="s">
        <v>7173</v>
      </c>
      <c r="Y42" s="203" t="s">
        <v>7173</v>
      </c>
      <c r="Z42" s="183" t="s">
        <v>7168</v>
      </c>
      <c r="AA42" s="228" t="s">
        <v>7076</v>
      </c>
      <c r="AB42" s="229"/>
      <c r="AC42" s="228"/>
      <c r="AD42" s="230"/>
      <c r="AE42" s="231">
        <v>2</v>
      </c>
      <c r="AF42" s="207" t="s">
        <v>7171</v>
      </c>
      <c r="AG42" s="207">
        <v>9</v>
      </c>
      <c r="AH42" s="207">
        <v>9</v>
      </c>
      <c r="AI42" s="207">
        <v>9</v>
      </c>
      <c r="AJ42" s="207">
        <v>1</v>
      </c>
      <c r="AK42" s="208" t="s">
        <v>7170</v>
      </c>
      <c r="AL42" s="208"/>
      <c r="AM42" s="208"/>
      <c r="AN42" s="208"/>
      <c r="AO42" s="208"/>
      <c r="AP42" s="213" t="s">
        <v>11</v>
      </c>
      <c r="AQ42" s="203" t="s">
        <v>7165</v>
      </c>
      <c r="AR42" s="183" t="s">
        <v>7165</v>
      </c>
      <c r="AS42" s="203" t="s">
        <v>7165</v>
      </c>
      <c r="AT42" s="183" t="s">
        <v>7166</v>
      </c>
      <c r="AU42" s="203" t="s">
        <v>7173</v>
      </c>
      <c r="AV42" s="183" t="s">
        <v>7173</v>
      </c>
      <c r="AW42" s="183">
        <v>4</v>
      </c>
      <c r="AX42" s="184" t="s">
        <v>7171</v>
      </c>
      <c r="AY42" s="184">
        <v>0</v>
      </c>
      <c r="AZ42" s="184">
        <v>0</v>
      </c>
      <c r="BA42" s="184" t="s">
        <v>7165</v>
      </c>
      <c r="BB42" s="184" t="s">
        <v>7165</v>
      </c>
    </row>
    <row r="43" spans="2:54" ht="24.9" customHeight="1">
      <c r="C43" s="134" t="s">
        <v>7165</v>
      </c>
      <c r="D43" s="135" t="s">
        <v>7165</v>
      </c>
      <c r="E43" s="136" t="s">
        <v>7165</v>
      </c>
      <c r="F43" s="136" t="s">
        <v>7165</v>
      </c>
      <c r="G43" s="135" t="s">
        <v>7165</v>
      </c>
      <c r="H43" s="100" t="s">
        <v>7165</v>
      </c>
      <c r="I43" s="100" t="s">
        <v>7165</v>
      </c>
      <c r="J43" s="101" t="s">
        <v>7165</v>
      </c>
      <c r="K43" s="213"/>
      <c r="L43" s="219"/>
      <c r="M43" s="220" t="s">
        <v>7165</v>
      </c>
      <c r="N43" s="203" t="s">
        <v>7165</v>
      </c>
      <c r="O43" s="183" t="s">
        <v>7165</v>
      </c>
      <c r="P43" s="203" t="s">
        <v>7165</v>
      </c>
      <c r="Q43" s="183" t="s">
        <v>7165</v>
      </c>
      <c r="R43" s="203" t="s">
        <v>7165</v>
      </c>
      <c r="S43" s="183" t="s">
        <v>7165</v>
      </c>
      <c r="T43" s="168"/>
      <c r="U43" s="203" t="s">
        <v>7166</v>
      </c>
      <c r="V43" s="183" t="s">
        <v>7173</v>
      </c>
      <c r="W43" s="203" t="s">
        <v>7173</v>
      </c>
      <c r="X43" s="183" t="s">
        <v>7168</v>
      </c>
      <c r="Y43" s="203" t="s">
        <v>7165</v>
      </c>
      <c r="Z43" s="183" t="s">
        <v>7165</v>
      </c>
      <c r="AA43" s="228"/>
      <c r="AB43" s="229"/>
      <c r="AC43" s="228"/>
      <c r="AD43" s="230"/>
      <c r="AE43" s="231"/>
      <c r="AF43" s="102" t="s">
        <v>7171</v>
      </c>
      <c r="AG43" s="100" t="s">
        <v>7171</v>
      </c>
      <c r="AH43" s="100" t="s">
        <v>7171</v>
      </c>
      <c r="AI43" s="100" t="s">
        <v>7171</v>
      </c>
      <c r="AJ43" s="101" t="s">
        <v>7171</v>
      </c>
      <c r="AK43" s="205" t="s">
        <v>10</v>
      </c>
      <c r="AL43" s="206"/>
      <c r="AM43" s="74" t="s">
        <v>7171</v>
      </c>
      <c r="AN43" s="74" t="s">
        <v>7171</v>
      </c>
      <c r="AO43" s="75" t="s">
        <v>7171</v>
      </c>
      <c r="AP43" s="168"/>
      <c r="AQ43" s="203">
        <v>0</v>
      </c>
      <c r="AR43" s="183">
        <v>0</v>
      </c>
      <c r="AS43" s="203">
        <v>0</v>
      </c>
      <c r="AT43" s="183">
        <v>0</v>
      </c>
      <c r="AU43" s="203">
        <v>0</v>
      </c>
      <c r="AV43" s="183">
        <v>4</v>
      </c>
      <c r="AW43" s="183" t="s">
        <v>7171</v>
      </c>
      <c r="AX43" s="184" t="s">
        <v>7171</v>
      </c>
      <c r="AY43" s="184" t="s">
        <v>7171</v>
      </c>
      <c r="AZ43" s="184" t="s">
        <v>7171</v>
      </c>
      <c r="BA43" s="184">
        <v>9</v>
      </c>
      <c r="BB43" s="184">
        <v>9</v>
      </c>
    </row>
    <row r="44" spans="2:54" ht="24.9" customHeight="1">
      <c r="C44" s="218" t="s">
        <v>7176</v>
      </c>
      <c r="D44" s="218"/>
      <c r="E44" s="218"/>
      <c r="F44" s="218"/>
      <c r="G44" s="218"/>
      <c r="H44" s="218"/>
      <c r="I44" s="218"/>
      <c r="J44" s="218"/>
      <c r="K44" s="213" t="s">
        <v>4</v>
      </c>
      <c r="L44" s="219"/>
      <c r="M44" s="220" t="s">
        <v>7165</v>
      </c>
      <c r="N44" s="203" t="s">
        <v>7165</v>
      </c>
      <c r="O44" s="183" t="s">
        <v>7165</v>
      </c>
      <c r="P44" s="203" t="s">
        <v>7165</v>
      </c>
      <c r="Q44" s="183" t="s">
        <v>7165</v>
      </c>
      <c r="R44" s="203" t="s">
        <v>7165</v>
      </c>
      <c r="S44" s="183" t="s">
        <v>7165</v>
      </c>
      <c r="T44" s="213" t="s">
        <v>11</v>
      </c>
      <c r="U44" s="203" t="s">
        <v>7165</v>
      </c>
      <c r="V44" s="183" t="s">
        <v>7165</v>
      </c>
      <c r="W44" s="203" t="s">
        <v>7166</v>
      </c>
      <c r="X44" s="183" t="s">
        <v>7173</v>
      </c>
      <c r="Y44" s="203" t="s">
        <v>7173</v>
      </c>
      <c r="Z44" s="183" t="s">
        <v>7168</v>
      </c>
      <c r="AA44" s="228" t="s">
        <v>7076</v>
      </c>
      <c r="AB44" s="229"/>
      <c r="AC44" s="228"/>
      <c r="AD44" s="230"/>
      <c r="AE44" s="231">
        <v>3</v>
      </c>
      <c r="AF44" s="207" t="s">
        <v>7171</v>
      </c>
      <c r="AG44" s="207">
        <v>9</v>
      </c>
      <c r="AH44" s="207">
        <v>9</v>
      </c>
      <c r="AI44" s="207">
        <v>9</v>
      </c>
      <c r="AJ44" s="207">
        <v>9</v>
      </c>
      <c r="AK44" s="208" t="s">
        <v>7177</v>
      </c>
      <c r="AL44" s="208"/>
      <c r="AM44" s="208"/>
      <c r="AN44" s="208"/>
      <c r="AO44" s="208"/>
      <c r="AP44" s="213" t="s">
        <v>11</v>
      </c>
      <c r="AQ44" s="203" t="s">
        <v>7171</v>
      </c>
      <c r="AR44" s="183" t="s">
        <v>7171</v>
      </c>
      <c r="AS44" s="203" t="s">
        <v>7171</v>
      </c>
      <c r="AT44" s="183" t="s">
        <v>7171</v>
      </c>
      <c r="AU44" s="203" t="s">
        <v>7171</v>
      </c>
      <c r="AV44" s="183" t="s">
        <v>7171</v>
      </c>
      <c r="AW44" s="183" t="s">
        <v>7171</v>
      </c>
      <c r="AX44" s="184" t="s">
        <v>7178</v>
      </c>
      <c r="AY44" s="184">
        <v>0</v>
      </c>
      <c r="AZ44" s="184">
        <v>0</v>
      </c>
      <c r="BA44" s="184" t="s">
        <v>7171</v>
      </c>
      <c r="BB44" s="184" t="s">
        <v>7171</v>
      </c>
    </row>
    <row r="45" spans="2:54" ht="24.9" customHeight="1">
      <c r="C45" s="134" t="s">
        <v>7165</v>
      </c>
      <c r="D45" s="135" t="s">
        <v>7165</v>
      </c>
      <c r="E45" s="136" t="s">
        <v>7165</v>
      </c>
      <c r="F45" s="136" t="s">
        <v>7165</v>
      </c>
      <c r="G45" s="135" t="s">
        <v>7165</v>
      </c>
      <c r="H45" s="100" t="s">
        <v>7165</v>
      </c>
      <c r="I45" s="100" t="s">
        <v>7165</v>
      </c>
      <c r="J45" s="101" t="s">
        <v>7165</v>
      </c>
      <c r="K45" s="213"/>
      <c r="L45" s="219"/>
      <c r="M45" s="220" t="s">
        <v>7171</v>
      </c>
      <c r="N45" s="203" t="s">
        <v>7171</v>
      </c>
      <c r="O45" s="183" t="s">
        <v>7171</v>
      </c>
      <c r="P45" s="203" t="s">
        <v>7171</v>
      </c>
      <c r="Q45" s="183" t="s">
        <v>7171</v>
      </c>
      <c r="R45" s="203" t="s">
        <v>7171</v>
      </c>
      <c r="S45" s="183" t="s">
        <v>7171</v>
      </c>
      <c r="T45" s="168"/>
      <c r="U45" s="203" t="s">
        <v>7171</v>
      </c>
      <c r="V45" s="183" t="s">
        <v>7171</v>
      </c>
      <c r="W45" s="203" t="s">
        <v>7171</v>
      </c>
      <c r="X45" s="183" t="s">
        <v>7171</v>
      </c>
      <c r="Y45" s="203" t="s">
        <v>7171</v>
      </c>
      <c r="Z45" s="183" t="s">
        <v>7171</v>
      </c>
      <c r="AA45" s="228"/>
      <c r="AB45" s="229"/>
      <c r="AC45" s="228"/>
      <c r="AD45" s="230"/>
      <c r="AE45" s="231"/>
      <c r="AF45" s="102" t="s">
        <v>7171</v>
      </c>
      <c r="AG45" s="100" t="s">
        <v>7171</v>
      </c>
      <c r="AH45" s="100" t="s">
        <v>7171</v>
      </c>
      <c r="AI45" s="100" t="s">
        <v>7171</v>
      </c>
      <c r="AJ45" s="101" t="s">
        <v>7171</v>
      </c>
      <c r="AK45" s="205" t="s">
        <v>10</v>
      </c>
      <c r="AL45" s="206"/>
      <c r="AM45" s="74" t="s">
        <v>7171</v>
      </c>
      <c r="AN45" s="74" t="s">
        <v>7171</v>
      </c>
      <c r="AO45" s="75" t="s">
        <v>7171</v>
      </c>
      <c r="AP45" s="168"/>
      <c r="AQ45" s="203">
        <v>0</v>
      </c>
      <c r="AR45" s="183">
        <v>0</v>
      </c>
      <c r="AS45" s="203">
        <v>0</v>
      </c>
      <c r="AT45" s="183">
        <v>0</v>
      </c>
      <c r="AU45" s="203">
        <v>0</v>
      </c>
      <c r="AV45" s="183" t="s">
        <v>7171</v>
      </c>
      <c r="AW45" s="183" t="s">
        <v>7171</v>
      </c>
      <c r="AX45" s="184" t="s">
        <v>7171</v>
      </c>
      <c r="AY45" s="184" t="s">
        <v>7171</v>
      </c>
      <c r="AZ45" s="184" t="s">
        <v>7171</v>
      </c>
      <c r="BA45" s="184">
        <v>9</v>
      </c>
      <c r="BB45" s="184">
        <v>9</v>
      </c>
    </row>
    <row r="46" spans="2:54" ht="24.9" customHeight="1">
      <c r="C46" s="218" t="s">
        <v>7179</v>
      </c>
      <c r="D46" s="218"/>
      <c r="E46" s="218"/>
      <c r="F46" s="218"/>
      <c r="G46" s="218"/>
      <c r="H46" s="218"/>
      <c r="I46" s="218"/>
      <c r="J46" s="218"/>
      <c r="K46" s="213" t="s">
        <v>4</v>
      </c>
      <c r="L46" s="219"/>
      <c r="M46" s="220" t="s">
        <v>7165</v>
      </c>
      <c r="N46" s="203" t="s">
        <v>7165</v>
      </c>
      <c r="O46" s="183" t="s">
        <v>7165</v>
      </c>
      <c r="P46" s="203" t="s">
        <v>7165</v>
      </c>
      <c r="Q46" s="183" t="s">
        <v>7165</v>
      </c>
      <c r="R46" s="203" t="s">
        <v>7165</v>
      </c>
      <c r="S46" s="183" t="s">
        <v>7165</v>
      </c>
      <c r="T46" s="213" t="s">
        <v>11</v>
      </c>
      <c r="U46" s="203" t="s">
        <v>7165</v>
      </c>
      <c r="V46" s="183" t="s">
        <v>7165</v>
      </c>
      <c r="W46" s="203" t="s">
        <v>7166</v>
      </c>
      <c r="X46" s="183" t="s">
        <v>7173</v>
      </c>
      <c r="Y46" s="203" t="s">
        <v>7173</v>
      </c>
      <c r="Z46" s="183" t="s">
        <v>7168</v>
      </c>
      <c r="AA46" s="228" t="s">
        <v>7076</v>
      </c>
      <c r="AB46" s="229"/>
      <c r="AC46" s="228"/>
      <c r="AD46" s="230"/>
      <c r="AE46" s="231">
        <v>4</v>
      </c>
      <c r="AF46" s="207" t="s">
        <v>7171</v>
      </c>
      <c r="AG46" s="207">
        <v>9</v>
      </c>
      <c r="AH46" s="207">
        <v>9</v>
      </c>
      <c r="AI46" s="207">
        <v>9</v>
      </c>
      <c r="AJ46" s="207">
        <v>9</v>
      </c>
      <c r="AK46" s="208" t="s">
        <v>7180</v>
      </c>
      <c r="AL46" s="208"/>
      <c r="AM46" s="208"/>
      <c r="AN46" s="208"/>
      <c r="AO46" s="208"/>
      <c r="AP46" s="213" t="s">
        <v>11</v>
      </c>
      <c r="AQ46" s="203" t="s">
        <v>7165</v>
      </c>
      <c r="AR46" s="183" t="s">
        <v>7165</v>
      </c>
      <c r="AS46" s="203" t="s">
        <v>7165</v>
      </c>
      <c r="AT46" s="183" t="s">
        <v>7166</v>
      </c>
      <c r="AU46" s="203" t="s">
        <v>7173</v>
      </c>
      <c r="AV46" s="183" t="s">
        <v>7173</v>
      </c>
      <c r="AW46" s="183">
        <v>1</v>
      </c>
      <c r="AX46" s="184" t="s">
        <v>7171</v>
      </c>
      <c r="AY46" s="184">
        <v>0</v>
      </c>
      <c r="AZ46" s="184">
        <v>0</v>
      </c>
      <c r="BA46" s="184" t="s">
        <v>7171</v>
      </c>
      <c r="BB46" s="184" t="s">
        <v>7171</v>
      </c>
    </row>
    <row r="47" spans="2:54" ht="24.9" customHeight="1">
      <c r="C47" s="134" t="s">
        <v>7165</v>
      </c>
      <c r="D47" s="135" t="s">
        <v>7165</v>
      </c>
      <c r="E47" s="136" t="s">
        <v>7165</v>
      </c>
      <c r="F47" s="136" t="s">
        <v>7165</v>
      </c>
      <c r="G47" s="135" t="s">
        <v>7165</v>
      </c>
      <c r="H47" s="100" t="s">
        <v>7165</v>
      </c>
      <c r="I47" s="100" t="s">
        <v>7165</v>
      </c>
      <c r="J47" s="101" t="s">
        <v>7165</v>
      </c>
      <c r="K47" s="213"/>
      <c r="L47" s="219"/>
      <c r="M47" s="220" t="s">
        <v>7171</v>
      </c>
      <c r="N47" s="203" t="s">
        <v>7171</v>
      </c>
      <c r="O47" s="183" t="s">
        <v>7171</v>
      </c>
      <c r="P47" s="203" t="s">
        <v>7171</v>
      </c>
      <c r="Q47" s="183" t="s">
        <v>7171</v>
      </c>
      <c r="R47" s="203" t="s">
        <v>7171</v>
      </c>
      <c r="S47" s="183" t="s">
        <v>7171</v>
      </c>
      <c r="T47" s="168"/>
      <c r="U47" s="203" t="s">
        <v>7171</v>
      </c>
      <c r="V47" s="183" t="s">
        <v>7171</v>
      </c>
      <c r="W47" s="203" t="s">
        <v>7171</v>
      </c>
      <c r="X47" s="183" t="s">
        <v>7171</v>
      </c>
      <c r="Y47" s="203" t="s">
        <v>7171</v>
      </c>
      <c r="Z47" s="183" t="s">
        <v>7171</v>
      </c>
      <c r="AA47" s="228"/>
      <c r="AB47" s="229"/>
      <c r="AC47" s="228"/>
      <c r="AD47" s="230"/>
      <c r="AE47" s="231"/>
      <c r="AF47" s="102" t="s">
        <v>7171</v>
      </c>
      <c r="AG47" s="100" t="s">
        <v>7171</v>
      </c>
      <c r="AH47" s="100" t="s">
        <v>7171</v>
      </c>
      <c r="AI47" s="100" t="s">
        <v>7171</v>
      </c>
      <c r="AJ47" s="101" t="s">
        <v>7171</v>
      </c>
      <c r="AK47" s="205" t="s">
        <v>10</v>
      </c>
      <c r="AL47" s="206"/>
      <c r="AM47" s="74" t="s">
        <v>7171</v>
      </c>
      <c r="AN47" s="74" t="s">
        <v>7171</v>
      </c>
      <c r="AO47" s="75" t="s">
        <v>7171</v>
      </c>
      <c r="AP47" s="168"/>
      <c r="AQ47" s="203">
        <v>0</v>
      </c>
      <c r="AR47" s="183">
        <v>0</v>
      </c>
      <c r="AS47" s="203">
        <v>0</v>
      </c>
      <c r="AT47" s="183">
        <v>0</v>
      </c>
      <c r="AU47" s="203">
        <v>0</v>
      </c>
      <c r="AV47" s="183" t="s">
        <v>7171</v>
      </c>
      <c r="AW47" s="183" t="s">
        <v>7171</v>
      </c>
      <c r="AX47" s="184" t="s">
        <v>7171</v>
      </c>
      <c r="AY47" s="184" t="s">
        <v>7171</v>
      </c>
      <c r="AZ47" s="184" t="s">
        <v>7171</v>
      </c>
      <c r="BA47" s="184">
        <v>9</v>
      </c>
      <c r="BB47" s="184">
        <v>9</v>
      </c>
    </row>
    <row r="48" spans="2:54" ht="24.9" customHeight="1">
      <c r="C48" s="218" t="s">
        <v>7181</v>
      </c>
      <c r="D48" s="218"/>
      <c r="E48" s="218"/>
      <c r="F48" s="218"/>
      <c r="G48" s="218"/>
      <c r="H48" s="218"/>
      <c r="I48" s="218"/>
      <c r="J48" s="218"/>
      <c r="K48" s="213" t="s">
        <v>4</v>
      </c>
      <c r="L48" s="219"/>
      <c r="M48" s="220" t="s">
        <v>7165</v>
      </c>
      <c r="N48" s="203" t="s">
        <v>7165</v>
      </c>
      <c r="O48" s="183" t="s">
        <v>7165</v>
      </c>
      <c r="P48" s="203" t="s">
        <v>7165</v>
      </c>
      <c r="Q48" s="183" t="s">
        <v>7165</v>
      </c>
      <c r="R48" s="203" t="s">
        <v>7165</v>
      </c>
      <c r="S48" s="183" t="s">
        <v>7165</v>
      </c>
      <c r="T48" s="213" t="s">
        <v>11</v>
      </c>
      <c r="U48" s="203" t="s">
        <v>7165</v>
      </c>
      <c r="V48" s="183" t="s">
        <v>7165</v>
      </c>
      <c r="W48" s="203" t="s">
        <v>7166</v>
      </c>
      <c r="X48" s="183" t="s">
        <v>7167</v>
      </c>
      <c r="Y48" s="203" t="s">
        <v>7166</v>
      </c>
      <c r="Z48" s="183" t="s">
        <v>7167</v>
      </c>
      <c r="AA48" s="228" t="s">
        <v>7076</v>
      </c>
      <c r="AB48" s="229"/>
      <c r="AC48" s="228"/>
      <c r="AD48" s="230"/>
      <c r="AE48" s="231">
        <v>2</v>
      </c>
      <c r="AF48" s="207" t="s">
        <v>7171</v>
      </c>
      <c r="AG48" s="207">
        <v>9</v>
      </c>
      <c r="AH48" s="207">
        <v>9</v>
      </c>
      <c r="AI48" s="207">
        <v>9</v>
      </c>
      <c r="AJ48" s="207">
        <v>9</v>
      </c>
      <c r="AK48" s="208" t="s">
        <v>7170</v>
      </c>
      <c r="AL48" s="208"/>
      <c r="AM48" s="208"/>
      <c r="AN48" s="208"/>
      <c r="AO48" s="208"/>
      <c r="AP48" s="213" t="s">
        <v>11</v>
      </c>
      <c r="AQ48" s="203" t="s">
        <v>7171</v>
      </c>
      <c r="AR48" s="183" t="s">
        <v>7171</v>
      </c>
      <c r="AS48" s="203" t="s">
        <v>7171</v>
      </c>
      <c r="AT48" s="183" t="s">
        <v>7171</v>
      </c>
      <c r="AU48" s="203" t="s">
        <v>7171</v>
      </c>
      <c r="AV48" s="183" t="s">
        <v>7171</v>
      </c>
      <c r="AW48" s="183" t="s">
        <v>7171</v>
      </c>
      <c r="AX48" s="184" t="s">
        <v>7163</v>
      </c>
      <c r="AY48" s="184">
        <v>0</v>
      </c>
      <c r="AZ48" s="184">
        <v>0</v>
      </c>
      <c r="BA48" s="184" t="s">
        <v>7171</v>
      </c>
      <c r="BB48" s="184" t="s">
        <v>7171</v>
      </c>
    </row>
    <row r="49" spans="3:54" ht="25.2" customHeight="1">
      <c r="C49" s="134" t="s">
        <v>7165</v>
      </c>
      <c r="D49" s="135" t="s">
        <v>7165</v>
      </c>
      <c r="E49" s="136" t="s">
        <v>7165</v>
      </c>
      <c r="F49" s="136" t="s">
        <v>7165</v>
      </c>
      <c r="G49" s="135" t="s">
        <v>7165</v>
      </c>
      <c r="H49" s="100" t="s">
        <v>7165</v>
      </c>
      <c r="I49" s="100" t="s">
        <v>7165</v>
      </c>
      <c r="J49" s="101" t="s">
        <v>7165</v>
      </c>
      <c r="K49" s="213"/>
      <c r="L49" s="219"/>
      <c r="M49" s="220" t="s">
        <v>7171</v>
      </c>
      <c r="N49" s="203" t="s">
        <v>7171</v>
      </c>
      <c r="O49" s="183" t="s">
        <v>7171</v>
      </c>
      <c r="P49" s="203" t="s">
        <v>7171</v>
      </c>
      <c r="Q49" s="183" t="s">
        <v>7171</v>
      </c>
      <c r="R49" s="203" t="s">
        <v>7171</v>
      </c>
      <c r="S49" s="183" t="s">
        <v>7171</v>
      </c>
      <c r="T49" s="168"/>
      <c r="U49" s="203" t="s">
        <v>7171</v>
      </c>
      <c r="V49" s="183" t="s">
        <v>7171</v>
      </c>
      <c r="W49" s="203" t="s">
        <v>7171</v>
      </c>
      <c r="X49" s="183" t="s">
        <v>7171</v>
      </c>
      <c r="Y49" s="203" t="s">
        <v>7171</v>
      </c>
      <c r="Z49" s="183" t="s">
        <v>7171</v>
      </c>
      <c r="AA49" s="228"/>
      <c r="AB49" s="229"/>
      <c r="AC49" s="228"/>
      <c r="AD49" s="230"/>
      <c r="AE49" s="231"/>
      <c r="AF49" s="102" t="s">
        <v>7171</v>
      </c>
      <c r="AG49" s="100" t="s">
        <v>7171</v>
      </c>
      <c r="AH49" s="100" t="s">
        <v>7171</v>
      </c>
      <c r="AI49" s="100" t="s">
        <v>7171</v>
      </c>
      <c r="AJ49" s="101" t="s">
        <v>7171</v>
      </c>
      <c r="AK49" s="205" t="s">
        <v>10</v>
      </c>
      <c r="AL49" s="206"/>
      <c r="AM49" s="74" t="s">
        <v>7171</v>
      </c>
      <c r="AN49" s="74" t="s">
        <v>7171</v>
      </c>
      <c r="AO49" s="75" t="s">
        <v>7171</v>
      </c>
      <c r="AP49" s="168"/>
      <c r="AQ49" s="203">
        <v>0</v>
      </c>
      <c r="AR49" s="183">
        <v>0</v>
      </c>
      <c r="AS49" s="203">
        <v>0</v>
      </c>
      <c r="AT49" s="183">
        <v>0</v>
      </c>
      <c r="AU49" s="203">
        <v>0</v>
      </c>
      <c r="AV49" s="183" t="s">
        <v>7171</v>
      </c>
      <c r="AW49" s="183" t="s">
        <v>7171</v>
      </c>
      <c r="AX49" s="184" t="s">
        <v>7171</v>
      </c>
      <c r="AY49" s="184" t="s">
        <v>7171</v>
      </c>
      <c r="AZ49" s="184" t="s">
        <v>7171</v>
      </c>
      <c r="BA49" s="184">
        <v>9</v>
      </c>
      <c r="BB49" s="184">
        <v>9</v>
      </c>
    </row>
  </sheetData>
  <sheetProtection algorithmName="SHA-512" hashValue="AU1WdOuX61PL4Q7V/jUAz5TgS3a7IUUGIqQ8AGlIKay9rTYuksfsY59sHgdAklLRuPfUOWn5Kl8dvC5LoIqwwA==" saltValue="1he8RUiSfApMayU8wh7vSg==" spinCount="100000" sheet="1" objects="1" scenarios="1"/>
  <mergeCells count="253">
    <mergeCell ref="H18:I20"/>
    <mergeCell ref="J18:K20"/>
    <mergeCell ref="L18:M20"/>
    <mergeCell ref="N18:O20"/>
    <mergeCell ref="I8:R10"/>
    <mergeCell ref="T9:AT16"/>
    <mergeCell ref="C11:D11"/>
    <mergeCell ref="I11:J11"/>
    <mergeCell ref="K11:L11"/>
    <mergeCell ref="M11:N11"/>
    <mergeCell ref="O11:P11"/>
    <mergeCell ref="Q11:R11"/>
    <mergeCell ref="D13:M14"/>
    <mergeCell ref="D15:Q16"/>
    <mergeCell ref="D22:G24"/>
    <mergeCell ref="H22:R24"/>
    <mergeCell ref="T23:Y24"/>
    <mergeCell ref="Z23:Z24"/>
    <mergeCell ref="AA23:AD24"/>
    <mergeCell ref="AE23:AE24"/>
    <mergeCell ref="F2:R4"/>
    <mergeCell ref="T2:AT8"/>
    <mergeCell ref="AU2:BB3"/>
    <mergeCell ref="C5:D7"/>
    <mergeCell ref="E5:H7"/>
    <mergeCell ref="I5:R7"/>
    <mergeCell ref="C8:D10"/>
    <mergeCell ref="E8:H11"/>
    <mergeCell ref="P18:Q20"/>
    <mergeCell ref="T18:Y22"/>
    <mergeCell ref="AA18:AD22"/>
    <mergeCell ref="AF18:AW19"/>
    <mergeCell ref="AX18:BB22"/>
    <mergeCell ref="AF20:AJ22"/>
    <mergeCell ref="AK20:AO22"/>
    <mergeCell ref="AP20:AW22"/>
    <mergeCell ref="D18:E20"/>
    <mergeCell ref="F18:G20"/>
    <mergeCell ref="AF23:AJ24"/>
    <mergeCell ref="AK23:AO24"/>
    <mergeCell ref="AP23:AW24"/>
    <mergeCell ref="AX23:BB32"/>
    <mergeCell ref="T25:Y26"/>
    <mergeCell ref="Z25:Z26"/>
    <mergeCell ref="AA25:AD26"/>
    <mergeCell ref="AE25:AE26"/>
    <mergeCell ref="AF25:AJ26"/>
    <mergeCell ref="AK25:AO26"/>
    <mergeCell ref="AP25:AW26"/>
    <mergeCell ref="AE31:AE32"/>
    <mergeCell ref="AF31:AJ32"/>
    <mergeCell ref="AK31:AO32"/>
    <mergeCell ref="AP31:AW32"/>
    <mergeCell ref="D26:G28"/>
    <mergeCell ref="H26:R28"/>
    <mergeCell ref="T27:Y28"/>
    <mergeCell ref="Z27:Z28"/>
    <mergeCell ref="AA27:AD28"/>
    <mergeCell ref="AE27:AE28"/>
    <mergeCell ref="AF27:AJ28"/>
    <mergeCell ref="AK27:AO28"/>
    <mergeCell ref="AP27:AW28"/>
    <mergeCell ref="T33:BB34"/>
    <mergeCell ref="AP29:AW30"/>
    <mergeCell ref="D30:E32"/>
    <mergeCell ref="F30:G32"/>
    <mergeCell ref="H30:H32"/>
    <mergeCell ref="I30:J32"/>
    <mergeCell ref="K30:K32"/>
    <mergeCell ref="L30:N32"/>
    <mergeCell ref="T31:Y32"/>
    <mergeCell ref="Z31:Z32"/>
    <mergeCell ref="AA31:AD32"/>
    <mergeCell ref="T29:Y30"/>
    <mergeCell ref="Z29:Z30"/>
    <mergeCell ref="AA29:AD30"/>
    <mergeCell ref="AE29:AE30"/>
    <mergeCell ref="AF29:AJ30"/>
    <mergeCell ref="AK29:AO30"/>
    <mergeCell ref="AP35:AW36"/>
    <mergeCell ref="AX35:BB39"/>
    <mergeCell ref="AU37:AV38"/>
    <mergeCell ref="AW37:AW39"/>
    <mergeCell ref="B35:B39"/>
    <mergeCell ref="C35:J36"/>
    <mergeCell ref="K35:S36"/>
    <mergeCell ref="T35:Z36"/>
    <mergeCell ref="AA35:AE38"/>
    <mergeCell ref="C37:J38"/>
    <mergeCell ref="K37:M38"/>
    <mergeCell ref="N37:O38"/>
    <mergeCell ref="P37:Q38"/>
    <mergeCell ref="R37:S38"/>
    <mergeCell ref="T37:T38"/>
    <mergeCell ref="U37:V38"/>
    <mergeCell ref="AF35:AJ36"/>
    <mergeCell ref="AK35:AO38"/>
    <mergeCell ref="N40:N41"/>
    <mergeCell ref="O40:O41"/>
    <mergeCell ref="P40:P41"/>
    <mergeCell ref="W37:X38"/>
    <mergeCell ref="Y37:Z38"/>
    <mergeCell ref="AF37:AJ38"/>
    <mergeCell ref="AP37:AP38"/>
    <mergeCell ref="AQ37:AR38"/>
    <mergeCell ref="AS37:AT38"/>
    <mergeCell ref="AW40:AW41"/>
    <mergeCell ref="AX40:BB41"/>
    <mergeCell ref="AK41:AL41"/>
    <mergeCell ref="AF40:AJ40"/>
    <mergeCell ref="AK40:AO40"/>
    <mergeCell ref="AP40:AP41"/>
    <mergeCell ref="AQ40:AQ41"/>
    <mergeCell ref="AR40:AR41"/>
    <mergeCell ref="AS40:AS41"/>
    <mergeCell ref="C42:J42"/>
    <mergeCell ref="K42:L43"/>
    <mergeCell ref="M42:M43"/>
    <mergeCell ref="N42:N43"/>
    <mergeCell ref="O42:O43"/>
    <mergeCell ref="P42:P43"/>
    <mergeCell ref="AT40:AT41"/>
    <mergeCell ref="AU40:AU41"/>
    <mergeCell ref="AV40:AV41"/>
    <mergeCell ref="W40:W41"/>
    <mergeCell ref="X40:X41"/>
    <mergeCell ref="Y40:Y41"/>
    <mergeCell ref="Z40:Z41"/>
    <mergeCell ref="AA40:AD41"/>
    <mergeCell ref="AE40:AE41"/>
    <mergeCell ref="Q40:Q41"/>
    <mergeCell ref="R40:R41"/>
    <mergeCell ref="S40:S41"/>
    <mergeCell ref="T40:T41"/>
    <mergeCell ref="U40:U41"/>
    <mergeCell ref="V40:V41"/>
    <mergeCell ref="C40:J40"/>
    <mergeCell ref="K40:L41"/>
    <mergeCell ref="M40:M41"/>
    <mergeCell ref="W42:W43"/>
    <mergeCell ref="X42:X43"/>
    <mergeCell ref="Y42:Y43"/>
    <mergeCell ref="Z42:Z43"/>
    <mergeCell ref="AA42:AD43"/>
    <mergeCell ref="AE42:AE43"/>
    <mergeCell ref="Q42:Q43"/>
    <mergeCell ref="R42:R43"/>
    <mergeCell ref="S42:S43"/>
    <mergeCell ref="T42:T43"/>
    <mergeCell ref="U42:U43"/>
    <mergeCell ref="V42:V43"/>
    <mergeCell ref="AT42:AT43"/>
    <mergeCell ref="AU42:AU43"/>
    <mergeCell ref="AV42:AV43"/>
    <mergeCell ref="AW42:AW43"/>
    <mergeCell ref="AX42:BB43"/>
    <mergeCell ref="AK43:AL43"/>
    <mergeCell ref="AF42:AJ42"/>
    <mergeCell ref="AK42:AO42"/>
    <mergeCell ref="AP42:AP43"/>
    <mergeCell ref="AQ42:AQ43"/>
    <mergeCell ref="AR42:AR43"/>
    <mergeCell ref="AS42:AS43"/>
    <mergeCell ref="Q44:Q45"/>
    <mergeCell ref="R44:R45"/>
    <mergeCell ref="S44:S45"/>
    <mergeCell ref="T44:T45"/>
    <mergeCell ref="U44:U45"/>
    <mergeCell ref="V44:V45"/>
    <mergeCell ref="AX46:BB47"/>
    <mergeCell ref="AK47:AL47"/>
    <mergeCell ref="C44:J44"/>
    <mergeCell ref="K44:L45"/>
    <mergeCell ref="M44:M45"/>
    <mergeCell ref="N44:N45"/>
    <mergeCell ref="O44:O45"/>
    <mergeCell ref="P44:P45"/>
    <mergeCell ref="AF44:AJ44"/>
    <mergeCell ref="AK44:AO44"/>
    <mergeCell ref="AP44:AP45"/>
    <mergeCell ref="AQ44:AQ45"/>
    <mergeCell ref="AR44:AR45"/>
    <mergeCell ref="AS44:AS45"/>
    <mergeCell ref="AK45:AL45"/>
    <mergeCell ref="W44:W45"/>
    <mergeCell ref="X44:X45"/>
    <mergeCell ref="Y44:Y45"/>
    <mergeCell ref="Z44:Z45"/>
    <mergeCell ref="AA44:AD45"/>
    <mergeCell ref="AE44:AE45"/>
    <mergeCell ref="AT44:AT45"/>
    <mergeCell ref="AU44:AU45"/>
    <mergeCell ref="AV44:AV45"/>
    <mergeCell ref="AW44:AW45"/>
    <mergeCell ref="AX44:BB45"/>
    <mergeCell ref="AT46:AT47"/>
    <mergeCell ref="AU46:AU47"/>
    <mergeCell ref="AV46:AV47"/>
    <mergeCell ref="AW46:AW47"/>
    <mergeCell ref="AK46:AO46"/>
    <mergeCell ref="AP46:AP47"/>
    <mergeCell ref="AQ46:AQ47"/>
    <mergeCell ref="AR46:AR47"/>
    <mergeCell ref="AS46:AS47"/>
    <mergeCell ref="AF46:AJ46"/>
    <mergeCell ref="C48:J48"/>
    <mergeCell ref="K48:L49"/>
    <mergeCell ref="M48:M49"/>
    <mergeCell ref="N48:N49"/>
    <mergeCell ref="O48:O49"/>
    <mergeCell ref="P48:P49"/>
    <mergeCell ref="Q48:Q49"/>
    <mergeCell ref="R48:R49"/>
    <mergeCell ref="Q46:Q47"/>
    <mergeCell ref="R46:R47"/>
    <mergeCell ref="C46:J46"/>
    <mergeCell ref="K46:L47"/>
    <mergeCell ref="M46:M47"/>
    <mergeCell ref="N46:N47"/>
    <mergeCell ref="O46:O47"/>
    <mergeCell ref="P46:P47"/>
    <mergeCell ref="Y48:Y49"/>
    <mergeCell ref="Z48:Z49"/>
    <mergeCell ref="AA48:AD49"/>
    <mergeCell ref="AE48:AE49"/>
    <mergeCell ref="AF48:AJ48"/>
    <mergeCell ref="AK48:AO48"/>
    <mergeCell ref="S48:S49"/>
    <mergeCell ref="T48:T49"/>
    <mergeCell ref="U48:U49"/>
    <mergeCell ref="V48:V49"/>
    <mergeCell ref="W48:W49"/>
    <mergeCell ref="X48:X49"/>
    <mergeCell ref="W46:W47"/>
    <mergeCell ref="X46:X47"/>
    <mergeCell ref="Y46:Y47"/>
    <mergeCell ref="Z46:Z47"/>
    <mergeCell ref="AA46:AD47"/>
    <mergeCell ref="AE46:AE47"/>
    <mergeCell ref="S46:S47"/>
    <mergeCell ref="T46:T47"/>
    <mergeCell ref="U46:U47"/>
    <mergeCell ref="V46:V47"/>
    <mergeCell ref="AV48:AV49"/>
    <mergeCell ref="AW48:AW49"/>
    <mergeCell ref="AX48:BB49"/>
    <mergeCell ref="AK49:AL49"/>
    <mergeCell ref="AP48:AP49"/>
    <mergeCell ref="AQ48:AQ49"/>
    <mergeCell ref="AR48:AR49"/>
    <mergeCell ref="AS48:AS49"/>
    <mergeCell ref="AT48:AT49"/>
    <mergeCell ref="AU48:AU49"/>
  </mergeCells>
  <phoneticPr fontId="2"/>
  <dataValidations count="2">
    <dataValidation type="list" allowBlank="1" showInputMessage="1" sqref="AE40:AE49" xr:uid="{55BBDDD9-B6EA-40F1-8D02-5B28753B14AC}">
      <formula1>"1,2,3,4,5"</formula1>
    </dataValidation>
    <dataValidation type="list" allowBlank="1" showInputMessage="1" sqref="M40:M49" xr:uid="{5AEAAE82-66EB-4951-8114-85ED56BC291B}">
      <formula1>"3昭和,4平成"</formula1>
    </dataValidation>
  </dataValidations>
  <pageMargins left="0.51181102362204722" right="0.51181102362204722" top="0.74803149606299213" bottom="0.74803149606299213" header="0.31496062992125984" footer="0.31496062992125984"/>
  <pageSetup paperSize="9" scale="88" fitToHeight="0" orientation="landscape" horizontalDpi="300" verticalDpi="300" r:id="rId1"/>
  <colBreaks count="1" manualBreakCount="1">
    <brk id="2" min="39" max="138" man="1"/>
  </colBreaks>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79998168889431442"/>
    <pageSetUpPr fitToPage="1"/>
  </sheetPr>
  <dimension ref="A1:AV29"/>
  <sheetViews>
    <sheetView zoomScale="85" zoomScaleNormal="85" workbookViewId="0"/>
  </sheetViews>
  <sheetFormatPr defaultRowHeight="13.2"/>
  <cols>
    <col min="1" max="1" width="2.19921875" style="15" customWidth="1"/>
    <col min="2" max="2" width="3.5" style="15" customWidth="1"/>
    <col min="3" max="3" width="14.59765625" style="15" customWidth="1"/>
    <col min="4" max="4" width="13.09765625" style="15" customWidth="1"/>
    <col min="5" max="5" width="12" style="15" customWidth="1"/>
    <col min="6" max="7" width="13.19921875" style="15" customWidth="1"/>
    <col min="8" max="8" width="3.69921875" style="15" customWidth="1"/>
    <col min="9" max="9" width="9.69921875" style="15" customWidth="1"/>
    <col min="10" max="10" width="12.09765625" style="15" customWidth="1"/>
    <col min="11" max="12" width="10.59765625" style="15" customWidth="1"/>
    <col min="13" max="13" width="27.59765625" style="15" customWidth="1"/>
    <col min="14" max="14" width="11.3984375" style="15" customWidth="1"/>
    <col min="15" max="256" width="9" style="15"/>
    <col min="257" max="257" width="2.19921875" style="15" customWidth="1"/>
    <col min="258" max="258" width="3.5" style="15" customWidth="1"/>
    <col min="259" max="259" width="14.59765625" style="15" customWidth="1"/>
    <col min="260" max="260" width="13.09765625" style="15" customWidth="1"/>
    <col min="261" max="261" width="12" style="15" customWidth="1"/>
    <col min="262" max="262" width="13.19921875" style="15" customWidth="1"/>
    <col min="263" max="263" width="12.09765625" style="15" customWidth="1"/>
    <col min="264" max="264" width="3.69921875" style="15" customWidth="1"/>
    <col min="265" max="265" width="7.09765625" style="15" customWidth="1"/>
    <col min="266" max="268" width="10.59765625" style="15" customWidth="1"/>
    <col min="269" max="269" width="27.59765625" style="15" customWidth="1"/>
    <col min="270" max="270" width="22.3984375" style="15" customWidth="1"/>
    <col min="271" max="512" width="9" style="15"/>
    <col min="513" max="513" width="2.19921875" style="15" customWidth="1"/>
    <col min="514" max="514" width="3.5" style="15" customWidth="1"/>
    <col min="515" max="515" width="14.59765625" style="15" customWidth="1"/>
    <col min="516" max="516" width="13.09765625" style="15" customWidth="1"/>
    <col min="517" max="517" width="12" style="15" customWidth="1"/>
    <col min="518" max="518" width="13.19921875" style="15" customWidth="1"/>
    <col min="519" max="519" width="12.09765625" style="15" customWidth="1"/>
    <col min="520" max="520" width="3.69921875" style="15" customWidth="1"/>
    <col min="521" max="521" width="7.09765625" style="15" customWidth="1"/>
    <col min="522" max="524" width="10.59765625" style="15" customWidth="1"/>
    <col min="525" max="525" width="27.59765625" style="15" customWidth="1"/>
    <col min="526" max="526" width="22.3984375" style="15" customWidth="1"/>
    <col min="527" max="768" width="9" style="15"/>
    <col min="769" max="769" width="2.19921875" style="15" customWidth="1"/>
    <col min="770" max="770" width="3.5" style="15" customWidth="1"/>
    <col min="771" max="771" width="14.59765625" style="15" customWidth="1"/>
    <col min="772" max="772" width="13.09765625" style="15" customWidth="1"/>
    <col min="773" max="773" width="12" style="15" customWidth="1"/>
    <col min="774" max="774" width="13.19921875" style="15" customWidth="1"/>
    <col min="775" max="775" width="12.09765625" style="15" customWidth="1"/>
    <col min="776" max="776" width="3.69921875" style="15" customWidth="1"/>
    <col min="777" max="777" width="7.09765625" style="15" customWidth="1"/>
    <col min="778" max="780" width="10.59765625" style="15" customWidth="1"/>
    <col min="781" max="781" width="27.59765625" style="15" customWidth="1"/>
    <col min="782" max="782" width="22.3984375" style="15" customWidth="1"/>
    <col min="783" max="1024" width="9" style="15"/>
    <col min="1025" max="1025" width="2.19921875" style="15" customWidth="1"/>
    <col min="1026" max="1026" width="3.5" style="15" customWidth="1"/>
    <col min="1027" max="1027" width="14.59765625" style="15" customWidth="1"/>
    <col min="1028" max="1028" width="13.09765625" style="15" customWidth="1"/>
    <col min="1029" max="1029" width="12" style="15" customWidth="1"/>
    <col min="1030" max="1030" width="13.19921875" style="15" customWidth="1"/>
    <col min="1031" max="1031" width="12.09765625" style="15" customWidth="1"/>
    <col min="1032" max="1032" width="3.69921875" style="15" customWidth="1"/>
    <col min="1033" max="1033" width="7.09765625" style="15" customWidth="1"/>
    <col min="1034" max="1036" width="10.59765625" style="15" customWidth="1"/>
    <col min="1037" max="1037" width="27.59765625" style="15" customWidth="1"/>
    <col min="1038" max="1038" width="22.3984375" style="15" customWidth="1"/>
    <col min="1039" max="1280" width="9" style="15"/>
    <col min="1281" max="1281" width="2.19921875" style="15" customWidth="1"/>
    <col min="1282" max="1282" width="3.5" style="15" customWidth="1"/>
    <col min="1283" max="1283" width="14.59765625" style="15" customWidth="1"/>
    <col min="1284" max="1284" width="13.09765625" style="15" customWidth="1"/>
    <col min="1285" max="1285" width="12" style="15" customWidth="1"/>
    <col min="1286" max="1286" width="13.19921875" style="15" customWidth="1"/>
    <col min="1287" max="1287" width="12.09765625" style="15" customWidth="1"/>
    <col min="1288" max="1288" width="3.69921875" style="15" customWidth="1"/>
    <col min="1289" max="1289" width="7.09765625" style="15" customWidth="1"/>
    <col min="1290" max="1292" width="10.59765625" style="15" customWidth="1"/>
    <col min="1293" max="1293" width="27.59765625" style="15" customWidth="1"/>
    <col min="1294" max="1294" width="22.3984375" style="15" customWidth="1"/>
    <col min="1295" max="1536" width="9" style="15"/>
    <col min="1537" max="1537" width="2.19921875" style="15" customWidth="1"/>
    <col min="1538" max="1538" width="3.5" style="15" customWidth="1"/>
    <col min="1539" max="1539" width="14.59765625" style="15" customWidth="1"/>
    <col min="1540" max="1540" width="13.09765625" style="15" customWidth="1"/>
    <col min="1541" max="1541" width="12" style="15" customWidth="1"/>
    <col min="1542" max="1542" width="13.19921875" style="15" customWidth="1"/>
    <col min="1543" max="1543" width="12.09765625" style="15" customWidth="1"/>
    <col min="1544" max="1544" width="3.69921875" style="15" customWidth="1"/>
    <col min="1545" max="1545" width="7.09765625" style="15" customWidth="1"/>
    <col min="1546" max="1548" width="10.59765625" style="15" customWidth="1"/>
    <col min="1549" max="1549" width="27.59765625" style="15" customWidth="1"/>
    <col min="1550" max="1550" width="22.3984375" style="15" customWidth="1"/>
    <col min="1551" max="1792" width="9" style="15"/>
    <col min="1793" max="1793" width="2.19921875" style="15" customWidth="1"/>
    <col min="1794" max="1794" width="3.5" style="15" customWidth="1"/>
    <col min="1795" max="1795" width="14.59765625" style="15" customWidth="1"/>
    <col min="1796" max="1796" width="13.09765625" style="15" customWidth="1"/>
    <col min="1797" max="1797" width="12" style="15" customWidth="1"/>
    <col min="1798" max="1798" width="13.19921875" style="15" customWidth="1"/>
    <col min="1799" max="1799" width="12.09765625" style="15" customWidth="1"/>
    <col min="1800" max="1800" width="3.69921875" style="15" customWidth="1"/>
    <col min="1801" max="1801" width="7.09765625" style="15" customWidth="1"/>
    <col min="1802" max="1804" width="10.59765625" style="15" customWidth="1"/>
    <col min="1805" max="1805" width="27.59765625" style="15" customWidth="1"/>
    <col min="1806" max="1806" width="22.3984375" style="15" customWidth="1"/>
    <col min="1807" max="2048" width="9" style="15"/>
    <col min="2049" max="2049" width="2.19921875" style="15" customWidth="1"/>
    <col min="2050" max="2050" width="3.5" style="15" customWidth="1"/>
    <col min="2051" max="2051" width="14.59765625" style="15" customWidth="1"/>
    <col min="2052" max="2052" width="13.09765625" style="15" customWidth="1"/>
    <col min="2053" max="2053" width="12" style="15" customWidth="1"/>
    <col min="2054" max="2054" width="13.19921875" style="15" customWidth="1"/>
    <col min="2055" max="2055" width="12.09765625" style="15" customWidth="1"/>
    <col min="2056" max="2056" width="3.69921875" style="15" customWidth="1"/>
    <col min="2057" max="2057" width="7.09765625" style="15" customWidth="1"/>
    <col min="2058" max="2060" width="10.59765625" style="15" customWidth="1"/>
    <col min="2061" max="2061" width="27.59765625" style="15" customWidth="1"/>
    <col min="2062" max="2062" width="22.3984375" style="15" customWidth="1"/>
    <col min="2063" max="2304" width="9" style="15"/>
    <col min="2305" max="2305" width="2.19921875" style="15" customWidth="1"/>
    <col min="2306" max="2306" width="3.5" style="15" customWidth="1"/>
    <col min="2307" max="2307" width="14.59765625" style="15" customWidth="1"/>
    <col min="2308" max="2308" width="13.09765625" style="15" customWidth="1"/>
    <col min="2309" max="2309" width="12" style="15" customWidth="1"/>
    <col min="2310" max="2310" width="13.19921875" style="15" customWidth="1"/>
    <col min="2311" max="2311" width="12.09765625" style="15" customWidth="1"/>
    <col min="2312" max="2312" width="3.69921875" style="15" customWidth="1"/>
    <col min="2313" max="2313" width="7.09765625" style="15" customWidth="1"/>
    <col min="2314" max="2316" width="10.59765625" style="15" customWidth="1"/>
    <col min="2317" max="2317" width="27.59765625" style="15" customWidth="1"/>
    <col min="2318" max="2318" width="22.3984375" style="15" customWidth="1"/>
    <col min="2319" max="2560" width="9" style="15"/>
    <col min="2561" max="2561" width="2.19921875" style="15" customWidth="1"/>
    <col min="2562" max="2562" width="3.5" style="15" customWidth="1"/>
    <col min="2563" max="2563" width="14.59765625" style="15" customWidth="1"/>
    <col min="2564" max="2564" width="13.09765625" style="15" customWidth="1"/>
    <col min="2565" max="2565" width="12" style="15" customWidth="1"/>
    <col min="2566" max="2566" width="13.19921875" style="15" customWidth="1"/>
    <col min="2567" max="2567" width="12.09765625" style="15" customWidth="1"/>
    <col min="2568" max="2568" width="3.69921875" style="15" customWidth="1"/>
    <col min="2569" max="2569" width="7.09765625" style="15" customWidth="1"/>
    <col min="2570" max="2572" width="10.59765625" style="15" customWidth="1"/>
    <col min="2573" max="2573" width="27.59765625" style="15" customWidth="1"/>
    <col min="2574" max="2574" width="22.3984375" style="15" customWidth="1"/>
    <col min="2575" max="2816" width="9" style="15"/>
    <col min="2817" max="2817" width="2.19921875" style="15" customWidth="1"/>
    <col min="2818" max="2818" width="3.5" style="15" customWidth="1"/>
    <col min="2819" max="2819" width="14.59765625" style="15" customWidth="1"/>
    <col min="2820" max="2820" width="13.09765625" style="15" customWidth="1"/>
    <col min="2821" max="2821" width="12" style="15" customWidth="1"/>
    <col min="2822" max="2822" width="13.19921875" style="15" customWidth="1"/>
    <col min="2823" max="2823" width="12.09765625" style="15" customWidth="1"/>
    <col min="2824" max="2824" width="3.69921875" style="15" customWidth="1"/>
    <col min="2825" max="2825" width="7.09765625" style="15" customWidth="1"/>
    <col min="2826" max="2828" width="10.59765625" style="15" customWidth="1"/>
    <col min="2829" max="2829" width="27.59765625" style="15" customWidth="1"/>
    <col min="2830" max="2830" width="22.3984375" style="15" customWidth="1"/>
    <col min="2831" max="3072" width="9" style="15"/>
    <col min="3073" max="3073" width="2.19921875" style="15" customWidth="1"/>
    <col min="3074" max="3074" width="3.5" style="15" customWidth="1"/>
    <col min="3075" max="3075" width="14.59765625" style="15" customWidth="1"/>
    <col min="3076" max="3076" width="13.09765625" style="15" customWidth="1"/>
    <col min="3077" max="3077" width="12" style="15" customWidth="1"/>
    <col min="3078" max="3078" width="13.19921875" style="15" customWidth="1"/>
    <col min="3079" max="3079" width="12.09765625" style="15" customWidth="1"/>
    <col min="3080" max="3080" width="3.69921875" style="15" customWidth="1"/>
    <col min="3081" max="3081" width="7.09765625" style="15" customWidth="1"/>
    <col min="3082" max="3084" width="10.59765625" style="15" customWidth="1"/>
    <col min="3085" max="3085" width="27.59765625" style="15" customWidth="1"/>
    <col min="3086" max="3086" width="22.3984375" style="15" customWidth="1"/>
    <col min="3087" max="3328" width="9" style="15"/>
    <col min="3329" max="3329" width="2.19921875" style="15" customWidth="1"/>
    <col min="3330" max="3330" width="3.5" style="15" customWidth="1"/>
    <col min="3331" max="3331" width="14.59765625" style="15" customWidth="1"/>
    <col min="3332" max="3332" width="13.09765625" style="15" customWidth="1"/>
    <col min="3333" max="3333" width="12" style="15" customWidth="1"/>
    <col min="3334" max="3334" width="13.19921875" style="15" customWidth="1"/>
    <col min="3335" max="3335" width="12.09765625" style="15" customWidth="1"/>
    <col min="3336" max="3336" width="3.69921875" style="15" customWidth="1"/>
    <col min="3337" max="3337" width="7.09765625" style="15" customWidth="1"/>
    <col min="3338" max="3340" width="10.59765625" style="15" customWidth="1"/>
    <col min="3341" max="3341" width="27.59765625" style="15" customWidth="1"/>
    <col min="3342" max="3342" width="22.3984375" style="15" customWidth="1"/>
    <col min="3343" max="3584" width="9" style="15"/>
    <col min="3585" max="3585" width="2.19921875" style="15" customWidth="1"/>
    <col min="3586" max="3586" width="3.5" style="15" customWidth="1"/>
    <col min="3587" max="3587" width="14.59765625" style="15" customWidth="1"/>
    <col min="3588" max="3588" width="13.09765625" style="15" customWidth="1"/>
    <col min="3589" max="3589" width="12" style="15" customWidth="1"/>
    <col min="3590" max="3590" width="13.19921875" style="15" customWidth="1"/>
    <col min="3591" max="3591" width="12.09765625" style="15" customWidth="1"/>
    <col min="3592" max="3592" width="3.69921875" style="15" customWidth="1"/>
    <col min="3593" max="3593" width="7.09765625" style="15" customWidth="1"/>
    <col min="3594" max="3596" width="10.59765625" style="15" customWidth="1"/>
    <col min="3597" max="3597" width="27.59765625" style="15" customWidth="1"/>
    <col min="3598" max="3598" width="22.3984375" style="15" customWidth="1"/>
    <col min="3599" max="3840" width="9" style="15"/>
    <col min="3841" max="3841" width="2.19921875" style="15" customWidth="1"/>
    <col min="3842" max="3842" width="3.5" style="15" customWidth="1"/>
    <col min="3843" max="3843" width="14.59765625" style="15" customWidth="1"/>
    <col min="3844" max="3844" width="13.09765625" style="15" customWidth="1"/>
    <col min="3845" max="3845" width="12" style="15" customWidth="1"/>
    <col min="3846" max="3846" width="13.19921875" style="15" customWidth="1"/>
    <col min="3847" max="3847" width="12.09765625" style="15" customWidth="1"/>
    <col min="3848" max="3848" width="3.69921875" style="15" customWidth="1"/>
    <col min="3849" max="3849" width="7.09765625" style="15" customWidth="1"/>
    <col min="3850" max="3852" width="10.59765625" style="15" customWidth="1"/>
    <col min="3853" max="3853" width="27.59765625" style="15" customWidth="1"/>
    <col min="3854" max="3854" width="22.3984375" style="15" customWidth="1"/>
    <col min="3855" max="4096" width="9" style="15"/>
    <col min="4097" max="4097" width="2.19921875" style="15" customWidth="1"/>
    <col min="4098" max="4098" width="3.5" style="15" customWidth="1"/>
    <col min="4099" max="4099" width="14.59765625" style="15" customWidth="1"/>
    <col min="4100" max="4100" width="13.09765625" style="15" customWidth="1"/>
    <col min="4101" max="4101" width="12" style="15" customWidth="1"/>
    <col min="4102" max="4102" width="13.19921875" style="15" customWidth="1"/>
    <col min="4103" max="4103" width="12.09765625" style="15" customWidth="1"/>
    <col min="4104" max="4104" width="3.69921875" style="15" customWidth="1"/>
    <col min="4105" max="4105" width="7.09765625" style="15" customWidth="1"/>
    <col min="4106" max="4108" width="10.59765625" style="15" customWidth="1"/>
    <col min="4109" max="4109" width="27.59765625" style="15" customWidth="1"/>
    <col min="4110" max="4110" width="22.3984375" style="15" customWidth="1"/>
    <col min="4111" max="4352" width="9" style="15"/>
    <col min="4353" max="4353" width="2.19921875" style="15" customWidth="1"/>
    <col min="4354" max="4354" width="3.5" style="15" customWidth="1"/>
    <col min="4355" max="4355" width="14.59765625" style="15" customWidth="1"/>
    <col min="4356" max="4356" width="13.09765625" style="15" customWidth="1"/>
    <col min="4357" max="4357" width="12" style="15" customWidth="1"/>
    <col min="4358" max="4358" width="13.19921875" style="15" customWidth="1"/>
    <col min="4359" max="4359" width="12.09765625" style="15" customWidth="1"/>
    <col min="4360" max="4360" width="3.69921875" style="15" customWidth="1"/>
    <col min="4361" max="4361" width="7.09765625" style="15" customWidth="1"/>
    <col min="4362" max="4364" width="10.59765625" style="15" customWidth="1"/>
    <col min="4365" max="4365" width="27.59765625" style="15" customWidth="1"/>
    <col min="4366" max="4366" width="22.3984375" style="15" customWidth="1"/>
    <col min="4367" max="4608" width="9" style="15"/>
    <col min="4609" max="4609" width="2.19921875" style="15" customWidth="1"/>
    <col min="4610" max="4610" width="3.5" style="15" customWidth="1"/>
    <col min="4611" max="4611" width="14.59765625" style="15" customWidth="1"/>
    <col min="4612" max="4612" width="13.09765625" style="15" customWidth="1"/>
    <col min="4613" max="4613" width="12" style="15" customWidth="1"/>
    <col min="4614" max="4614" width="13.19921875" style="15" customWidth="1"/>
    <col min="4615" max="4615" width="12.09765625" style="15" customWidth="1"/>
    <col min="4616" max="4616" width="3.69921875" style="15" customWidth="1"/>
    <col min="4617" max="4617" width="7.09765625" style="15" customWidth="1"/>
    <col min="4618" max="4620" width="10.59765625" style="15" customWidth="1"/>
    <col min="4621" max="4621" width="27.59765625" style="15" customWidth="1"/>
    <col min="4622" max="4622" width="22.3984375" style="15" customWidth="1"/>
    <col min="4623" max="4864" width="9" style="15"/>
    <col min="4865" max="4865" width="2.19921875" style="15" customWidth="1"/>
    <col min="4866" max="4866" width="3.5" style="15" customWidth="1"/>
    <col min="4867" max="4867" width="14.59765625" style="15" customWidth="1"/>
    <col min="4868" max="4868" width="13.09765625" style="15" customWidth="1"/>
    <col min="4869" max="4869" width="12" style="15" customWidth="1"/>
    <col min="4870" max="4870" width="13.19921875" style="15" customWidth="1"/>
    <col min="4871" max="4871" width="12.09765625" style="15" customWidth="1"/>
    <col min="4872" max="4872" width="3.69921875" style="15" customWidth="1"/>
    <col min="4873" max="4873" width="7.09765625" style="15" customWidth="1"/>
    <col min="4874" max="4876" width="10.59765625" style="15" customWidth="1"/>
    <col min="4877" max="4877" width="27.59765625" style="15" customWidth="1"/>
    <col min="4878" max="4878" width="22.3984375" style="15" customWidth="1"/>
    <col min="4879" max="5120" width="9" style="15"/>
    <col min="5121" max="5121" width="2.19921875" style="15" customWidth="1"/>
    <col min="5122" max="5122" width="3.5" style="15" customWidth="1"/>
    <col min="5123" max="5123" width="14.59765625" style="15" customWidth="1"/>
    <col min="5124" max="5124" width="13.09765625" style="15" customWidth="1"/>
    <col min="5125" max="5125" width="12" style="15" customWidth="1"/>
    <col min="5126" max="5126" width="13.19921875" style="15" customWidth="1"/>
    <col min="5127" max="5127" width="12.09765625" style="15" customWidth="1"/>
    <col min="5128" max="5128" width="3.69921875" style="15" customWidth="1"/>
    <col min="5129" max="5129" width="7.09765625" style="15" customWidth="1"/>
    <col min="5130" max="5132" width="10.59765625" style="15" customWidth="1"/>
    <col min="5133" max="5133" width="27.59765625" style="15" customWidth="1"/>
    <col min="5134" max="5134" width="22.3984375" style="15" customWidth="1"/>
    <col min="5135" max="5376" width="9" style="15"/>
    <col min="5377" max="5377" width="2.19921875" style="15" customWidth="1"/>
    <col min="5378" max="5378" width="3.5" style="15" customWidth="1"/>
    <col min="5379" max="5379" width="14.59765625" style="15" customWidth="1"/>
    <col min="5380" max="5380" width="13.09765625" style="15" customWidth="1"/>
    <col min="5381" max="5381" width="12" style="15" customWidth="1"/>
    <col min="5382" max="5382" width="13.19921875" style="15" customWidth="1"/>
    <col min="5383" max="5383" width="12.09765625" style="15" customWidth="1"/>
    <col min="5384" max="5384" width="3.69921875" style="15" customWidth="1"/>
    <col min="5385" max="5385" width="7.09765625" style="15" customWidth="1"/>
    <col min="5386" max="5388" width="10.59765625" style="15" customWidth="1"/>
    <col min="5389" max="5389" width="27.59765625" style="15" customWidth="1"/>
    <col min="5390" max="5390" width="22.3984375" style="15" customWidth="1"/>
    <col min="5391" max="5632" width="9" style="15"/>
    <col min="5633" max="5633" width="2.19921875" style="15" customWidth="1"/>
    <col min="5634" max="5634" width="3.5" style="15" customWidth="1"/>
    <col min="5635" max="5635" width="14.59765625" style="15" customWidth="1"/>
    <col min="5636" max="5636" width="13.09765625" style="15" customWidth="1"/>
    <col min="5637" max="5637" width="12" style="15" customWidth="1"/>
    <col min="5638" max="5638" width="13.19921875" style="15" customWidth="1"/>
    <col min="5639" max="5639" width="12.09765625" style="15" customWidth="1"/>
    <col min="5640" max="5640" width="3.69921875" style="15" customWidth="1"/>
    <col min="5641" max="5641" width="7.09765625" style="15" customWidth="1"/>
    <col min="5642" max="5644" width="10.59765625" style="15" customWidth="1"/>
    <col min="5645" max="5645" width="27.59765625" style="15" customWidth="1"/>
    <col min="5646" max="5646" width="22.3984375" style="15" customWidth="1"/>
    <col min="5647" max="5888" width="9" style="15"/>
    <col min="5889" max="5889" width="2.19921875" style="15" customWidth="1"/>
    <col min="5890" max="5890" width="3.5" style="15" customWidth="1"/>
    <col min="5891" max="5891" width="14.59765625" style="15" customWidth="1"/>
    <col min="5892" max="5892" width="13.09765625" style="15" customWidth="1"/>
    <col min="5893" max="5893" width="12" style="15" customWidth="1"/>
    <col min="5894" max="5894" width="13.19921875" style="15" customWidth="1"/>
    <col min="5895" max="5895" width="12.09765625" style="15" customWidth="1"/>
    <col min="5896" max="5896" width="3.69921875" style="15" customWidth="1"/>
    <col min="5897" max="5897" width="7.09765625" style="15" customWidth="1"/>
    <col min="5898" max="5900" width="10.59765625" style="15" customWidth="1"/>
    <col min="5901" max="5901" width="27.59765625" style="15" customWidth="1"/>
    <col min="5902" max="5902" width="22.3984375" style="15" customWidth="1"/>
    <col min="5903" max="6144" width="9" style="15"/>
    <col min="6145" max="6145" width="2.19921875" style="15" customWidth="1"/>
    <col min="6146" max="6146" width="3.5" style="15" customWidth="1"/>
    <col min="6147" max="6147" width="14.59765625" style="15" customWidth="1"/>
    <col min="6148" max="6148" width="13.09765625" style="15" customWidth="1"/>
    <col min="6149" max="6149" width="12" style="15" customWidth="1"/>
    <col min="6150" max="6150" width="13.19921875" style="15" customWidth="1"/>
    <col min="6151" max="6151" width="12.09765625" style="15" customWidth="1"/>
    <col min="6152" max="6152" width="3.69921875" style="15" customWidth="1"/>
    <col min="6153" max="6153" width="7.09765625" style="15" customWidth="1"/>
    <col min="6154" max="6156" width="10.59765625" style="15" customWidth="1"/>
    <col min="6157" max="6157" width="27.59765625" style="15" customWidth="1"/>
    <col min="6158" max="6158" width="22.3984375" style="15" customWidth="1"/>
    <col min="6159" max="6400" width="9" style="15"/>
    <col min="6401" max="6401" width="2.19921875" style="15" customWidth="1"/>
    <col min="6402" max="6402" width="3.5" style="15" customWidth="1"/>
    <col min="6403" max="6403" width="14.59765625" style="15" customWidth="1"/>
    <col min="6404" max="6404" width="13.09765625" style="15" customWidth="1"/>
    <col min="6405" max="6405" width="12" style="15" customWidth="1"/>
    <col min="6406" max="6406" width="13.19921875" style="15" customWidth="1"/>
    <col min="6407" max="6407" width="12.09765625" style="15" customWidth="1"/>
    <col min="6408" max="6408" width="3.69921875" style="15" customWidth="1"/>
    <col min="6409" max="6409" width="7.09765625" style="15" customWidth="1"/>
    <col min="6410" max="6412" width="10.59765625" style="15" customWidth="1"/>
    <col min="6413" max="6413" width="27.59765625" style="15" customWidth="1"/>
    <col min="6414" max="6414" width="22.3984375" style="15" customWidth="1"/>
    <col min="6415" max="6656" width="9" style="15"/>
    <col min="6657" max="6657" width="2.19921875" style="15" customWidth="1"/>
    <col min="6658" max="6658" width="3.5" style="15" customWidth="1"/>
    <col min="6659" max="6659" width="14.59765625" style="15" customWidth="1"/>
    <col min="6660" max="6660" width="13.09765625" style="15" customWidth="1"/>
    <col min="6661" max="6661" width="12" style="15" customWidth="1"/>
    <col min="6662" max="6662" width="13.19921875" style="15" customWidth="1"/>
    <col min="6663" max="6663" width="12.09765625" style="15" customWidth="1"/>
    <col min="6664" max="6664" width="3.69921875" style="15" customWidth="1"/>
    <col min="6665" max="6665" width="7.09765625" style="15" customWidth="1"/>
    <col min="6666" max="6668" width="10.59765625" style="15" customWidth="1"/>
    <col min="6669" max="6669" width="27.59765625" style="15" customWidth="1"/>
    <col min="6670" max="6670" width="22.3984375" style="15" customWidth="1"/>
    <col min="6671" max="6912" width="9" style="15"/>
    <col min="6913" max="6913" width="2.19921875" style="15" customWidth="1"/>
    <col min="6914" max="6914" width="3.5" style="15" customWidth="1"/>
    <col min="6915" max="6915" width="14.59765625" style="15" customWidth="1"/>
    <col min="6916" max="6916" width="13.09765625" style="15" customWidth="1"/>
    <col min="6917" max="6917" width="12" style="15" customWidth="1"/>
    <col min="6918" max="6918" width="13.19921875" style="15" customWidth="1"/>
    <col min="6919" max="6919" width="12.09765625" style="15" customWidth="1"/>
    <col min="6920" max="6920" width="3.69921875" style="15" customWidth="1"/>
    <col min="6921" max="6921" width="7.09765625" style="15" customWidth="1"/>
    <col min="6922" max="6924" width="10.59765625" style="15" customWidth="1"/>
    <col min="6925" max="6925" width="27.59765625" style="15" customWidth="1"/>
    <col min="6926" max="6926" width="22.3984375" style="15" customWidth="1"/>
    <col min="6927" max="7168" width="9" style="15"/>
    <col min="7169" max="7169" width="2.19921875" style="15" customWidth="1"/>
    <col min="7170" max="7170" width="3.5" style="15" customWidth="1"/>
    <col min="7171" max="7171" width="14.59765625" style="15" customWidth="1"/>
    <col min="7172" max="7172" width="13.09765625" style="15" customWidth="1"/>
    <col min="7173" max="7173" width="12" style="15" customWidth="1"/>
    <col min="7174" max="7174" width="13.19921875" style="15" customWidth="1"/>
    <col min="7175" max="7175" width="12.09765625" style="15" customWidth="1"/>
    <col min="7176" max="7176" width="3.69921875" style="15" customWidth="1"/>
    <col min="7177" max="7177" width="7.09765625" style="15" customWidth="1"/>
    <col min="7178" max="7180" width="10.59765625" style="15" customWidth="1"/>
    <col min="7181" max="7181" width="27.59765625" style="15" customWidth="1"/>
    <col min="7182" max="7182" width="22.3984375" style="15" customWidth="1"/>
    <col min="7183" max="7424" width="9" style="15"/>
    <col min="7425" max="7425" width="2.19921875" style="15" customWidth="1"/>
    <col min="7426" max="7426" width="3.5" style="15" customWidth="1"/>
    <col min="7427" max="7427" width="14.59765625" style="15" customWidth="1"/>
    <col min="7428" max="7428" width="13.09765625" style="15" customWidth="1"/>
    <col min="7429" max="7429" width="12" style="15" customWidth="1"/>
    <col min="7430" max="7430" width="13.19921875" style="15" customWidth="1"/>
    <col min="7431" max="7431" width="12.09765625" style="15" customWidth="1"/>
    <col min="7432" max="7432" width="3.69921875" style="15" customWidth="1"/>
    <col min="7433" max="7433" width="7.09765625" style="15" customWidth="1"/>
    <col min="7434" max="7436" width="10.59765625" style="15" customWidth="1"/>
    <col min="7437" max="7437" width="27.59765625" style="15" customWidth="1"/>
    <col min="7438" max="7438" width="22.3984375" style="15" customWidth="1"/>
    <col min="7439" max="7680" width="9" style="15"/>
    <col min="7681" max="7681" width="2.19921875" style="15" customWidth="1"/>
    <col min="7682" max="7682" width="3.5" style="15" customWidth="1"/>
    <col min="7683" max="7683" width="14.59765625" style="15" customWidth="1"/>
    <col min="7684" max="7684" width="13.09765625" style="15" customWidth="1"/>
    <col min="7685" max="7685" width="12" style="15" customWidth="1"/>
    <col min="7686" max="7686" width="13.19921875" style="15" customWidth="1"/>
    <col min="7687" max="7687" width="12.09765625" style="15" customWidth="1"/>
    <col min="7688" max="7688" width="3.69921875" style="15" customWidth="1"/>
    <col min="7689" max="7689" width="7.09765625" style="15" customWidth="1"/>
    <col min="7690" max="7692" width="10.59765625" style="15" customWidth="1"/>
    <col min="7693" max="7693" width="27.59765625" style="15" customWidth="1"/>
    <col min="7694" max="7694" width="22.3984375" style="15" customWidth="1"/>
    <col min="7695" max="7936" width="9" style="15"/>
    <col min="7937" max="7937" width="2.19921875" style="15" customWidth="1"/>
    <col min="7938" max="7938" width="3.5" style="15" customWidth="1"/>
    <col min="7939" max="7939" width="14.59765625" style="15" customWidth="1"/>
    <col min="7940" max="7940" width="13.09765625" style="15" customWidth="1"/>
    <col min="7941" max="7941" width="12" style="15" customWidth="1"/>
    <col min="7942" max="7942" width="13.19921875" style="15" customWidth="1"/>
    <col min="7943" max="7943" width="12.09765625" style="15" customWidth="1"/>
    <col min="7944" max="7944" width="3.69921875" style="15" customWidth="1"/>
    <col min="7945" max="7945" width="7.09765625" style="15" customWidth="1"/>
    <col min="7946" max="7948" width="10.59765625" style="15" customWidth="1"/>
    <col min="7949" max="7949" width="27.59765625" style="15" customWidth="1"/>
    <col min="7950" max="7950" width="22.3984375" style="15" customWidth="1"/>
    <col min="7951" max="8192" width="9" style="15"/>
    <col min="8193" max="8193" width="2.19921875" style="15" customWidth="1"/>
    <col min="8194" max="8194" width="3.5" style="15" customWidth="1"/>
    <col min="8195" max="8195" width="14.59765625" style="15" customWidth="1"/>
    <col min="8196" max="8196" width="13.09765625" style="15" customWidth="1"/>
    <col min="8197" max="8197" width="12" style="15" customWidth="1"/>
    <col min="8198" max="8198" width="13.19921875" style="15" customWidth="1"/>
    <col min="8199" max="8199" width="12.09765625" style="15" customWidth="1"/>
    <col min="8200" max="8200" width="3.69921875" style="15" customWidth="1"/>
    <col min="8201" max="8201" width="7.09765625" style="15" customWidth="1"/>
    <col min="8202" max="8204" width="10.59765625" style="15" customWidth="1"/>
    <col min="8205" max="8205" width="27.59765625" style="15" customWidth="1"/>
    <col min="8206" max="8206" width="22.3984375" style="15" customWidth="1"/>
    <col min="8207" max="8448" width="9" style="15"/>
    <col min="8449" max="8449" width="2.19921875" style="15" customWidth="1"/>
    <col min="8450" max="8450" width="3.5" style="15" customWidth="1"/>
    <col min="8451" max="8451" width="14.59765625" style="15" customWidth="1"/>
    <col min="8452" max="8452" width="13.09765625" style="15" customWidth="1"/>
    <col min="8453" max="8453" width="12" style="15" customWidth="1"/>
    <col min="8454" max="8454" width="13.19921875" style="15" customWidth="1"/>
    <col min="8455" max="8455" width="12.09765625" style="15" customWidth="1"/>
    <col min="8456" max="8456" width="3.69921875" style="15" customWidth="1"/>
    <col min="8457" max="8457" width="7.09765625" style="15" customWidth="1"/>
    <col min="8458" max="8460" width="10.59765625" style="15" customWidth="1"/>
    <col min="8461" max="8461" width="27.59765625" style="15" customWidth="1"/>
    <col min="8462" max="8462" width="22.3984375" style="15" customWidth="1"/>
    <col min="8463" max="8704" width="9" style="15"/>
    <col min="8705" max="8705" width="2.19921875" style="15" customWidth="1"/>
    <col min="8706" max="8706" width="3.5" style="15" customWidth="1"/>
    <col min="8707" max="8707" width="14.59765625" style="15" customWidth="1"/>
    <col min="8708" max="8708" width="13.09765625" style="15" customWidth="1"/>
    <col min="8709" max="8709" width="12" style="15" customWidth="1"/>
    <col min="8710" max="8710" width="13.19921875" style="15" customWidth="1"/>
    <col min="8711" max="8711" width="12.09765625" style="15" customWidth="1"/>
    <col min="8712" max="8712" width="3.69921875" style="15" customWidth="1"/>
    <col min="8713" max="8713" width="7.09765625" style="15" customWidth="1"/>
    <col min="8714" max="8716" width="10.59765625" style="15" customWidth="1"/>
    <col min="8717" max="8717" width="27.59765625" style="15" customWidth="1"/>
    <col min="8718" max="8718" width="22.3984375" style="15" customWidth="1"/>
    <col min="8719" max="8960" width="9" style="15"/>
    <col min="8961" max="8961" width="2.19921875" style="15" customWidth="1"/>
    <col min="8962" max="8962" width="3.5" style="15" customWidth="1"/>
    <col min="8963" max="8963" width="14.59765625" style="15" customWidth="1"/>
    <col min="8964" max="8964" width="13.09765625" style="15" customWidth="1"/>
    <col min="8965" max="8965" width="12" style="15" customWidth="1"/>
    <col min="8966" max="8966" width="13.19921875" style="15" customWidth="1"/>
    <col min="8967" max="8967" width="12.09765625" style="15" customWidth="1"/>
    <col min="8968" max="8968" width="3.69921875" style="15" customWidth="1"/>
    <col min="8969" max="8969" width="7.09765625" style="15" customWidth="1"/>
    <col min="8970" max="8972" width="10.59765625" style="15" customWidth="1"/>
    <col min="8973" max="8973" width="27.59765625" style="15" customWidth="1"/>
    <col min="8974" max="8974" width="22.3984375" style="15" customWidth="1"/>
    <col min="8975" max="9216" width="9" style="15"/>
    <col min="9217" max="9217" width="2.19921875" style="15" customWidth="1"/>
    <col min="9218" max="9218" width="3.5" style="15" customWidth="1"/>
    <col min="9219" max="9219" width="14.59765625" style="15" customWidth="1"/>
    <col min="9220" max="9220" width="13.09765625" style="15" customWidth="1"/>
    <col min="9221" max="9221" width="12" style="15" customWidth="1"/>
    <col min="9222" max="9222" width="13.19921875" style="15" customWidth="1"/>
    <col min="9223" max="9223" width="12.09765625" style="15" customWidth="1"/>
    <col min="9224" max="9224" width="3.69921875" style="15" customWidth="1"/>
    <col min="9225" max="9225" width="7.09765625" style="15" customWidth="1"/>
    <col min="9226" max="9228" width="10.59765625" style="15" customWidth="1"/>
    <col min="9229" max="9229" width="27.59765625" style="15" customWidth="1"/>
    <col min="9230" max="9230" width="22.3984375" style="15" customWidth="1"/>
    <col min="9231" max="9472" width="9" style="15"/>
    <col min="9473" max="9473" width="2.19921875" style="15" customWidth="1"/>
    <col min="9474" max="9474" width="3.5" style="15" customWidth="1"/>
    <col min="9475" max="9475" width="14.59765625" style="15" customWidth="1"/>
    <col min="9476" max="9476" width="13.09765625" style="15" customWidth="1"/>
    <col min="9477" max="9477" width="12" style="15" customWidth="1"/>
    <col min="9478" max="9478" width="13.19921875" style="15" customWidth="1"/>
    <col min="9479" max="9479" width="12.09765625" style="15" customWidth="1"/>
    <col min="9480" max="9480" width="3.69921875" style="15" customWidth="1"/>
    <col min="9481" max="9481" width="7.09765625" style="15" customWidth="1"/>
    <col min="9482" max="9484" width="10.59765625" style="15" customWidth="1"/>
    <col min="9485" max="9485" width="27.59765625" style="15" customWidth="1"/>
    <col min="9486" max="9486" width="22.3984375" style="15" customWidth="1"/>
    <col min="9487" max="9728" width="9" style="15"/>
    <col min="9729" max="9729" width="2.19921875" style="15" customWidth="1"/>
    <col min="9730" max="9730" width="3.5" style="15" customWidth="1"/>
    <col min="9731" max="9731" width="14.59765625" style="15" customWidth="1"/>
    <col min="9732" max="9732" width="13.09765625" style="15" customWidth="1"/>
    <col min="9733" max="9733" width="12" style="15" customWidth="1"/>
    <col min="9734" max="9734" width="13.19921875" style="15" customWidth="1"/>
    <col min="9735" max="9735" width="12.09765625" style="15" customWidth="1"/>
    <col min="9736" max="9736" width="3.69921875" style="15" customWidth="1"/>
    <col min="9737" max="9737" width="7.09765625" style="15" customWidth="1"/>
    <col min="9738" max="9740" width="10.59765625" style="15" customWidth="1"/>
    <col min="9741" max="9741" width="27.59765625" style="15" customWidth="1"/>
    <col min="9742" max="9742" width="22.3984375" style="15" customWidth="1"/>
    <col min="9743" max="9984" width="9" style="15"/>
    <col min="9985" max="9985" width="2.19921875" style="15" customWidth="1"/>
    <col min="9986" max="9986" width="3.5" style="15" customWidth="1"/>
    <col min="9987" max="9987" width="14.59765625" style="15" customWidth="1"/>
    <col min="9988" max="9988" width="13.09765625" style="15" customWidth="1"/>
    <col min="9989" max="9989" width="12" style="15" customWidth="1"/>
    <col min="9990" max="9990" width="13.19921875" style="15" customWidth="1"/>
    <col min="9991" max="9991" width="12.09765625" style="15" customWidth="1"/>
    <col min="9992" max="9992" width="3.69921875" style="15" customWidth="1"/>
    <col min="9993" max="9993" width="7.09765625" style="15" customWidth="1"/>
    <col min="9994" max="9996" width="10.59765625" style="15" customWidth="1"/>
    <col min="9997" max="9997" width="27.59765625" style="15" customWidth="1"/>
    <col min="9998" max="9998" width="22.3984375" style="15" customWidth="1"/>
    <col min="9999" max="10240" width="9" style="15"/>
    <col min="10241" max="10241" width="2.19921875" style="15" customWidth="1"/>
    <col min="10242" max="10242" width="3.5" style="15" customWidth="1"/>
    <col min="10243" max="10243" width="14.59765625" style="15" customWidth="1"/>
    <col min="10244" max="10244" width="13.09765625" style="15" customWidth="1"/>
    <col min="10245" max="10245" width="12" style="15" customWidth="1"/>
    <col min="10246" max="10246" width="13.19921875" style="15" customWidth="1"/>
    <col min="10247" max="10247" width="12.09765625" style="15" customWidth="1"/>
    <col min="10248" max="10248" width="3.69921875" style="15" customWidth="1"/>
    <col min="10249" max="10249" width="7.09765625" style="15" customWidth="1"/>
    <col min="10250" max="10252" width="10.59765625" style="15" customWidth="1"/>
    <col min="10253" max="10253" width="27.59765625" style="15" customWidth="1"/>
    <col min="10254" max="10254" width="22.3984375" style="15" customWidth="1"/>
    <col min="10255" max="10496" width="9" style="15"/>
    <col min="10497" max="10497" width="2.19921875" style="15" customWidth="1"/>
    <col min="10498" max="10498" width="3.5" style="15" customWidth="1"/>
    <col min="10499" max="10499" width="14.59765625" style="15" customWidth="1"/>
    <col min="10500" max="10500" width="13.09765625" style="15" customWidth="1"/>
    <col min="10501" max="10501" width="12" style="15" customWidth="1"/>
    <col min="10502" max="10502" width="13.19921875" style="15" customWidth="1"/>
    <col min="10503" max="10503" width="12.09765625" style="15" customWidth="1"/>
    <col min="10504" max="10504" width="3.69921875" style="15" customWidth="1"/>
    <col min="10505" max="10505" width="7.09765625" style="15" customWidth="1"/>
    <col min="10506" max="10508" width="10.59765625" style="15" customWidth="1"/>
    <col min="10509" max="10509" width="27.59765625" style="15" customWidth="1"/>
    <col min="10510" max="10510" width="22.3984375" style="15" customWidth="1"/>
    <col min="10511" max="10752" width="9" style="15"/>
    <col min="10753" max="10753" width="2.19921875" style="15" customWidth="1"/>
    <col min="10754" max="10754" width="3.5" style="15" customWidth="1"/>
    <col min="10755" max="10755" width="14.59765625" style="15" customWidth="1"/>
    <col min="10756" max="10756" width="13.09765625" style="15" customWidth="1"/>
    <col min="10757" max="10757" width="12" style="15" customWidth="1"/>
    <col min="10758" max="10758" width="13.19921875" style="15" customWidth="1"/>
    <col min="10759" max="10759" width="12.09765625" style="15" customWidth="1"/>
    <col min="10760" max="10760" width="3.69921875" style="15" customWidth="1"/>
    <col min="10761" max="10761" width="7.09765625" style="15" customWidth="1"/>
    <col min="10762" max="10764" width="10.59765625" style="15" customWidth="1"/>
    <col min="10765" max="10765" width="27.59765625" style="15" customWidth="1"/>
    <col min="10766" max="10766" width="22.3984375" style="15" customWidth="1"/>
    <col min="10767" max="11008" width="9" style="15"/>
    <col min="11009" max="11009" width="2.19921875" style="15" customWidth="1"/>
    <col min="11010" max="11010" width="3.5" style="15" customWidth="1"/>
    <col min="11011" max="11011" width="14.59765625" style="15" customWidth="1"/>
    <col min="11012" max="11012" width="13.09765625" style="15" customWidth="1"/>
    <col min="11013" max="11013" width="12" style="15" customWidth="1"/>
    <col min="11014" max="11014" width="13.19921875" style="15" customWidth="1"/>
    <col min="11015" max="11015" width="12.09765625" style="15" customWidth="1"/>
    <col min="11016" max="11016" width="3.69921875" style="15" customWidth="1"/>
    <col min="11017" max="11017" width="7.09765625" style="15" customWidth="1"/>
    <col min="11018" max="11020" width="10.59765625" style="15" customWidth="1"/>
    <col min="11021" max="11021" width="27.59765625" style="15" customWidth="1"/>
    <col min="11022" max="11022" width="22.3984375" style="15" customWidth="1"/>
    <col min="11023" max="11264" width="9" style="15"/>
    <col min="11265" max="11265" width="2.19921875" style="15" customWidth="1"/>
    <col min="11266" max="11266" width="3.5" style="15" customWidth="1"/>
    <col min="11267" max="11267" width="14.59765625" style="15" customWidth="1"/>
    <col min="11268" max="11268" width="13.09765625" style="15" customWidth="1"/>
    <col min="11269" max="11269" width="12" style="15" customWidth="1"/>
    <col min="11270" max="11270" width="13.19921875" style="15" customWidth="1"/>
    <col min="11271" max="11271" width="12.09765625" style="15" customWidth="1"/>
    <col min="11272" max="11272" width="3.69921875" style="15" customWidth="1"/>
    <col min="11273" max="11273" width="7.09765625" style="15" customWidth="1"/>
    <col min="11274" max="11276" width="10.59765625" style="15" customWidth="1"/>
    <col min="11277" max="11277" width="27.59765625" style="15" customWidth="1"/>
    <col min="11278" max="11278" width="22.3984375" style="15" customWidth="1"/>
    <col min="11279" max="11520" width="9" style="15"/>
    <col min="11521" max="11521" width="2.19921875" style="15" customWidth="1"/>
    <col min="11522" max="11522" width="3.5" style="15" customWidth="1"/>
    <col min="11523" max="11523" width="14.59765625" style="15" customWidth="1"/>
    <col min="11524" max="11524" width="13.09765625" style="15" customWidth="1"/>
    <col min="11525" max="11525" width="12" style="15" customWidth="1"/>
    <col min="11526" max="11526" width="13.19921875" style="15" customWidth="1"/>
    <col min="11527" max="11527" width="12.09765625" style="15" customWidth="1"/>
    <col min="11528" max="11528" width="3.69921875" style="15" customWidth="1"/>
    <col min="11529" max="11529" width="7.09765625" style="15" customWidth="1"/>
    <col min="11530" max="11532" width="10.59765625" style="15" customWidth="1"/>
    <col min="11533" max="11533" width="27.59765625" style="15" customWidth="1"/>
    <col min="11534" max="11534" width="22.3984375" style="15" customWidth="1"/>
    <col min="11535" max="11776" width="9" style="15"/>
    <col min="11777" max="11777" width="2.19921875" style="15" customWidth="1"/>
    <col min="11778" max="11778" width="3.5" style="15" customWidth="1"/>
    <col min="11779" max="11779" width="14.59765625" style="15" customWidth="1"/>
    <col min="11780" max="11780" width="13.09765625" style="15" customWidth="1"/>
    <col min="11781" max="11781" width="12" style="15" customWidth="1"/>
    <col min="11782" max="11782" width="13.19921875" style="15" customWidth="1"/>
    <col min="11783" max="11783" width="12.09765625" style="15" customWidth="1"/>
    <col min="11784" max="11784" width="3.69921875" style="15" customWidth="1"/>
    <col min="11785" max="11785" width="7.09765625" style="15" customWidth="1"/>
    <col min="11786" max="11788" width="10.59765625" style="15" customWidth="1"/>
    <col min="11789" max="11789" width="27.59765625" style="15" customWidth="1"/>
    <col min="11790" max="11790" width="22.3984375" style="15" customWidth="1"/>
    <col min="11791" max="12032" width="9" style="15"/>
    <col min="12033" max="12033" width="2.19921875" style="15" customWidth="1"/>
    <col min="12034" max="12034" width="3.5" style="15" customWidth="1"/>
    <col min="12035" max="12035" width="14.59765625" style="15" customWidth="1"/>
    <col min="12036" max="12036" width="13.09765625" style="15" customWidth="1"/>
    <col min="12037" max="12037" width="12" style="15" customWidth="1"/>
    <col min="12038" max="12038" width="13.19921875" style="15" customWidth="1"/>
    <col min="12039" max="12039" width="12.09765625" style="15" customWidth="1"/>
    <col min="12040" max="12040" width="3.69921875" style="15" customWidth="1"/>
    <col min="12041" max="12041" width="7.09765625" style="15" customWidth="1"/>
    <col min="12042" max="12044" width="10.59765625" style="15" customWidth="1"/>
    <col min="12045" max="12045" width="27.59765625" style="15" customWidth="1"/>
    <col min="12046" max="12046" width="22.3984375" style="15" customWidth="1"/>
    <col min="12047" max="12288" width="9" style="15"/>
    <col min="12289" max="12289" width="2.19921875" style="15" customWidth="1"/>
    <col min="12290" max="12290" width="3.5" style="15" customWidth="1"/>
    <col min="12291" max="12291" width="14.59765625" style="15" customWidth="1"/>
    <col min="12292" max="12292" width="13.09765625" style="15" customWidth="1"/>
    <col min="12293" max="12293" width="12" style="15" customWidth="1"/>
    <col min="12294" max="12294" width="13.19921875" style="15" customWidth="1"/>
    <col min="12295" max="12295" width="12.09765625" style="15" customWidth="1"/>
    <col min="12296" max="12296" width="3.69921875" style="15" customWidth="1"/>
    <col min="12297" max="12297" width="7.09765625" style="15" customWidth="1"/>
    <col min="12298" max="12300" width="10.59765625" style="15" customWidth="1"/>
    <col min="12301" max="12301" width="27.59765625" style="15" customWidth="1"/>
    <col min="12302" max="12302" width="22.3984375" style="15" customWidth="1"/>
    <col min="12303" max="12544" width="9" style="15"/>
    <col min="12545" max="12545" width="2.19921875" style="15" customWidth="1"/>
    <col min="12546" max="12546" width="3.5" style="15" customWidth="1"/>
    <col min="12547" max="12547" width="14.59765625" style="15" customWidth="1"/>
    <col min="12548" max="12548" width="13.09765625" style="15" customWidth="1"/>
    <col min="12549" max="12549" width="12" style="15" customWidth="1"/>
    <col min="12550" max="12550" width="13.19921875" style="15" customWidth="1"/>
    <col min="12551" max="12551" width="12.09765625" style="15" customWidth="1"/>
    <col min="12552" max="12552" width="3.69921875" style="15" customWidth="1"/>
    <col min="12553" max="12553" width="7.09765625" style="15" customWidth="1"/>
    <col min="12554" max="12556" width="10.59765625" style="15" customWidth="1"/>
    <col min="12557" max="12557" width="27.59765625" style="15" customWidth="1"/>
    <col min="12558" max="12558" width="22.3984375" style="15" customWidth="1"/>
    <col min="12559" max="12800" width="9" style="15"/>
    <col min="12801" max="12801" width="2.19921875" style="15" customWidth="1"/>
    <col min="12802" max="12802" width="3.5" style="15" customWidth="1"/>
    <col min="12803" max="12803" width="14.59765625" style="15" customWidth="1"/>
    <col min="12804" max="12804" width="13.09765625" style="15" customWidth="1"/>
    <col min="12805" max="12805" width="12" style="15" customWidth="1"/>
    <col min="12806" max="12806" width="13.19921875" style="15" customWidth="1"/>
    <col min="12807" max="12807" width="12.09765625" style="15" customWidth="1"/>
    <col min="12808" max="12808" width="3.69921875" style="15" customWidth="1"/>
    <col min="12809" max="12809" width="7.09765625" style="15" customWidth="1"/>
    <col min="12810" max="12812" width="10.59765625" style="15" customWidth="1"/>
    <col min="12813" max="12813" width="27.59765625" style="15" customWidth="1"/>
    <col min="12814" max="12814" width="22.3984375" style="15" customWidth="1"/>
    <col min="12815" max="13056" width="9" style="15"/>
    <col min="13057" max="13057" width="2.19921875" style="15" customWidth="1"/>
    <col min="13058" max="13058" width="3.5" style="15" customWidth="1"/>
    <col min="13059" max="13059" width="14.59765625" style="15" customWidth="1"/>
    <col min="13060" max="13060" width="13.09765625" style="15" customWidth="1"/>
    <col min="13061" max="13061" width="12" style="15" customWidth="1"/>
    <col min="13062" max="13062" width="13.19921875" style="15" customWidth="1"/>
    <col min="13063" max="13063" width="12.09765625" style="15" customWidth="1"/>
    <col min="13064" max="13064" width="3.69921875" style="15" customWidth="1"/>
    <col min="13065" max="13065" width="7.09765625" style="15" customWidth="1"/>
    <col min="13066" max="13068" width="10.59765625" style="15" customWidth="1"/>
    <col min="13069" max="13069" width="27.59765625" style="15" customWidth="1"/>
    <col min="13070" max="13070" width="22.3984375" style="15" customWidth="1"/>
    <col min="13071" max="13312" width="9" style="15"/>
    <col min="13313" max="13313" width="2.19921875" style="15" customWidth="1"/>
    <col min="13314" max="13314" width="3.5" style="15" customWidth="1"/>
    <col min="13315" max="13315" width="14.59765625" style="15" customWidth="1"/>
    <col min="13316" max="13316" width="13.09765625" style="15" customWidth="1"/>
    <col min="13317" max="13317" width="12" style="15" customWidth="1"/>
    <col min="13318" max="13318" width="13.19921875" style="15" customWidth="1"/>
    <col min="13319" max="13319" width="12.09765625" style="15" customWidth="1"/>
    <col min="13320" max="13320" width="3.69921875" style="15" customWidth="1"/>
    <col min="13321" max="13321" width="7.09765625" style="15" customWidth="1"/>
    <col min="13322" max="13324" width="10.59765625" style="15" customWidth="1"/>
    <col min="13325" max="13325" width="27.59765625" style="15" customWidth="1"/>
    <col min="13326" max="13326" width="22.3984375" style="15" customWidth="1"/>
    <col min="13327" max="13568" width="9" style="15"/>
    <col min="13569" max="13569" width="2.19921875" style="15" customWidth="1"/>
    <col min="13570" max="13570" width="3.5" style="15" customWidth="1"/>
    <col min="13571" max="13571" width="14.59765625" style="15" customWidth="1"/>
    <col min="13572" max="13572" width="13.09765625" style="15" customWidth="1"/>
    <col min="13573" max="13573" width="12" style="15" customWidth="1"/>
    <col min="13574" max="13574" width="13.19921875" style="15" customWidth="1"/>
    <col min="13575" max="13575" width="12.09765625" style="15" customWidth="1"/>
    <col min="13576" max="13576" width="3.69921875" style="15" customWidth="1"/>
    <col min="13577" max="13577" width="7.09765625" style="15" customWidth="1"/>
    <col min="13578" max="13580" width="10.59765625" style="15" customWidth="1"/>
    <col min="13581" max="13581" width="27.59765625" style="15" customWidth="1"/>
    <col min="13582" max="13582" width="22.3984375" style="15" customWidth="1"/>
    <col min="13583" max="13824" width="9" style="15"/>
    <col min="13825" max="13825" width="2.19921875" style="15" customWidth="1"/>
    <col min="13826" max="13826" width="3.5" style="15" customWidth="1"/>
    <col min="13827" max="13827" width="14.59765625" style="15" customWidth="1"/>
    <col min="13828" max="13828" width="13.09765625" style="15" customWidth="1"/>
    <col min="13829" max="13829" width="12" style="15" customWidth="1"/>
    <col min="13830" max="13830" width="13.19921875" style="15" customWidth="1"/>
    <col min="13831" max="13831" width="12.09765625" style="15" customWidth="1"/>
    <col min="13832" max="13832" width="3.69921875" style="15" customWidth="1"/>
    <col min="13833" max="13833" width="7.09765625" style="15" customWidth="1"/>
    <col min="13834" max="13836" width="10.59765625" style="15" customWidth="1"/>
    <col min="13837" max="13837" width="27.59765625" style="15" customWidth="1"/>
    <col min="13838" max="13838" width="22.3984375" style="15" customWidth="1"/>
    <col min="13839" max="14080" width="9" style="15"/>
    <col min="14081" max="14081" width="2.19921875" style="15" customWidth="1"/>
    <col min="14082" max="14082" width="3.5" style="15" customWidth="1"/>
    <col min="14083" max="14083" width="14.59765625" style="15" customWidth="1"/>
    <col min="14084" max="14084" width="13.09765625" style="15" customWidth="1"/>
    <col min="14085" max="14085" width="12" style="15" customWidth="1"/>
    <col min="14086" max="14086" width="13.19921875" style="15" customWidth="1"/>
    <col min="14087" max="14087" width="12.09765625" style="15" customWidth="1"/>
    <col min="14088" max="14088" width="3.69921875" style="15" customWidth="1"/>
    <col min="14089" max="14089" width="7.09765625" style="15" customWidth="1"/>
    <col min="14090" max="14092" width="10.59765625" style="15" customWidth="1"/>
    <col min="14093" max="14093" width="27.59765625" style="15" customWidth="1"/>
    <col min="14094" max="14094" width="22.3984375" style="15" customWidth="1"/>
    <col min="14095" max="14336" width="9" style="15"/>
    <col min="14337" max="14337" width="2.19921875" style="15" customWidth="1"/>
    <col min="14338" max="14338" width="3.5" style="15" customWidth="1"/>
    <col min="14339" max="14339" width="14.59765625" style="15" customWidth="1"/>
    <col min="14340" max="14340" width="13.09765625" style="15" customWidth="1"/>
    <col min="14341" max="14341" width="12" style="15" customWidth="1"/>
    <col min="14342" max="14342" width="13.19921875" style="15" customWidth="1"/>
    <col min="14343" max="14343" width="12.09765625" style="15" customWidth="1"/>
    <col min="14344" max="14344" width="3.69921875" style="15" customWidth="1"/>
    <col min="14345" max="14345" width="7.09765625" style="15" customWidth="1"/>
    <col min="14346" max="14348" width="10.59765625" style="15" customWidth="1"/>
    <col min="14349" max="14349" width="27.59765625" style="15" customWidth="1"/>
    <col min="14350" max="14350" width="22.3984375" style="15" customWidth="1"/>
    <col min="14351" max="14592" width="9" style="15"/>
    <col min="14593" max="14593" width="2.19921875" style="15" customWidth="1"/>
    <col min="14594" max="14594" width="3.5" style="15" customWidth="1"/>
    <col min="14595" max="14595" width="14.59765625" style="15" customWidth="1"/>
    <col min="14596" max="14596" width="13.09765625" style="15" customWidth="1"/>
    <col min="14597" max="14597" width="12" style="15" customWidth="1"/>
    <col min="14598" max="14598" width="13.19921875" style="15" customWidth="1"/>
    <col min="14599" max="14599" width="12.09765625" style="15" customWidth="1"/>
    <col min="14600" max="14600" width="3.69921875" style="15" customWidth="1"/>
    <col min="14601" max="14601" width="7.09765625" style="15" customWidth="1"/>
    <col min="14602" max="14604" width="10.59765625" style="15" customWidth="1"/>
    <col min="14605" max="14605" width="27.59765625" style="15" customWidth="1"/>
    <col min="14606" max="14606" width="22.3984375" style="15" customWidth="1"/>
    <col min="14607" max="14848" width="9" style="15"/>
    <col min="14849" max="14849" width="2.19921875" style="15" customWidth="1"/>
    <col min="14850" max="14850" width="3.5" style="15" customWidth="1"/>
    <col min="14851" max="14851" width="14.59765625" style="15" customWidth="1"/>
    <col min="14852" max="14852" width="13.09765625" style="15" customWidth="1"/>
    <col min="14853" max="14853" width="12" style="15" customWidth="1"/>
    <col min="14854" max="14854" width="13.19921875" style="15" customWidth="1"/>
    <col min="14855" max="14855" width="12.09765625" style="15" customWidth="1"/>
    <col min="14856" max="14856" width="3.69921875" style="15" customWidth="1"/>
    <col min="14857" max="14857" width="7.09765625" style="15" customWidth="1"/>
    <col min="14858" max="14860" width="10.59765625" style="15" customWidth="1"/>
    <col min="14861" max="14861" width="27.59765625" style="15" customWidth="1"/>
    <col min="14862" max="14862" width="22.3984375" style="15" customWidth="1"/>
    <col min="14863" max="15104" width="9" style="15"/>
    <col min="15105" max="15105" width="2.19921875" style="15" customWidth="1"/>
    <col min="15106" max="15106" width="3.5" style="15" customWidth="1"/>
    <col min="15107" max="15107" width="14.59765625" style="15" customWidth="1"/>
    <col min="15108" max="15108" width="13.09765625" style="15" customWidth="1"/>
    <col min="15109" max="15109" width="12" style="15" customWidth="1"/>
    <col min="15110" max="15110" width="13.19921875" style="15" customWidth="1"/>
    <col min="15111" max="15111" width="12.09765625" style="15" customWidth="1"/>
    <col min="15112" max="15112" width="3.69921875" style="15" customWidth="1"/>
    <col min="15113" max="15113" width="7.09765625" style="15" customWidth="1"/>
    <col min="15114" max="15116" width="10.59765625" style="15" customWidth="1"/>
    <col min="15117" max="15117" width="27.59765625" style="15" customWidth="1"/>
    <col min="15118" max="15118" width="22.3984375" style="15" customWidth="1"/>
    <col min="15119" max="15360" width="9" style="15"/>
    <col min="15361" max="15361" width="2.19921875" style="15" customWidth="1"/>
    <col min="15362" max="15362" width="3.5" style="15" customWidth="1"/>
    <col min="15363" max="15363" width="14.59765625" style="15" customWidth="1"/>
    <col min="15364" max="15364" width="13.09765625" style="15" customWidth="1"/>
    <col min="15365" max="15365" width="12" style="15" customWidth="1"/>
    <col min="15366" max="15366" width="13.19921875" style="15" customWidth="1"/>
    <col min="15367" max="15367" width="12.09765625" style="15" customWidth="1"/>
    <col min="15368" max="15368" width="3.69921875" style="15" customWidth="1"/>
    <col min="15369" max="15369" width="7.09765625" style="15" customWidth="1"/>
    <col min="15370" max="15372" width="10.59765625" style="15" customWidth="1"/>
    <col min="15373" max="15373" width="27.59765625" style="15" customWidth="1"/>
    <col min="15374" max="15374" width="22.3984375" style="15" customWidth="1"/>
    <col min="15375" max="15616" width="9" style="15"/>
    <col min="15617" max="15617" width="2.19921875" style="15" customWidth="1"/>
    <col min="15618" max="15618" width="3.5" style="15" customWidth="1"/>
    <col min="15619" max="15619" width="14.59765625" style="15" customWidth="1"/>
    <col min="15620" max="15620" width="13.09765625" style="15" customWidth="1"/>
    <col min="15621" max="15621" width="12" style="15" customWidth="1"/>
    <col min="15622" max="15622" width="13.19921875" style="15" customWidth="1"/>
    <col min="15623" max="15623" width="12.09765625" style="15" customWidth="1"/>
    <col min="15624" max="15624" width="3.69921875" style="15" customWidth="1"/>
    <col min="15625" max="15625" width="7.09765625" style="15" customWidth="1"/>
    <col min="15626" max="15628" width="10.59765625" style="15" customWidth="1"/>
    <col min="15629" max="15629" width="27.59765625" style="15" customWidth="1"/>
    <col min="15630" max="15630" width="22.3984375" style="15" customWidth="1"/>
    <col min="15631" max="15872" width="9" style="15"/>
    <col min="15873" max="15873" width="2.19921875" style="15" customWidth="1"/>
    <col min="15874" max="15874" width="3.5" style="15" customWidth="1"/>
    <col min="15875" max="15875" width="14.59765625" style="15" customWidth="1"/>
    <col min="15876" max="15876" width="13.09765625" style="15" customWidth="1"/>
    <col min="15877" max="15877" width="12" style="15" customWidth="1"/>
    <col min="15878" max="15878" width="13.19921875" style="15" customWidth="1"/>
    <col min="15879" max="15879" width="12.09765625" style="15" customWidth="1"/>
    <col min="15880" max="15880" width="3.69921875" style="15" customWidth="1"/>
    <col min="15881" max="15881" width="7.09765625" style="15" customWidth="1"/>
    <col min="15882" max="15884" width="10.59765625" style="15" customWidth="1"/>
    <col min="15885" max="15885" width="27.59765625" style="15" customWidth="1"/>
    <col min="15886" max="15886" width="22.3984375" style="15" customWidth="1"/>
    <col min="15887" max="16128" width="9" style="15"/>
    <col min="16129" max="16129" width="2.19921875" style="15" customWidth="1"/>
    <col min="16130" max="16130" width="3.5" style="15" customWidth="1"/>
    <col min="16131" max="16131" width="14.59765625" style="15" customWidth="1"/>
    <col min="16132" max="16132" width="13.09765625" style="15" customWidth="1"/>
    <col min="16133" max="16133" width="12" style="15" customWidth="1"/>
    <col min="16134" max="16134" width="13.19921875" style="15" customWidth="1"/>
    <col min="16135" max="16135" width="12.09765625" style="15" customWidth="1"/>
    <col min="16136" max="16136" width="3.69921875" style="15" customWidth="1"/>
    <col min="16137" max="16137" width="7.09765625" style="15" customWidth="1"/>
    <col min="16138" max="16140" width="10.59765625" style="15" customWidth="1"/>
    <col min="16141" max="16141" width="27.59765625" style="15" customWidth="1"/>
    <col min="16142" max="16142" width="22.3984375" style="15" customWidth="1"/>
    <col min="16143" max="16384" width="9" style="15"/>
  </cols>
  <sheetData>
    <row r="1" spans="1:48" ht="23.25" customHeight="1">
      <c r="B1" s="7" t="s">
        <v>33</v>
      </c>
      <c r="C1" s="8" t="s">
        <v>58</v>
      </c>
      <c r="H1" s="19"/>
      <c r="I1" s="19"/>
    </row>
    <row r="2" spans="1:48" ht="18.75" customHeight="1">
      <c r="B2" s="9">
        <v>1</v>
      </c>
      <c r="C2" s="10" t="s">
        <v>82</v>
      </c>
      <c r="D2" s="10"/>
      <c r="E2" s="28"/>
      <c r="F2" s="10"/>
      <c r="G2" s="10"/>
      <c r="H2" s="12">
        <v>3</v>
      </c>
      <c r="I2" s="13" t="s">
        <v>107</v>
      </c>
      <c r="J2" s="11"/>
      <c r="K2" s="11"/>
      <c r="L2" s="11"/>
      <c r="M2" s="11"/>
      <c r="N2" s="22"/>
    </row>
    <row r="3" spans="1:48" ht="18.75" customHeight="1">
      <c r="A3" s="23"/>
      <c r="C3" s="395" t="s">
        <v>110</v>
      </c>
      <c r="D3" s="395"/>
      <c r="E3" s="395"/>
      <c r="F3" s="395"/>
      <c r="G3" s="396"/>
      <c r="H3" s="12"/>
      <c r="I3" s="13" t="s">
        <v>63</v>
      </c>
      <c r="N3" s="23"/>
    </row>
    <row r="4" spans="1:48" ht="18.75" customHeight="1">
      <c r="A4" s="23"/>
      <c r="C4" s="395"/>
      <c r="D4" s="395"/>
      <c r="E4" s="395"/>
      <c r="F4" s="395"/>
      <c r="G4" s="396"/>
      <c r="H4" s="12"/>
      <c r="I4" s="13" t="s">
        <v>111</v>
      </c>
      <c r="N4" s="23"/>
    </row>
    <row r="5" spans="1:48" ht="18.75" customHeight="1">
      <c r="A5" s="23"/>
      <c r="C5" s="395"/>
      <c r="D5" s="395"/>
      <c r="E5" s="395"/>
      <c r="F5" s="395"/>
      <c r="G5" s="396"/>
      <c r="I5" s="15" t="s">
        <v>112</v>
      </c>
      <c r="N5" s="23"/>
    </row>
    <row r="6" spans="1:48" ht="18.75" customHeight="1">
      <c r="B6" s="12"/>
      <c r="C6" s="13" t="s">
        <v>57</v>
      </c>
      <c r="D6" s="13"/>
      <c r="E6" s="13"/>
      <c r="F6" s="13"/>
      <c r="G6" s="13"/>
      <c r="H6" s="12"/>
      <c r="I6" s="13" t="s">
        <v>108</v>
      </c>
      <c r="N6" s="23"/>
    </row>
    <row r="7" spans="1:48" ht="18.75" customHeight="1">
      <c r="B7" s="12"/>
      <c r="C7" s="13" t="s">
        <v>56</v>
      </c>
      <c r="D7" s="13"/>
      <c r="E7" s="13"/>
      <c r="F7" s="13"/>
      <c r="G7" s="13"/>
      <c r="H7" s="12"/>
      <c r="I7" s="15" t="s">
        <v>109</v>
      </c>
      <c r="N7" s="23"/>
    </row>
    <row r="8" spans="1:48" ht="18.75" customHeight="1">
      <c r="B8" s="12"/>
      <c r="C8" s="13" t="s">
        <v>55</v>
      </c>
      <c r="D8" s="13"/>
      <c r="E8" s="13"/>
      <c r="F8" s="13"/>
      <c r="G8" s="13"/>
      <c r="H8" s="18"/>
      <c r="I8" s="19" t="s">
        <v>64</v>
      </c>
      <c r="J8" s="19"/>
      <c r="K8" s="19"/>
      <c r="L8" s="19"/>
      <c r="M8" s="19"/>
      <c r="N8" s="25"/>
      <c r="AP8" s="27"/>
      <c r="AQ8" s="27"/>
      <c r="AR8" s="27"/>
      <c r="AS8" s="27"/>
      <c r="AT8" s="27"/>
      <c r="AU8" s="27"/>
      <c r="AV8" s="27"/>
    </row>
    <row r="9" spans="1:48" ht="18.75" customHeight="1">
      <c r="B9" s="12"/>
      <c r="C9" s="16" t="s">
        <v>59</v>
      </c>
      <c r="D9" s="13"/>
      <c r="E9" s="13"/>
      <c r="F9" s="13"/>
      <c r="G9" s="13"/>
      <c r="H9" s="14">
        <v>4</v>
      </c>
      <c r="I9" s="15" t="s">
        <v>65</v>
      </c>
      <c r="J9" s="13"/>
      <c r="N9" s="23"/>
      <c r="AP9" s="27"/>
      <c r="AQ9" s="27"/>
      <c r="AR9" s="27"/>
      <c r="AS9" s="27"/>
      <c r="AT9" s="27"/>
      <c r="AU9" s="27"/>
      <c r="AV9" s="27"/>
    </row>
    <row r="10" spans="1:48" ht="18.75" customHeight="1">
      <c r="B10" s="12"/>
      <c r="C10" s="13" t="s">
        <v>53</v>
      </c>
      <c r="D10" s="13"/>
      <c r="E10" s="13"/>
      <c r="F10" s="13"/>
      <c r="G10" s="13"/>
      <c r="H10" s="14"/>
      <c r="I10" s="13" t="s">
        <v>63</v>
      </c>
      <c r="J10" s="13"/>
      <c r="N10" s="23"/>
    </row>
    <row r="11" spans="1:48" ht="18.75" customHeight="1">
      <c r="B11" s="12"/>
      <c r="C11" s="13" t="s">
        <v>52</v>
      </c>
      <c r="D11" s="13"/>
      <c r="E11" s="13"/>
      <c r="F11" s="13"/>
      <c r="G11" s="13"/>
      <c r="H11" s="14"/>
      <c r="I11" s="15" t="s">
        <v>99</v>
      </c>
      <c r="J11" s="13"/>
      <c r="N11" s="23"/>
    </row>
    <row r="12" spans="1:48" ht="18.75" customHeight="1">
      <c r="B12" s="12"/>
      <c r="C12" s="13" t="s">
        <v>51</v>
      </c>
      <c r="D12" s="13"/>
      <c r="E12" s="13"/>
      <c r="F12" s="13"/>
      <c r="G12" s="13"/>
      <c r="H12" s="14"/>
      <c r="I12" s="15" t="s">
        <v>54</v>
      </c>
      <c r="J12" s="13"/>
      <c r="N12" s="23"/>
    </row>
    <row r="13" spans="1:48" ht="18.75" customHeight="1">
      <c r="B13" s="21"/>
      <c r="C13" s="20" t="s">
        <v>60</v>
      </c>
      <c r="D13" s="20"/>
      <c r="E13" s="20"/>
      <c r="F13" s="20"/>
      <c r="G13" s="26"/>
      <c r="H13" s="18"/>
      <c r="I13" s="20" t="s">
        <v>75</v>
      </c>
      <c r="J13" s="20"/>
      <c r="K13" s="19"/>
      <c r="L13" s="19"/>
      <c r="M13" s="19"/>
      <c r="N13" s="25"/>
    </row>
    <row r="14" spans="1:48" ht="18.75" customHeight="1">
      <c r="B14" s="12">
        <v>2</v>
      </c>
      <c r="C14" s="13" t="s">
        <v>40</v>
      </c>
      <c r="D14" s="13"/>
      <c r="E14" s="13"/>
      <c r="F14" s="13"/>
      <c r="G14" s="13"/>
      <c r="H14" s="14">
        <v>5</v>
      </c>
      <c r="I14" s="15" t="s">
        <v>50</v>
      </c>
      <c r="J14" s="13"/>
      <c r="N14" s="23"/>
    </row>
    <row r="15" spans="1:48" ht="18.75" customHeight="1">
      <c r="B15" s="12"/>
      <c r="C15" s="13" t="s">
        <v>62</v>
      </c>
      <c r="D15" s="13"/>
      <c r="E15" s="13"/>
      <c r="F15" s="13"/>
      <c r="G15" s="13"/>
      <c r="H15" s="14"/>
      <c r="I15" s="15" t="s">
        <v>67</v>
      </c>
      <c r="N15" s="23"/>
    </row>
    <row r="16" spans="1:48" ht="18.75" customHeight="1">
      <c r="B16" s="12"/>
      <c r="C16" s="13" t="s">
        <v>83</v>
      </c>
      <c r="D16" s="13"/>
      <c r="E16" s="13"/>
      <c r="F16" s="13"/>
      <c r="G16" s="13"/>
      <c r="H16" s="18"/>
      <c r="I16" s="19" t="s">
        <v>68</v>
      </c>
      <c r="J16" s="19"/>
      <c r="K16" s="19"/>
      <c r="L16" s="19"/>
      <c r="M16" s="19"/>
      <c r="N16" s="25"/>
      <c r="AP16" s="27"/>
      <c r="AQ16" s="27"/>
      <c r="AR16" s="27"/>
      <c r="AS16" s="27"/>
      <c r="AT16" s="27"/>
      <c r="AU16" s="27"/>
      <c r="AV16" s="27"/>
    </row>
    <row r="17" spans="2:48" ht="18.75" customHeight="1">
      <c r="B17" s="12"/>
      <c r="C17" s="13" t="s">
        <v>84</v>
      </c>
      <c r="D17" s="13"/>
      <c r="E17" s="13"/>
      <c r="F17" s="13"/>
      <c r="G17" s="13"/>
      <c r="H17" s="14">
        <v>6</v>
      </c>
      <c r="I17" s="15" t="s">
        <v>77</v>
      </c>
      <c r="N17" s="23"/>
      <c r="AP17" s="27"/>
      <c r="AQ17" s="27"/>
      <c r="AR17" s="27"/>
      <c r="AS17" s="27"/>
      <c r="AT17" s="27"/>
      <c r="AU17" s="27"/>
      <c r="AV17" s="27"/>
    </row>
    <row r="18" spans="2:48" ht="18.75" customHeight="1">
      <c r="B18" s="12"/>
      <c r="C18" s="13" t="s">
        <v>85</v>
      </c>
      <c r="D18" s="13"/>
      <c r="E18" s="13"/>
      <c r="F18" s="13"/>
      <c r="G18" s="13"/>
      <c r="H18" s="14"/>
      <c r="I18" s="15" t="s">
        <v>49</v>
      </c>
      <c r="L18" s="13"/>
      <c r="M18" s="13"/>
      <c r="N18" s="24"/>
    </row>
    <row r="19" spans="2:48" ht="18.75" customHeight="1">
      <c r="B19" s="12"/>
      <c r="C19" s="13" t="s">
        <v>61</v>
      </c>
      <c r="D19" s="13"/>
      <c r="E19" s="13"/>
      <c r="F19" s="13"/>
      <c r="G19" s="13"/>
      <c r="H19" s="12"/>
      <c r="I19" s="13" t="s">
        <v>48</v>
      </c>
      <c r="L19" s="13"/>
      <c r="M19" s="13"/>
      <c r="N19" s="24"/>
    </row>
    <row r="20" spans="2:48" ht="18.75" customHeight="1">
      <c r="B20" s="12"/>
      <c r="C20" s="17" t="s">
        <v>93</v>
      </c>
      <c r="D20" s="13"/>
      <c r="E20" s="13"/>
      <c r="F20" s="13"/>
      <c r="G20" s="13"/>
      <c r="H20" s="12"/>
      <c r="I20" s="13" t="s">
        <v>66</v>
      </c>
      <c r="L20" s="13"/>
      <c r="M20" s="13"/>
      <c r="N20" s="24"/>
    </row>
    <row r="21" spans="2:48" ht="18.75" customHeight="1">
      <c r="B21" s="12"/>
      <c r="C21" s="13" t="s">
        <v>96</v>
      </c>
      <c r="D21" s="13"/>
      <c r="E21" s="13"/>
      <c r="F21" s="13"/>
      <c r="G21" s="13"/>
      <c r="H21" s="12"/>
      <c r="I21" s="13" t="s">
        <v>47</v>
      </c>
      <c r="N21" s="23"/>
    </row>
    <row r="22" spans="2:48" ht="21" customHeight="1">
      <c r="B22" s="21"/>
      <c r="C22" s="20" t="s">
        <v>97</v>
      </c>
      <c r="D22" s="20"/>
      <c r="E22" s="20"/>
      <c r="F22" s="20"/>
      <c r="G22" s="26"/>
      <c r="H22" s="21"/>
      <c r="I22" s="20" t="s">
        <v>46</v>
      </c>
      <c r="J22" s="19"/>
      <c r="K22" s="19"/>
      <c r="L22" s="19"/>
      <c r="M22" s="19"/>
      <c r="N22" s="25"/>
    </row>
    <row r="23" spans="2:48" ht="20.25" customHeight="1">
      <c r="B23" s="15" t="s">
        <v>98</v>
      </c>
      <c r="H23" s="19"/>
    </row>
    <row r="24" spans="2:48" ht="45" customHeight="1">
      <c r="B24" s="392" t="s">
        <v>72</v>
      </c>
      <c r="C24" s="394"/>
      <c r="D24" s="411" t="s">
        <v>45</v>
      </c>
      <c r="E24" s="412"/>
      <c r="F24" s="41" t="s">
        <v>44</v>
      </c>
      <c r="G24" s="42" t="s">
        <v>43</v>
      </c>
      <c r="H24" s="397" t="s">
        <v>115</v>
      </c>
      <c r="I24" s="398"/>
      <c r="J24" s="43" t="s">
        <v>79</v>
      </c>
      <c r="K24" s="392" t="s">
        <v>76</v>
      </c>
      <c r="L24" s="393"/>
      <c r="M24" s="393"/>
      <c r="N24" s="394"/>
    </row>
    <row r="25" spans="2:48" ht="30" customHeight="1">
      <c r="B25" s="38">
        <v>1</v>
      </c>
      <c r="C25" s="29" t="s">
        <v>73</v>
      </c>
      <c r="D25" s="413" t="s">
        <v>42</v>
      </c>
      <c r="E25" s="414"/>
      <c r="F25" s="30" t="s">
        <v>41</v>
      </c>
      <c r="G25" s="31" t="s">
        <v>33</v>
      </c>
      <c r="H25" s="399" t="s">
        <v>32</v>
      </c>
      <c r="I25" s="400"/>
      <c r="J25" s="38" t="s">
        <v>32</v>
      </c>
      <c r="K25" s="44"/>
      <c r="L25" s="36"/>
      <c r="M25" s="36"/>
      <c r="N25" s="37"/>
    </row>
    <row r="26" spans="2:48" ht="57.75" customHeight="1">
      <c r="B26" s="39">
        <v>2</v>
      </c>
      <c r="C26" s="32" t="s">
        <v>69</v>
      </c>
      <c r="D26" s="405" t="s">
        <v>70</v>
      </c>
      <c r="E26" s="406"/>
      <c r="F26" s="40" t="s">
        <v>74</v>
      </c>
      <c r="G26" s="33" t="s">
        <v>32</v>
      </c>
      <c r="H26" s="401" t="s">
        <v>32</v>
      </c>
      <c r="I26" s="402"/>
      <c r="J26" s="39" t="s">
        <v>33</v>
      </c>
      <c r="K26" s="380" t="s">
        <v>118</v>
      </c>
      <c r="L26" s="381"/>
      <c r="M26" s="381"/>
      <c r="N26" s="382"/>
    </row>
    <row r="27" spans="2:48" ht="30" customHeight="1">
      <c r="B27" s="39">
        <v>3</v>
      </c>
      <c r="C27" s="40" t="s">
        <v>113</v>
      </c>
      <c r="D27" s="407" t="s">
        <v>71</v>
      </c>
      <c r="E27" s="408"/>
      <c r="F27" s="34" t="s">
        <v>39</v>
      </c>
      <c r="G27" s="35" t="s">
        <v>32</v>
      </c>
      <c r="H27" s="401" t="s">
        <v>33</v>
      </c>
      <c r="I27" s="402"/>
      <c r="J27" s="39" t="s">
        <v>32</v>
      </c>
      <c r="K27" s="383" t="s">
        <v>114</v>
      </c>
      <c r="L27" s="384"/>
      <c r="M27" s="384"/>
      <c r="N27" s="385"/>
    </row>
    <row r="28" spans="2:48" ht="30" customHeight="1">
      <c r="B28" s="39">
        <v>4</v>
      </c>
      <c r="C28" s="40" t="s">
        <v>38</v>
      </c>
      <c r="D28" s="407" t="s">
        <v>71</v>
      </c>
      <c r="E28" s="408"/>
      <c r="F28" s="34" t="s">
        <v>37</v>
      </c>
      <c r="G28" s="35" t="s">
        <v>32</v>
      </c>
      <c r="H28" s="401" t="s">
        <v>33</v>
      </c>
      <c r="I28" s="402"/>
      <c r="J28" s="35" t="s">
        <v>33</v>
      </c>
      <c r="K28" s="386" t="s">
        <v>94</v>
      </c>
      <c r="L28" s="387"/>
      <c r="M28" s="387"/>
      <c r="N28" s="388"/>
    </row>
    <row r="29" spans="2:48" ht="30" customHeight="1">
      <c r="B29" s="45">
        <v>5</v>
      </c>
      <c r="C29" s="46" t="s">
        <v>36</v>
      </c>
      <c r="D29" s="409" t="s">
        <v>35</v>
      </c>
      <c r="E29" s="410"/>
      <c r="F29" s="47" t="s">
        <v>34</v>
      </c>
      <c r="G29" s="48" t="s">
        <v>32</v>
      </c>
      <c r="H29" s="403" t="s">
        <v>32</v>
      </c>
      <c r="I29" s="404"/>
      <c r="J29" s="48" t="s">
        <v>33</v>
      </c>
      <c r="K29" s="389" t="s">
        <v>95</v>
      </c>
      <c r="L29" s="390"/>
      <c r="M29" s="390"/>
      <c r="N29" s="391"/>
    </row>
  </sheetData>
  <sheetProtection algorithmName="SHA-512" hashValue="eWo8JqLEXZoL51SLml4mZQ+k+1jkCJHghFfu9PqPmo6Roc/Dv24xN8yzR3VKxFgm1rYanXhdH33Mik+lRfVTlA==" saltValue="7RsRJb7ycbvSGbmtKuWQGg==" spinCount="100000" sheet="1" objects="1" scenarios="1"/>
  <mergeCells count="19">
    <mergeCell ref="H28:I28"/>
    <mergeCell ref="H29:I29"/>
    <mergeCell ref="B24:C24"/>
    <mergeCell ref="D26:E26"/>
    <mergeCell ref="D27:E27"/>
    <mergeCell ref="D28:E28"/>
    <mergeCell ref="D29:E29"/>
    <mergeCell ref="D24:E24"/>
    <mergeCell ref="D25:E25"/>
    <mergeCell ref="C3:G5"/>
    <mergeCell ref="H24:I24"/>
    <mergeCell ref="H25:I25"/>
    <mergeCell ref="H26:I26"/>
    <mergeCell ref="H27:I27"/>
    <mergeCell ref="K26:N26"/>
    <mergeCell ref="K27:N27"/>
    <mergeCell ref="K28:N28"/>
    <mergeCell ref="K29:N29"/>
    <mergeCell ref="K24:N24"/>
  </mergeCells>
  <phoneticPr fontId="2"/>
  <printOptions horizontalCentered="1"/>
  <pageMargins left="0.15748031496062992" right="0.15748031496062992" top="0.47244094488188981" bottom="0.27559055118110237" header="0.51181102362204722" footer="0.19685039370078741"/>
  <pageSetup paperSize="9" scale="83"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69E647-3D05-479B-AE57-7AD0B9A8C0C5}">
  <sheetPr>
    <tabColor theme="2" tint="-9.9978637043366805E-2"/>
  </sheetPr>
  <dimension ref="B1:AK1769"/>
  <sheetViews>
    <sheetView topLeftCell="W1" workbookViewId="0">
      <selection activeCell="J1" sqref="J1"/>
    </sheetView>
  </sheetViews>
  <sheetFormatPr defaultRowHeight="18"/>
  <cols>
    <col min="1" max="1" width="0" hidden="1" customWidth="1"/>
    <col min="2" max="2" width="12.09765625" hidden="1" customWidth="1"/>
    <col min="3" max="3" width="0" hidden="1" customWidth="1"/>
    <col min="4" max="4" width="12.09765625" hidden="1" customWidth="1"/>
    <col min="5" max="5" width="14.19921875" hidden="1" customWidth="1"/>
    <col min="6" max="12" width="0" hidden="1" customWidth="1"/>
    <col min="13" max="13" width="31.5" hidden="1" customWidth="1"/>
    <col min="14" max="22" width="0" hidden="1" customWidth="1"/>
    <col min="23" max="23" width="19" style="65" customWidth="1"/>
    <col min="24" max="24" width="43" customWidth="1"/>
    <col min="25" max="25" width="15.8984375" style="65" hidden="1" customWidth="1"/>
    <col min="26" max="26" width="51.8984375" hidden="1" customWidth="1"/>
    <col min="27" max="27" width="23.69921875" hidden="1" customWidth="1"/>
    <col min="28" max="29" width="9" hidden="1" customWidth="1"/>
    <col min="31" max="31" width="9" hidden="1" customWidth="1"/>
    <col min="32" max="32" width="13.69921875" hidden="1" customWidth="1"/>
    <col min="33" max="36" width="9" hidden="1" customWidth="1"/>
  </cols>
  <sheetData>
    <row r="1" spans="2:37">
      <c r="B1" t="s">
        <v>128</v>
      </c>
      <c r="C1" t="s">
        <v>129</v>
      </c>
      <c r="D1" t="s">
        <v>156</v>
      </c>
      <c r="E1" t="s">
        <v>157</v>
      </c>
      <c r="H1" t="s">
        <v>130</v>
      </c>
      <c r="I1" t="s">
        <v>131</v>
      </c>
      <c r="M1" s="52" t="s">
        <v>164</v>
      </c>
      <c r="N1" s="52" t="s">
        <v>134</v>
      </c>
      <c r="O1" s="52" t="s">
        <v>135</v>
      </c>
      <c r="P1" s="52" t="s">
        <v>136</v>
      </c>
      <c r="Q1" s="52" t="s">
        <v>137</v>
      </c>
      <c r="S1" s="52" t="s">
        <v>152</v>
      </c>
      <c r="T1" s="52" t="s">
        <v>129</v>
      </c>
      <c r="W1" s="146" t="s">
        <v>170</v>
      </c>
      <c r="X1" s="52" t="s">
        <v>7140</v>
      </c>
      <c r="Y1" s="65" t="s">
        <v>171</v>
      </c>
      <c r="Z1" s="52" t="s">
        <v>172</v>
      </c>
      <c r="AA1" s="52" t="s">
        <v>173</v>
      </c>
      <c r="AB1" s="52" t="s">
        <v>7043</v>
      </c>
      <c r="AC1" s="52" t="s">
        <v>7044</v>
      </c>
      <c r="AD1" s="52"/>
      <c r="AE1" s="52"/>
      <c r="AF1" s="69" t="s">
        <v>7045</v>
      </c>
      <c r="AG1" s="66" t="s">
        <v>7046</v>
      </c>
      <c r="AH1" s="66" t="s">
        <v>7047</v>
      </c>
      <c r="AI1" s="66" t="s">
        <v>7048</v>
      </c>
      <c r="AJ1" s="66" t="s">
        <v>7049</v>
      </c>
      <c r="AK1" s="52"/>
    </row>
    <row r="2" spans="2:37">
      <c r="B2" t="s">
        <v>7072</v>
      </c>
      <c r="C2" t="s">
        <v>7072</v>
      </c>
      <c r="D2">
        <v>1</v>
      </c>
      <c r="E2" t="s">
        <v>7062</v>
      </c>
      <c r="H2">
        <v>1</v>
      </c>
      <c r="M2" s="52" t="s">
        <v>138</v>
      </c>
      <c r="N2" s="52">
        <v>420</v>
      </c>
      <c r="O2" s="52">
        <v>942</v>
      </c>
      <c r="P2" s="52">
        <v>0</v>
      </c>
      <c r="Q2" s="52">
        <v>0</v>
      </c>
      <c r="S2" s="52" t="s">
        <v>7078</v>
      </c>
      <c r="T2" s="57">
        <v>1</v>
      </c>
      <c r="W2" s="146" t="s">
        <v>174</v>
      </c>
      <c r="X2" s="52" t="s">
        <v>175</v>
      </c>
      <c r="Y2" s="65">
        <v>4600007</v>
      </c>
      <c r="Z2" s="52" t="s">
        <v>176</v>
      </c>
      <c r="AA2" s="52" t="s">
        <v>177</v>
      </c>
      <c r="AB2" s="52"/>
      <c r="AC2" s="52">
        <v>1</v>
      </c>
      <c r="AD2" s="52"/>
      <c r="AE2" s="52"/>
      <c r="AF2" s="70" t="s">
        <v>7060</v>
      </c>
      <c r="AG2" s="67" t="s">
        <v>7061</v>
      </c>
      <c r="AH2" s="67">
        <v>1</v>
      </c>
      <c r="AI2" s="67">
        <v>9</v>
      </c>
      <c r="AJ2" s="68">
        <v>1</v>
      </c>
      <c r="AK2" s="52"/>
    </row>
    <row r="3" spans="2:37">
      <c r="B3" t="s">
        <v>7071</v>
      </c>
      <c r="C3" t="s">
        <v>7071</v>
      </c>
      <c r="D3">
        <v>2</v>
      </c>
      <c r="E3" t="s">
        <v>7063</v>
      </c>
      <c r="H3">
        <v>2</v>
      </c>
      <c r="M3" s="52" t="s">
        <v>139</v>
      </c>
      <c r="N3" s="52">
        <v>410</v>
      </c>
      <c r="O3" s="52">
        <v>941</v>
      </c>
      <c r="P3" s="52">
        <v>0</v>
      </c>
      <c r="Q3" s="52">
        <v>0</v>
      </c>
      <c r="S3" s="52" t="s">
        <v>7079</v>
      </c>
      <c r="T3" s="57">
        <v>2</v>
      </c>
      <c r="W3" s="146" t="s">
        <v>178</v>
      </c>
      <c r="X3" s="52" t="s">
        <v>179</v>
      </c>
      <c r="Y3" s="65">
        <v>4600007</v>
      </c>
      <c r="Z3" s="52" t="s">
        <v>176</v>
      </c>
      <c r="AA3" s="52" t="s">
        <v>180</v>
      </c>
      <c r="AB3" s="52"/>
      <c r="AC3" s="52">
        <v>1</v>
      </c>
      <c r="AD3" s="52"/>
      <c r="AE3" s="52"/>
      <c r="AF3" t="s">
        <v>7050</v>
      </c>
      <c r="AG3" s="52" t="s">
        <v>7051</v>
      </c>
      <c r="AH3" s="52">
        <v>1</v>
      </c>
      <c r="AI3" s="52">
        <v>9</v>
      </c>
      <c r="AJ3" s="52">
        <v>2</v>
      </c>
      <c r="AK3" s="52"/>
    </row>
    <row r="4" spans="2:37">
      <c r="B4" t="s">
        <v>7070</v>
      </c>
      <c r="C4" t="s">
        <v>7070</v>
      </c>
      <c r="D4">
        <v>3</v>
      </c>
      <c r="E4" t="s">
        <v>7064</v>
      </c>
      <c r="H4">
        <v>3</v>
      </c>
      <c r="I4" t="s">
        <v>132</v>
      </c>
      <c r="M4" s="52" t="s">
        <v>140</v>
      </c>
      <c r="N4" s="52">
        <v>223</v>
      </c>
      <c r="O4" s="52">
        <v>920</v>
      </c>
      <c r="P4" s="52">
        <v>0</v>
      </c>
      <c r="Q4" s="52">
        <v>0</v>
      </c>
      <c r="S4" s="52" t="s">
        <v>7080</v>
      </c>
      <c r="T4" s="57">
        <v>3</v>
      </c>
      <c r="W4" s="146" t="s">
        <v>181</v>
      </c>
      <c r="X4" s="52" t="s">
        <v>182</v>
      </c>
      <c r="Y4" s="65">
        <v>4600007</v>
      </c>
      <c r="Z4" s="52" t="s">
        <v>176</v>
      </c>
      <c r="AA4" s="52" t="s">
        <v>183</v>
      </c>
      <c r="AB4" s="52"/>
      <c r="AC4" s="52">
        <v>1</v>
      </c>
      <c r="AD4" s="52"/>
      <c r="AE4" s="52"/>
      <c r="AF4" t="s">
        <v>7052</v>
      </c>
      <c r="AG4" s="52" t="s">
        <v>7053</v>
      </c>
      <c r="AH4" s="52">
        <v>2</v>
      </c>
      <c r="AI4" s="52">
        <v>1</v>
      </c>
      <c r="AJ4" s="52">
        <v>3</v>
      </c>
      <c r="AK4" s="52"/>
    </row>
    <row r="5" spans="2:37">
      <c r="B5" t="s">
        <v>7069</v>
      </c>
      <c r="C5" t="s">
        <v>7069</v>
      </c>
      <c r="D5">
        <v>4</v>
      </c>
      <c r="E5" t="s">
        <v>7064</v>
      </c>
      <c r="H5">
        <v>4</v>
      </c>
      <c r="I5" t="s">
        <v>133</v>
      </c>
      <c r="M5" s="52" t="s">
        <v>7124</v>
      </c>
      <c r="N5" s="52">
        <v>200</v>
      </c>
      <c r="O5" s="52">
        <v>929</v>
      </c>
      <c r="P5" s="52">
        <v>1</v>
      </c>
      <c r="Q5" s="52">
        <v>0</v>
      </c>
      <c r="S5" s="52" t="s">
        <v>7081</v>
      </c>
      <c r="T5" s="57">
        <v>4</v>
      </c>
      <c r="W5" s="146" t="s">
        <v>184</v>
      </c>
      <c r="X5" s="52" t="s">
        <v>185</v>
      </c>
      <c r="Y5" s="65">
        <v>4600007</v>
      </c>
      <c r="Z5" s="52" t="s">
        <v>176</v>
      </c>
      <c r="AA5" s="52" t="s">
        <v>186</v>
      </c>
      <c r="AB5" s="52"/>
      <c r="AC5" s="52">
        <v>1</v>
      </c>
      <c r="AD5" s="52"/>
      <c r="AE5" s="52"/>
      <c r="AF5" t="s">
        <v>7054</v>
      </c>
      <c r="AG5" s="52" t="s">
        <v>7051</v>
      </c>
      <c r="AH5" s="52">
        <v>1</v>
      </c>
      <c r="AI5" s="52">
        <v>9</v>
      </c>
      <c r="AJ5" s="52">
        <v>4</v>
      </c>
      <c r="AK5" s="52"/>
    </row>
    <row r="6" spans="2:37">
      <c r="B6" t="s">
        <v>7068</v>
      </c>
      <c r="C6" t="s">
        <v>7068</v>
      </c>
      <c r="D6">
        <v>5</v>
      </c>
      <c r="E6" t="s">
        <v>7065</v>
      </c>
      <c r="H6">
        <v>5</v>
      </c>
      <c r="I6" t="s">
        <v>21</v>
      </c>
      <c r="M6" s="52" t="s">
        <v>141</v>
      </c>
      <c r="N6" s="52">
        <v>430</v>
      </c>
      <c r="O6" s="52">
        <v>943</v>
      </c>
      <c r="P6" s="52">
        <v>0</v>
      </c>
      <c r="Q6" s="52">
        <v>0</v>
      </c>
      <c r="S6" s="52" t="s">
        <v>7082</v>
      </c>
      <c r="T6" s="57">
        <v>5</v>
      </c>
      <c r="W6" s="146" t="s">
        <v>187</v>
      </c>
      <c r="X6" s="52" t="s">
        <v>188</v>
      </c>
      <c r="Y6" s="65">
        <v>4608534</v>
      </c>
      <c r="Z6" s="52" t="s">
        <v>189</v>
      </c>
      <c r="AA6" s="52" t="s">
        <v>190</v>
      </c>
      <c r="AB6" s="52"/>
      <c r="AC6" s="52">
        <v>1</v>
      </c>
      <c r="AD6" s="52"/>
      <c r="AE6" s="52"/>
      <c r="AF6" t="s">
        <v>7055</v>
      </c>
      <c r="AG6" s="52" t="s">
        <v>7053</v>
      </c>
      <c r="AH6" s="52">
        <v>2</v>
      </c>
      <c r="AI6" s="52">
        <v>1</v>
      </c>
      <c r="AJ6" s="52">
        <v>5</v>
      </c>
      <c r="AK6" s="52"/>
    </row>
    <row r="7" spans="2:37">
      <c r="H7">
        <v>6</v>
      </c>
      <c r="I7" t="s">
        <v>17</v>
      </c>
      <c r="M7" s="52" t="s">
        <v>142</v>
      </c>
      <c r="N7" s="52">
        <v>490</v>
      </c>
      <c r="O7" s="52">
        <v>949</v>
      </c>
      <c r="P7" s="52">
        <v>0</v>
      </c>
      <c r="Q7" s="52">
        <v>0</v>
      </c>
      <c r="S7" s="52" t="s">
        <v>7083</v>
      </c>
      <c r="T7" s="57">
        <v>6</v>
      </c>
      <c r="W7" s="146" t="s">
        <v>191</v>
      </c>
      <c r="X7" s="52" t="s">
        <v>192</v>
      </c>
      <c r="Y7" s="65">
        <v>4640841</v>
      </c>
      <c r="Z7" s="52" t="s">
        <v>193</v>
      </c>
      <c r="AA7" s="52" t="s">
        <v>194</v>
      </c>
      <c r="AB7" s="52"/>
      <c r="AC7" s="52">
        <v>1</v>
      </c>
      <c r="AD7" s="52"/>
      <c r="AE7" s="52"/>
      <c r="AF7" t="s">
        <v>7056</v>
      </c>
      <c r="AG7" s="52" t="s">
        <v>7053</v>
      </c>
      <c r="AH7" s="52">
        <v>2</v>
      </c>
      <c r="AI7" s="52">
        <v>9</v>
      </c>
      <c r="AJ7" s="52">
        <v>6</v>
      </c>
      <c r="AK7" s="52"/>
    </row>
    <row r="8" spans="2:37">
      <c r="M8" s="52" t="s">
        <v>143</v>
      </c>
      <c r="N8" s="52">
        <v>300</v>
      </c>
      <c r="O8" s="52">
        <v>960</v>
      </c>
      <c r="P8" s="52">
        <v>0</v>
      </c>
      <c r="Q8" s="52">
        <v>0</v>
      </c>
      <c r="S8" s="52" t="s">
        <v>7084</v>
      </c>
      <c r="T8" s="57">
        <v>7</v>
      </c>
      <c r="W8" s="146" t="s">
        <v>195</v>
      </c>
      <c r="X8" s="52" t="s">
        <v>196</v>
      </c>
      <c r="Y8" s="65">
        <v>4430034</v>
      </c>
      <c r="Z8" s="52" t="s">
        <v>197</v>
      </c>
      <c r="AA8" s="52" t="s">
        <v>198</v>
      </c>
      <c r="AB8" s="52"/>
      <c r="AC8" s="52">
        <v>1</v>
      </c>
      <c r="AD8" s="52"/>
      <c r="AE8" s="52"/>
      <c r="AF8" t="s">
        <v>7057</v>
      </c>
      <c r="AG8" s="52" t="s">
        <v>7053</v>
      </c>
      <c r="AH8" s="52">
        <v>2</v>
      </c>
      <c r="AI8" s="52">
        <v>1</v>
      </c>
      <c r="AJ8" s="52">
        <v>7</v>
      </c>
      <c r="AK8" s="52"/>
    </row>
    <row r="9" spans="2:37">
      <c r="M9" s="52" t="s">
        <v>144</v>
      </c>
      <c r="N9" s="52">
        <v>301</v>
      </c>
      <c r="O9" s="52">
        <v>960</v>
      </c>
      <c r="P9" s="52">
        <v>0</v>
      </c>
      <c r="Q9" s="52">
        <v>0</v>
      </c>
      <c r="S9" s="52" t="s">
        <v>7085</v>
      </c>
      <c r="T9" s="57">
        <v>8</v>
      </c>
      <c r="W9" s="146" t="s">
        <v>199</v>
      </c>
      <c r="X9" s="52" t="s">
        <v>200</v>
      </c>
      <c r="Y9" s="65">
        <v>4600011</v>
      </c>
      <c r="Z9" s="52" t="s">
        <v>201</v>
      </c>
      <c r="AA9" s="52" t="s">
        <v>202</v>
      </c>
      <c r="AB9" s="52"/>
      <c r="AC9" s="52">
        <v>1</v>
      </c>
      <c r="AD9" s="52"/>
      <c r="AE9" s="52"/>
      <c r="AF9" t="s">
        <v>7058</v>
      </c>
      <c r="AG9" s="52" t="s">
        <v>7051</v>
      </c>
      <c r="AH9" s="52">
        <v>1</v>
      </c>
      <c r="AI9" s="52">
        <v>9</v>
      </c>
      <c r="AJ9" s="52">
        <v>8</v>
      </c>
      <c r="AK9" s="52"/>
    </row>
    <row r="10" spans="2:37">
      <c r="M10" s="52" t="s">
        <v>145</v>
      </c>
      <c r="N10" s="52">
        <v>302</v>
      </c>
      <c r="O10" s="52">
        <v>960</v>
      </c>
      <c r="P10" s="52">
        <v>0</v>
      </c>
      <c r="Q10" s="52">
        <v>0</v>
      </c>
      <c r="S10" s="52" t="s">
        <v>7086</v>
      </c>
      <c r="T10" s="57">
        <v>9</v>
      </c>
      <c r="W10" s="146" t="s">
        <v>203</v>
      </c>
      <c r="X10" s="52" t="s">
        <v>204</v>
      </c>
      <c r="Y10" s="65">
        <v>4610001</v>
      </c>
      <c r="Z10" s="52" t="s">
        <v>205</v>
      </c>
      <c r="AA10" s="52" t="s">
        <v>206</v>
      </c>
      <c r="AB10" s="52"/>
      <c r="AC10" s="52">
        <v>1</v>
      </c>
      <c r="AD10" s="52"/>
      <c r="AE10" s="52"/>
      <c r="AF10" t="s">
        <v>7059</v>
      </c>
      <c r="AG10" s="52" t="s">
        <v>7053</v>
      </c>
      <c r="AH10" s="52">
        <v>2</v>
      </c>
      <c r="AI10" s="52">
        <v>9</v>
      </c>
      <c r="AJ10" s="52">
        <v>9</v>
      </c>
      <c r="AK10" s="52"/>
    </row>
    <row r="11" spans="2:37">
      <c r="M11" s="52" t="s">
        <v>146</v>
      </c>
      <c r="N11" s="52">
        <v>600</v>
      </c>
      <c r="O11" s="52">
        <v>960</v>
      </c>
      <c r="P11" s="52">
        <v>0</v>
      </c>
      <c r="Q11" s="52">
        <v>0</v>
      </c>
      <c r="S11" s="52" t="s">
        <v>7087</v>
      </c>
      <c r="T11" s="57">
        <v>10</v>
      </c>
      <c r="W11" s="146" t="s">
        <v>207</v>
      </c>
      <c r="X11" s="52" t="s">
        <v>208</v>
      </c>
      <c r="Y11" s="65">
        <v>4801198</v>
      </c>
      <c r="Z11" s="52" t="s">
        <v>209</v>
      </c>
      <c r="AA11" s="52" t="s">
        <v>210</v>
      </c>
      <c r="AB11" s="52"/>
      <c r="AC11" s="52">
        <v>1</v>
      </c>
      <c r="AD11" s="52"/>
      <c r="AE11" s="52"/>
      <c r="AF11" s="71"/>
      <c r="AG11" s="65"/>
      <c r="AH11" s="65"/>
      <c r="AI11" s="65"/>
      <c r="AJ11" s="65"/>
      <c r="AK11" s="52"/>
    </row>
    <row r="12" spans="2:37">
      <c r="M12" s="52" t="s">
        <v>147</v>
      </c>
      <c r="N12" s="52">
        <v>601</v>
      </c>
      <c r="O12" s="52">
        <v>960</v>
      </c>
      <c r="P12" s="52">
        <v>0</v>
      </c>
      <c r="Q12" s="52">
        <v>0</v>
      </c>
      <c r="S12" s="52" t="s">
        <v>7088</v>
      </c>
      <c r="T12" s="57">
        <v>11</v>
      </c>
      <c r="W12" s="146" t="s">
        <v>211</v>
      </c>
      <c r="X12" s="52" t="s">
        <v>212</v>
      </c>
      <c r="Y12" s="65">
        <v>4801103</v>
      </c>
      <c r="Z12" s="52" t="s">
        <v>213</v>
      </c>
      <c r="AA12" s="52" t="s">
        <v>214</v>
      </c>
      <c r="AB12" s="52"/>
      <c r="AC12" s="52">
        <v>1</v>
      </c>
      <c r="AD12" s="52"/>
      <c r="AE12" s="52"/>
      <c r="AF12" s="71"/>
      <c r="AG12" s="65"/>
      <c r="AH12" s="65"/>
      <c r="AI12" s="65"/>
      <c r="AJ12" s="65"/>
      <c r="AK12" s="52"/>
    </row>
    <row r="13" spans="2:37">
      <c r="M13" s="52" t="s">
        <v>148</v>
      </c>
      <c r="N13" s="52">
        <v>602</v>
      </c>
      <c r="O13" s="52">
        <v>960</v>
      </c>
      <c r="P13" s="52">
        <v>0</v>
      </c>
      <c r="Q13" s="52">
        <v>0</v>
      </c>
      <c r="S13" s="52" t="s">
        <v>7089</v>
      </c>
      <c r="T13" s="57">
        <v>12</v>
      </c>
      <c r="W13" s="146" t="s">
        <v>215</v>
      </c>
      <c r="X13" s="52" t="s">
        <v>216</v>
      </c>
      <c r="Y13" s="65">
        <v>4801198</v>
      </c>
      <c r="Z13" s="52" t="s">
        <v>209</v>
      </c>
      <c r="AA13" s="52" t="s">
        <v>210</v>
      </c>
      <c r="AB13" s="52"/>
      <c r="AC13" s="52">
        <v>1</v>
      </c>
      <c r="AD13" s="52"/>
      <c r="AE13" s="52"/>
      <c r="AF13" s="71"/>
      <c r="AG13" s="65"/>
      <c r="AH13" s="65"/>
      <c r="AI13" s="65"/>
      <c r="AJ13" s="65"/>
      <c r="AK13" s="52"/>
    </row>
    <row r="14" spans="2:37">
      <c r="M14" s="52" t="s">
        <v>149</v>
      </c>
      <c r="N14" s="52">
        <v>603</v>
      </c>
      <c r="O14" s="52">
        <v>960</v>
      </c>
      <c r="P14" s="52">
        <v>0</v>
      </c>
      <c r="Q14" s="52">
        <v>0</v>
      </c>
      <c r="S14" s="52" t="s">
        <v>7090</v>
      </c>
      <c r="T14" s="57">
        <v>13</v>
      </c>
      <c r="W14" s="146" t="s">
        <v>217</v>
      </c>
      <c r="X14" s="52" t="s">
        <v>218</v>
      </c>
      <c r="Y14" s="65">
        <v>4640802</v>
      </c>
      <c r="Z14" s="52" t="s">
        <v>219</v>
      </c>
      <c r="AA14" s="52" t="s">
        <v>220</v>
      </c>
      <c r="AB14" s="52"/>
      <c r="AC14" s="52">
        <v>1</v>
      </c>
      <c r="AD14" s="52"/>
      <c r="AE14" s="52"/>
      <c r="AF14" s="71"/>
      <c r="AG14" s="65"/>
      <c r="AH14" s="65"/>
      <c r="AI14" s="65"/>
      <c r="AJ14" s="65"/>
      <c r="AK14" s="52"/>
    </row>
    <row r="15" spans="2:37">
      <c r="M15" s="52" t="s">
        <v>150</v>
      </c>
      <c r="N15" s="52">
        <v>604</v>
      </c>
      <c r="O15" s="52">
        <v>960</v>
      </c>
      <c r="P15" s="52">
        <v>0</v>
      </c>
      <c r="Q15" s="52">
        <v>0</v>
      </c>
      <c r="S15" s="52" t="s">
        <v>7091</v>
      </c>
      <c r="T15" s="57">
        <v>14</v>
      </c>
      <c r="W15" s="146" t="s">
        <v>221</v>
      </c>
      <c r="X15" s="52" t="s">
        <v>222</v>
      </c>
      <c r="Y15" s="65">
        <v>4660042</v>
      </c>
      <c r="Z15" s="52" t="s">
        <v>223</v>
      </c>
      <c r="AA15" s="52" t="s">
        <v>224</v>
      </c>
      <c r="AB15" s="52"/>
      <c r="AC15" s="52">
        <v>1</v>
      </c>
      <c r="AD15" s="52"/>
      <c r="AE15" s="52"/>
      <c r="AF15" s="71"/>
      <c r="AG15" s="65"/>
      <c r="AH15" s="65"/>
      <c r="AI15" s="65"/>
      <c r="AJ15" s="65"/>
      <c r="AK15" s="52"/>
    </row>
    <row r="16" spans="2:37">
      <c r="M16" s="52" t="s">
        <v>151</v>
      </c>
      <c r="N16" s="52">
        <v>700</v>
      </c>
      <c r="O16" s="52">
        <v>970</v>
      </c>
      <c r="P16" s="52">
        <v>0</v>
      </c>
      <c r="Q16" s="52">
        <v>0</v>
      </c>
      <c r="S16" s="52" t="s">
        <v>7092</v>
      </c>
      <c r="T16" s="57">
        <v>15</v>
      </c>
      <c r="W16" s="146" t="s">
        <v>225</v>
      </c>
      <c r="X16" s="52" t="s">
        <v>226</v>
      </c>
      <c r="Y16" s="65">
        <v>4570033</v>
      </c>
      <c r="Z16" s="52" t="s">
        <v>227</v>
      </c>
      <c r="AA16" s="52" t="s">
        <v>228</v>
      </c>
      <c r="AB16" s="52"/>
      <c r="AC16" s="52">
        <v>1</v>
      </c>
      <c r="AD16" s="52"/>
      <c r="AE16" s="52"/>
      <c r="AF16" s="71"/>
      <c r="AG16" s="65"/>
      <c r="AH16" s="65"/>
      <c r="AI16" s="65"/>
      <c r="AJ16" s="65"/>
      <c r="AK16" s="52"/>
    </row>
    <row r="17" spans="13:37">
      <c r="M17" s="52"/>
      <c r="N17" s="52"/>
      <c r="O17" s="52"/>
      <c r="P17" s="52"/>
      <c r="Q17" s="52"/>
      <c r="S17" s="52" t="s">
        <v>7093</v>
      </c>
      <c r="T17" s="57">
        <v>16</v>
      </c>
      <c r="W17" s="146" t="s">
        <v>229</v>
      </c>
      <c r="X17" s="52" t="s">
        <v>230</v>
      </c>
      <c r="Y17" s="65">
        <v>4510066</v>
      </c>
      <c r="Z17" s="52" t="s">
        <v>231</v>
      </c>
      <c r="AA17" s="52" t="s">
        <v>232</v>
      </c>
      <c r="AB17" s="52"/>
      <c r="AC17" s="52">
        <v>1</v>
      </c>
      <c r="AD17" s="52"/>
      <c r="AE17" s="52"/>
      <c r="AF17" s="71"/>
      <c r="AG17" s="65"/>
      <c r="AH17" s="65"/>
      <c r="AI17" s="65"/>
      <c r="AJ17" s="65"/>
      <c r="AK17" s="52"/>
    </row>
    <row r="18" spans="13:37">
      <c r="S18" s="52" t="s">
        <v>7094</v>
      </c>
      <c r="T18" s="57">
        <v>17</v>
      </c>
      <c r="W18" s="146" t="s">
        <v>233</v>
      </c>
      <c r="X18" s="52" t="s">
        <v>234</v>
      </c>
      <c r="Y18" s="65">
        <v>4640044</v>
      </c>
      <c r="Z18" s="52" t="s">
        <v>235</v>
      </c>
      <c r="AA18" s="52" t="s">
        <v>236</v>
      </c>
      <c r="AB18" s="52"/>
      <c r="AC18" s="52">
        <v>1</v>
      </c>
      <c r="AD18" s="52"/>
      <c r="AE18" s="52"/>
      <c r="AF18" s="69"/>
      <c r="AG18" s="66"/>
      <c r="AH18" s="66"/>
      <c r="AI18" s="66"/>
      <c r="AJ18" s="66"/>
      <c r="AK18" s="52"/>
    </row>
    <row r="19" spans="13:37">
      <c r="S19" s="52" t="s">
        <v>7095</v>
      </c>
      <c r="T19" s="57">
        <v>18</v>
      </c>
      <c r="W19" s="146" t="s">
        <v>237</v>
      </c>
      <c r="X19" s="52" t="s">
        <v>238</v>
      </c>
      <c r="Y19" s="65">
        <v>4540851</v>
      </c>
      <c r="Z19" s="52" t="s">
        <v>239</v>
      </c>
      <c r="AA19" s="52" t="s">
        <v>240</v>
      </c>
      <c r="AB19" s="52"/>
      <c r="AC19" s="52">
        <v>1</v>
      </c>
      <c r="AD19" s="52"/>
      <c r="AE19" s="52"/>
      <c r="AG19" s="52"/>
      <c r="AH19" s="52"/>
      <c r="AI19" s="52"/>
      <c r="AJ19" s="52"/>
      <c r="AK19" s="52"/>
    </row>
    <row r="20" spans="13:37">
      <c r="S20" s="52" t="s">
        <v>7096</v>
      </c>
      <c r="T20" s="57">
        <v>19</v>
      </c>
      <c r="W20" s="146" t="s">
        <v>241</v>
      </c>
      <c r="X20" s="52" t="s">
        <v>242</v>
      </c>
      <c r="Y20" s="65">
        <v>4610027</v>
      </c>
      <c r="Z20" s="52" t="s">
        <v>243</v>
      </c>
      <c r="AA20" s="52" t="s">
        <v>244</v>
      </c>
      <c r="AB20" s="52"/>
      <c r="AC20" s="52">
        <v>1</v>
      </c>
      <c r="AD20" s="52"/>
      <c r="AE20" s="52"/>
      <c r="AG20" s="52"/>
      <c r="AH20" s="52"/>
      <c r="AI20" s="52"/>
      <c r="AJ20" s="52"/>
      <c r="AK20" s="52"/>
    </row>
    <row r="21" spans="13:37">
      <c r="S21" s="52" t="s">
        <v>7097</v>
      </c>
      <c r="T21" s="57">
        <v>20</v>
      </c>
      <c r="W21" s="146" t="s">
        <v>245</v>
      </c>
      <c r="X21" s="52" t="s">
        <v>246</v>
      </c>
      <c r="Y21" s="65">
        <v>4620008</v>
      </c>
      <c r="Z21" s="52" t="s">
        <v>247</v>
      </c>
      <c r="AA21" s="52" t="s">
        <v>248</v>
      </c>
      <c r="AB21" s="52"/>
      <c r="AC21" s="52">
        <v>1</v>
      </c>
      <c r="AD21" s="52"/>
      <c r="AE21" s="52"/>
      <c r="AG21" s="52"/>
      <c r="AH21" s="52"/>
      <c r="AI21" s="52"/>
      <c r="AJ21" s="52"/>
      <c r="AK21" s="52"/>
    </row>
    <row r="22" spans="13:37">
      <c r="S22" s="52" t="s">
        <v>7098</v>
      </c>
      <c r="T22" s="57">
        <v>21</v>
      </c>
      <c r="W22" s="146" t="s">
        <v>249</v>
      </c>
      <c r="X22" s="52" t="s">
        <v>250</v>
      </c>
      <c r="Y22" s="65">
        <v>4680046</v>
      </c>
      <c r="Z22" s="52" t="s">
        <v>251</v>
      </c>
      <c r="AA22" s="52" t="s">
        <v>252</v>
      </c>
      <c r="AB22" s="52"/>
      <c r="AC22" s="52">
        <v>1</v>
      </c>
      <c r="AD22" s="52"/>
      <c r="AE22" s="52"/>
      <c r="AG22" s="52"/>
      <c r="AH22" s="52"/>
      <c r="AI22" s="52"/>
      <c r="AJ22" s="52"/>
      <c r="AK22" s="52"/>
    </row>
    <row r="23" spans="13:37">
      <c r="S23" s="52" t="s">
        <v>7099</v>
      </c>
      <c r="T23" s="57">
        <v>22</v>
      </c>
      <c r="W23" s="146" t="s">
        <v>253</v>
      </c>
      <c r="X23" s="52" t="s">
        <v>254</v>
      </c>
      <c r="Y23" s="65">
        <v>4600007</v>
      </c>
      <c r="Z23" s="52" t="s">
        <v>255</v>
      </c>
      <c r="AA23" s="52" t="s">
        <v>256</v>
      </c>
      <c r="AB23" s="52"/>
      <c r="AC23" s="52">
        <v>1</v>
      </c>
      <c r="AD23" s="52"/>
      <c r="AE23" s="52"/>
      <c r="AG23" s="52"/>
      <c r="AH23" s="52"/>
      <c r="AI23" s="52"/>
      <c r="AJ23" s="52"/>
      <c r="AK23" s="52"/>
    </row>
    <row r="24" spans="13:37">
      <c r="S24" s="52" t="s">
        <v>7100</v>
      </c>
      <c r="T24" s="57">
        <v>24</v>
      </c>
      <c r="W24" s="146" t="s">
        <v>257</v>
      </c>
      <c r="X24" s="52" t="s">
        <v>258</v>
      </c>
      <c r="Y24" s="65">
        <v>4580031</v>
      </c>
      <c r="Z24" s="52" t="s">
        <v>259</v>
      </c>
      <c r="AA24" s="52" t="s">
        <v>260</v>
      </c>
      <c r="AB24" s="52"/>
      <c r="AC24" s="52">
        <v>1</v>
      </c>
      <c r="AD24" s="52"/>
      <c r="AE24" s="52"/>
      <c r="AG24" s="52"/>
      <c r="AH24" s="52"/>
      <c r="AI24" s="52"/>
      <c r="AJ24" s="52"/>
      <c r="AK24" s="52"/>
    </row>
    <row r="25" spans="13:37">
      <c r="S25" s="52" t="s">
        <v>7101</v>
      </c>
      <c r="T25" s="57">
        <v>25</v>
      </c>
      <c r="W25" s="146" t="s">
        <v>261</v>
      </c>
      <c r="X25" s="52" t="s">
        <v>262</v>
      </c>
      <c r="Y25" s="65">
        <v>4540953</v>
      </c>
      <c r="Z25" s="52" t="s">
        <v>263</v>
      </c>
      <c r="AA25" s="52" t="s">
        <v>264</v>
      </c>
      <c r="AB25" s="52"/>
      <c r="AC25" s="52">
        <v>1</v>
      </c>
      <c r="AD25" s="52"/>
      <c r="AE25" s="52"/>
      <c r="AG25" s="52"/>
      <c r="AH25" s="52"/>
      <c r="AI25" s="52"/>
      <c r="AJ25" s="52"/>
      <c r="AK25" s="52"/>
    </row>
    <row r="26" spans="13:37">
      <c r="S26" s="52" t="s">
        <v>7102</v>
      </c>
      <c r="T26" s="57">
        <v>26</v>
      </c>
      <c r="W26" s="146" t="s">
        <v>265</v>
      </c>
      <c r="X26" s="52" t="s">
        <v>266</v>
      </c>
      <c r="Y26" s="65">
        <v>4520817</v>
      </c>
      <c r="Z26" s="52" t="s">
        <v>267</v>
      </c>
      <c r="AA26" s="52" t="s">
        <v>268</v>
      </c>
      <c r="AB26" s="52"/>
      <c r="AC26" s="52">
        <v>1</v>
      </c>
      <c r="AD26" s="52"/>
      <c r="AE26" s="52"/>
      <c r="AG26" s="52"/>
      <c r="AH26" s="52"/>
      <c r="AI26" s="52"/>
      <c r="AJ26" s="52"/>
      <c r="AK26" s="52"/>
    </row>
    <row r="27" spans="13:37">
      <c r="S27" s="52" t="s">
        <v>7103</v>
      </c>
      <c r="T27" s="57">
        <v>27</v>
      </c>
      <c r="W27" s="146" t="s">
        <v>269</v>
      </c>
      <c r="X27" s="52" t="s">
        <v>270</v>
      </c>
      <c r="Y27" s="65">
        <v>4650064</v>
      </c>
      <c r="Z27" s="52" t="s">
        <v>271</v>
      </c>
      <c r="AA27" s="52" t="s">
        <v>272</v>
      </c>
      <c r="AB27" s="52"/>
      <c r="AC27" s="52">
        <v>1</v>
      </c>
      <c r="AD27" s="52"/>
      <c r="AE27" s="52"/>
      <c r="AG27" s="52"/>
      <c r="AH27" s="52"/>
      <c r="AI27" s="52"/>
      <c r="AJ27" s="52"/>
      <c r="AK27" s="52"/>
    </row>
    <row r="28" spans="13:37">
      <c r="S28" s="52" t="s">
        <v>7104</v>
      </c>
      <c r="T28" s="57">
        <v>28</v>
      </c>
      <c r="W28" s="146" t="s">
        <v>273</v>
      </c>
      <c r="X28" s="52" t="s">
        <v>274</v>
      </c>
      <c r="Y28" s="65">
        <v>4610001</v>
      </c>
      <c r="Z28" s="52" t="s">
        <v>275</v>
      </c>
      <c r="AA28" s="52" t="s">
        <v>276</v>
      </c>
      <c r="AB28" s="52"/>
      <c r="AC28" s="52">
        <v>1</v>
      </c>
      <c r="AD28" s="52"/>
      <c r="AE28" s="52"/>
      <c r="AG28" s="52"/>
      <c r="AH28" s="52"/>
      <c r="AI28" s="52"/>
      <c r="AJ28" s="52"/>
      <c r="AK28" s="52"/>
    </row>
    <row r="29" spans="13:37">
      <c r="S29" s="52" t="s">
        <v>7105</v>
      </c>
      <c r="T29" s="57">
        <v>29</v>
      </c>
      <c r="W29" s="146" t="s">
        <v>277</v>
      </c>
      <c r="X29" s="52" t="s">
        <v>278</v>
      </c>
      <c r="Y29" s="65">
        <v>4640858</v>
      </c>
      <c r="Z29" s="52" t="s">
        <v>279</v>
      </c>
      <c r="AA29" s="52" t="s">
        <v>280</v>
      </c>
      <c r="AB29" s="52"/>
      <c r="AC29" s="52">
        <v>1</v>
      </c>
      <c r="AD29" s="52"/>
      <c r="AE29" s="52"/>
      <c r="AG29" s="52"/>
      <c r="AH29" s="52"/>
      <c r="AI29" s="52"/>
      <c r="AJ29" s="52"/>
      <c r="AK29" s="52"/>
    </row>
    <row r="30" spans="13:37">
      <c r="S30" s="52" t="s">
        <v>7106</v>
      </c>
      <c r="T30" s="57">
        <v>30</v>
      </c>
      <c r="W30" s="146" t="s">
        <v>281</v>
      </c>
      <c r="X30" s="52" t="s">
        <v>282</v>
      </c>
      <c r="Y30" s="65">
        <v>4510042</v>
      </c>
      <c r="Z30" s="52" t="s">
        <v>283</v>
      </c>
      <c r="AA30" s="52" t="s">
        <v>284</v>
      </c>
      <c r="AB30" s="52"/>
      <c r="AC30" s="52">
        <v>1</v>
      </c>
      <c r="AD30" s="52"/>
      <c r="AE30" s="52"/>
      <c r="AG30" s="52"/>
      <c r="AH30" s="52"/>
      <c r="AI30" s="52"/>
      <c r="AJ30" s="52"/>
      <c r="AK30" s="52"/>
    </row>
    <row r="31" spans="13:37">
      <c r="S31" s="52" t="s">
        <v>7107</v>
      </c>
      <c r="T31" s="57">
        <v>31</v>
      </c>
      <c r="W31" s="146" t="s">
        <v>285</v>
      </c>
      <c r="X31" s="52" t="s">
        <v>286</v>
      </c>
      <c r="Y31" s="65">
        <v>4660002</v>
      </c>
      <c r="Z31" s="52" t="s">
        <v>287</v>
      </c>
      <c r="AA31" s="52" t="s">
        <v>288</v>
      </c>
      <c r="AB31" s="52"/>
      <c r="AC31" s="52">
        <v>1</v>
      </c>
      <c r="AD31" s="52"/>
      <c r="AE31" s="52"/>
      <c r="AG31" s="52"/>
      <c r="AH31" s="52"/>
      <c r="AI31" s="52"/>
      <c r="AJ31" s="52"/>
      <c r="AK31" s="52"/>
    </row>
    <row r="32" spans="13:37">
      <c r="S32" s="52" t="s">
        <v>7108</v>
      </c>
      <c r="T32" s="57">
        <v>32</v>
      </c>
      <c r="W32" s="146" t="s">
        <v>289</v>
      </c>
      <c r="X32" s="52" t="s">
        <v>290</v>
      </c>
      <c r="Y32" s="65">
        <v>4540828</v>
      </c>
      <c r="Z32" s="52" t="s">
        <v>291</v>
      </c>
      <c r="AA32" s="52" t="s">
        <v>292</v>
      </c>
      <c r="AB32" s="52"/>
      <c r="AC32" s="52">
        <v>1</v>
      </c>
      <c r="AD32" s="52"/>
      <c r="AE32" s="52"/>
      <c r="AG32" s="52"/>
      <c r="AH32" s="52"/>
      <c r="AI32" s="52"/>
      <c r="AJ32" s="52"/>
      <c r="AK32" s="52"/>
    </row>
    <row r="33" spans="19:37">
      <c r="S33" s="52" t="s">
        <v>7109</v>
      </c>
      <c r="T33" s="57">
        <v>33</v>
      </c>
      <c r="W33" s="146" t="s">
        <v>293</v>
      </c>
      <c r="X33" s="52" t="s">
        <v>294</v>
      </c>
      <c r="Y33" s="65">
        <v>4670865</v>
      </c>
      <c r="Z33" s="52" t="s">
        <v>295</v>
      </c>
      <c r="AA33" s="52" t="s">
        <v>296</v>
      </c>
      <c r="AB33" s="52"/>
      <c r="AC33" s="52">
        <v>1</v>
      </c>
      <c r="AD33" s="52"/>
      <c r="AE33" s="52"/>
      <c r="AG33" s="52"/>
      <c r="AH33" s="52"/>
      <c r="AI33" s="52"/>
      <c r="AJ33" s="52"/>
      <c r="AK33" s="52"/>
    </row>
    <row r="34" spans="19:37">
      <c r="S34" s="52" t="s">
        <v>7110</v>
      </c>
      <c r="T34" s="57">
        <v>34</v>
      </c>
      <c r="W34" s="146" t="s">
        <v>297</v>
      </c>
      <c r="X34" s="52" t="s">
        <v>298</v>
      </c>
      <c r="Y34" s="65">
        <v>4640075</v>
      </c>
      <c r="Z34" s="52" t="s">
        <v>299</v>
      </c>
      <c r="AA34" s="52" t="s">
        <v>300</v>
      </c>
      <c r="AB34" s="52"/>
      <c r="AC34" s="52">
        <v>1</v>
      </c>
      <c r="AD34" s="52"/>
      <c r="AE34" s="52"/>
      <c r="AG34" s="52"/>
      <c r="AH34" s="52"/>
      <c r="AI34" s="52"/>
      <c r="AJ34" s="52"/>
      <c r="AK34" s="52"/>
    </row>
    <row r="35" spans="19:37">
      <c r="S35" s="52" t="s">
        <v>7111</v>
      </c>
      <c r="T35" s="57">
        <v>35</v>
      </c>
      <c r="W35" s="146" t="s">
        <v>301</v>
      </c>
      <c r="X35" s="52" t="s">
        <v>302</v>
      </c>
      <c r="Y35" s="65">
        <v>4620834</v>
      </c>
      <c r="Z35" s="52" t="s">
        <v>303</v>
      </c>
      <c r="AA35" s="52" t="s">
        <v>304</v>
      </c>
      <c r="AB35" s="52"/>
      <c r="AC35" s="52">
        <v>1</v>
      </c>
      <c r="AD35" s="52"/>
      <c r="AE35" s="52"/>
      <c r="AG35" s="52"/>
      <c r="AH35" s="52"/>
      <c r="AI35" s="52"/>
      <c r="AJ35" s="52"/>
      <c r="AK35" s="52"/>
    </row>
    <row r="36" spans="19:37">
      <c r="S36" s="52" t="s">
        <v>7112</v>
      </c>
      <c r="T36" s="57">
        <v>36</v>
      </c>
      <c r="W36" s="146" t="s">
        <v>305</v>
      </c>
      <c r="X36" s="52" t="s">
        <v>306</v>
      </c>
      <c r="Y36" s="65">
        <v>4580041</v>
      </c>
      <c r="Z36" s="52" t="s">
        <v>307</v>
      </c>
      <c r="AA36" s="52" t="s">
        <v>308</v>
      </c>
      <c r="AB36" s="52"/>
      <c r="AC36" s="52">
        <v>1</v>
      </c>
      <c r="AD36" s="52"/>
      <c r="AE36" s="52"/>
      <c r="AG36" s="52"/>
      <c r="AH36" s="52"/>
      <c r="AI36" s="52"/>
      <c r="AJ36" s="52"/>
      <c r="AK36" s="52"/>
    </row>
    <row r="37" spans="19:37">
      <c r="S37" s="52" t="s">
        <v>7113</v>
      </c>
      <c r="T37" s="57">
        <v>37</v>
      </c>
      <c r="W37" s="146" t="s">
        <v>309</v>
      </c>
      <c r="X37" s="52" t="s">
        <v>310</v>
      </c>
      <c r="Y37" s="65">
        <v>4598002</v>
      </c>
      <c r="Z37" s="52" t="s">
        <v>311</v>
      </c>
      <c r="AA37" s="52" t="s">
        <v>312</v>
      </c>
      <c r="AB37" s="52"/>
      <c r="AC37" s="52">
        <v>1</v>
      </c>
      <c r="AD37" s="52"/>
      <c r="AE37" s="52"/>
      <c r="AG37" s="52"/>
      <c r="AH37" s="52"/>
      <c r="AI37" s="52"/>
      <c r="AJ37" s="52"/>
      <c r="AK37" s="52"/>
    </row>
    <row r="38" spans="19:37">
      <c r="S38" s="52" t="s">
        <v>7114</v>
      </c>
      <c r="T38" s="57">
        <v>38</v>
      </c>
      <c r="W38" s="146" t="s">
        <v>313</v>
      </c>
      <c r="X38" s="52" t="s">
        <v>314</v>
      </c>
      <c r="Y38" s="65">
        <v>4580918</v>
      </c>
      <c r="Z38" s="52" t="s">
        <v>315</v>
      </c>
      <c r="AA38" s="52" t="s">
        <v>316</v>
      </c>
      <c r="AB38" s="52"/>
      <c r="AC38" s="52">
        <v>1</v>
      </c>
      <c r="AD38" s="52"/>
      <c r="AE38" s="52"/>
      <c r="AG38" s="52"/>
      <c r="AH38" s="52"/>
      <c r="AI38" s="52"/>
      <c r="AJ38" s="52"/>
      <c r="AK38" s="52"/>
    </row>
    <row r="39" spans="19:37">
      <c r="S39" s="52" t="s">
        <v>7115</v>
      </c>
      <c r="T39" s="57">
        <v>39</v>
      </c>
      <c r="W39" s="146" t="s">
        <v>317</v>
      </c>
      <c r="X39" s="52" t="s">
        <v>318</v>
      </c>
      <c r="Y39" s="65">
        <v>4520848</v>
      </c>
      <c r="Z39" s="52" t="s">
        <v>319</v>
      </c>
      <c r="AA39" s="52" t="s">
        <v>320</v>
      </c>
      <c r="AB39" s="52"/>
      <c r="AC39" s="52">
        <v>1</v>
      </c>
      <c r="AD39" s="52"/>
      <c r="AE39" s="52"/>
      <c r="AG39" s="52"/>
      <c r="AH39" s="52"/>
      <c r="AI39" s="52"/>
      <c r="AJ39" s="52"/>
      <c r="AK39" s="52"/>
    </row>
    <row r="40" spans="19:37">
      <c r="S40" s="52" t="s">
        <v>7116</v>
      </c>
      <c r="T40" s="57">
        <v>40</v>
      </c>
      <c r="W40" s="146" t="s">
        <v>321</v>
      </c>
      <c r="X40" s="52" t="s">
        <v>322</v>
      </c>
      <c r="Y40" s="65">
        <v>4650094</v>
      </c>
      <c r="Z40" s="52" t="s">
        <v>323</v>
      </c>
      <c r="AA40" s="52" t="s">
        <v>324</v>
      </c>
      <c r="AB40" s="52"/>
      <c r="AC40" s="52">
        <v>1</v>
      </c>
      <c r="AD40" s="52"/>
      <c r="AE40" s="52"/>
      <c r="AG40" s="52"/>
      <c r="AH40" s="52"/>
      <c r="AI40" s="52"/>
      <c r="AJ40" s="52"/>
      <c r="AK40" s="52"/>
    </row>
    <row r="41" spans="19:37">
      <c r="S41" s="52" t="s">
        <v>7117</v>
      </c>
      <c r="T41" s="57">
        <v>41</v>
      </c>
      <c r="W41" s="146" t="s">
        <v>325</v>
      </c>
      <c r="X41" s="52" t="s">
        <v>326</v>
      </c>
      <c r="Y41" s="65">
        <v>4620815</v>
      </c>
      <c r="Z41" s="52" t="s">
        <v>327</v>
      </c>
      <c r="AA41" s="52" t="s">
        <v>328</v>
      </c>
      <c r="AB41" s="52"/>
      <c r="AC41" s="52">
        <v>1</v>
      </c>
      <c r="AD41" s="52"/>
      <c r="AE41" s="52"/>
      <c r="AG41" s="52"/>
      <c r="AH41" s="52"/>
      <c r="AI41" s="52"/>
      <c r="AJ41" s="52"/>
      <c r="AK41" s="52"/>
    </row>
    <row r="42" spans="19:37">
      <c r="S42" s="52" t="s">
        <v>7118</v>
      </c>
      <c r="T42" s="57">
        <v>42</v>
      </c>
      <c r="W42" s="146" t="s">
        <v>329</v>
      </c>
      <c r="X42" s="52" t="s">
        <v>330</v>
      </c>
      <c r="Y42" s="65">
        <v>4520802</v>
      </c>
      <c r="Z42" s="52" t="s">
        <v>331</v>
      </c>
      <c r="AA42" s="52" t="s">
        <v>332</v>
      </c>
      <c r="AB42" s="52"/>
      <c r="AC42" s="52">
        <v>1</v>
      </c>
      <c r="AD42" s="52"/>
      <c r="AE42" s="52"/>
      <c r="AG42" s="52"/>
      <c r="AH42" s="52"/>
      <c r="AI42" s="52"/>
      <c r="AJ42" s="52"/>
      <c r="AK42" s="52"/>
    </row>
    <row r="43" spans="19:37">
      <c r="S43" s="52" t="s">
        <v>7119</v>
      </c>
      <c r="T43" s="57">
        <v>43</v>
      </c>
      <c r="W43" s="146" t="s">
        <v>333</v>
      </c>
      <c r="X43" s="52" t="s">
        <v>334</v>
      </c>
      <c r="Y43" s="65">
        <v>4610045</v>
      </c>
      <c r="Z43" s="52" t="s">
        <v>335</v>
      </c>
      <c r="AA43" s="52" t="s">
        <v>336</v>
      </c>
      <c r="AB43" s="52"/>
      <c r="AC43" s="52">
        <v>1</v>
      </c>
      <c r="AD43" s="52"/>
      <c r="AE43" s="52"/>
      <c r="AG43" s="52"/>
      <c r="AH43" s="52"/>
      <c r="AI43" s="52"/>
      <c r="AJ43" s="52"/>
      <c r="AK43" s="52"/>
    </row>
    <row r="44" spans="19:37">
      <c r="S44" s="52" t="s">
        <v>7120</v>
      </c>
      <c r="T44" s="57">
        <v>44</v>
      </c>
      <c r="W44" s="146" t="s">
        <v>337</v>
      </c>
      <c r="X44" s="52" t="s">
        <v>338</v>
      </c>
      <c r="Y44" s="65">
        <v>4540921</v>
      </c>
      <c r="Z44" s="52" t="s">
        <v>339</v>
      </c>
      <c r="AA44" s="52" t="s">
        <v>340</v>
      </c>
      <c r="AB44" s="52"/>
      <c r="AC44" s="52">
        <v>1</v>
      </c>
      <c r="AD44" s="52"/>
      <c r="AE44" s="52"/>
      <c r="AG44" s="52"/>
      <c r="AH44" s="52"/>
      <c r="AI44" s="52"/>
      <c r="AJ44" s="52"/>
      <c r="AK44" s="52"/>
    </row>
    <row r="45" spans="19:37">
      <c r="S45" s="52" t="s">
        <v>7121</v>
      </c>
      <c r="T45" s="57">
        <v>45</v>
      </c>
      <c r="W45" s="146" t="s">
        <v>341</v>
      </c>
      <c r="X45" s="52" t="s">
        <v>342</v>
      </c>
      <c r="Y45" s="65">
        <v>4580847</v>
      </c>
      <c r="Z45" s="52" t="s">
        <v>343</v>
      </c>
      <c r="AA45" s="52" t="s">
        <v>344</v>
      </c>
      <c r="AB45" s="52"/>
      <c r="AC45" s="52">
        <v>1</v>
      </c>
      <c r="AD45" s="52"/>
      <c r="AE45" s="52"/>
      <c r="AG45" s="52"/>
      <c r="AH45" s="52"/>
      <c r="AI45" s="52"/>
      <c r="AJ45" s="52"/>
      <c r="AK45" s="52"/>
    </row>
    <row r="46" spans="19:37">
      <c r="S46" s="52" t="s">
        <v>7122</v>
      </c>
      <c r="T46" s="57">
        <v>46</v>
      </c>
      <c r="W46" s="146" t="s">
        <v>345</v>
      </c>
      <c r="X46" s="52" t="s">
        <v>346</v>
      </c>
      <c r="Y46" s="65">
        <v>4630088</v>
      </c>
      <c r="Z46" s="52" t="s">
        <v>347</v>
      </c>
      <c r="AA46" s="52" t="s">
        <v>348</v>
      </c>
      <c r="AB46" s="52"/>
      <c r="AC46" s="52">
        <v>1</v>
      </c>
      <c r="AD46" s="52"/>
      <c r="AE46" s="52"/>
      <c r="AG46" s="52"/>
      <c r="AH46" s="52"/>
      <c r="AI46" s="52"/>
      <c r="AJ46" s="52"/>
      <c r="AK46" s="52"/>
    </row>
    <row r="47" spans="19:37">
      <c r="S47" s="52" t="s">
        <v>7123</v>
      </c>
      <c r="T47" s="57">
        <v>47</v>
      </c>
      <c r="W47" s="146" t="s">
        <v>349</v>
      </c>
      <c r="X47" s="52" t="s">
        <v>350</v>
      </c>
      <c r="Y47" s="65">
        <v>4620061</v>
      </c>
      <c r="Z47" s="52" t="s">
        <v>351</v>
      </c>
      <c r="AA47" s="52" t="s">
        <v>352</v>
      </c>
      <c r="AB47" s="52"/>
      <c r="AC47" s="52">
        <v>1</v>
      </c>
      <c r="AD47" s="52"/>
      <c r="AE47" s="52"/>
      <c r="AG47" s="52"/>
      <c r="AH47" s="52"/>
      <c r="AI47" s="52"/>
      <c r="AJ47" s="52"/>
      <c r="AK47" s="52"/>
    </row>
    <row r="48" spans="19:37">
      <c r="S48" s="52"/>
      <c r="T48" s="52"/>
      <c r="W48" s="146" t="s">
        <v>353</v>
      </c>
      <c r="X48" s="52" t="s">
        <v>354</v>
      </c>
      <c r="Y48" s="65">
        <v>4650027</v>
      </c>
      <c r="Z48" s="52" t="s">
        <v>355</v>
      </c>
      <c r="AA48" s="52" t="s">
        <v>356</v>
      </c>
      <c r="AB48" s="52"/>
      <c r="AC48" s="52">
        <v>1</v>
      </c>
      <c r="AD48" s="52"/>
      <c r="AE48" s="52"/>
      <c r="AG48" s="52"/>
      <c r="AH48" s="52"/>
      <c r="AI48" s="52"/>
      <c r="AJ48" s="52"/>
      <c r="AK48" s="52"/>
    </row>
    <row r="49" spans="23:37">
      <c r="W49" s="146" t="s">
        <v>357</v>
      </c>
      <c r="X49" s="52" t="s">
        <v>358</v>
      </c>
      <c r="Y49" s="65">
        <v>4680007</v>
      </c>
      <c r="Z49" s="52" t="s">
        <v>359</v>
      </c>
      <c r="AA49" s="52" t="s">
        <v>360</v>
      </c>
      <c r="AB49" s="52"/>
      <c r="AC49" s="52">
        <v>1</v>
      </c>
      <c r="AD49" s="52"/>
      <c r="AE49" s="52"/>
      <c r="AG49" s="52"/>
      <c r="AH49" s="52"/>
      <c r="AI49" s="52"/>
      <c r="AJ49" s="52"/>
      <c r="AK49" s="52"/>
    </row>
    <row r="50" spans="23:37">
      <c r="W50" s="146" t="s">
        <v>361</v>
      </c>
      <c r="X50" s="52" t="s">
        <v>362</v>
      </c>
      <c r="Y50" s="65">
        <v>4540983</v>
      </c>
      <c r="Z50" s="52" t="s">
        <v>363</v>
      </c>
      <c r="AA50" s="52" t="s">
        <v>364</v>
      </c>
      <c r="AB50" s="52"/>
      <c r="AC50" s="52">
        <v>1</v>
      </c>
      <c r="AD50" s="52"/>
      <c r="AE50" s="52"/>
      <c r="AG50" s="52"/>
      <c r="AH50" s="52"/>
      <c r="AI50" s="52"/>
      <c r="AJ50" s="52"/>
      <c r="AK50" s="52"/>
    </row>
    <row r="51" spans="23:37">
      <c r="W51" s="146" t="s">
        <v>365</v>
      </c>
      <c r="X51" s="52" t="s">
        <v>366</v>
      </c>
      <c r="Y51" s="65">
        <v>4580812</v>
      </c>
      <c r="Z51" s="52" t="s">
        <v>367</v>
      </c>
      <c r="AA51" s="52" t="s">
        <v>368</v>
      </c>
      <c r="AB51" s="52"/>
      <c r="AC51" s="52">
        <v>1</v>
      </c>
      <c r="AD51" s="52"/>
      <c r="AE51" s="52"/>
      <c r="AG51" s="52"/>
      <c r="AH51" s="52"/>
      <c r="AI51" s="52"/>
      <c r="AJ51" s="52"/>
      <c r="AK51" s="52"/>
    </row>
    <row r="52" spans="23:37">
      <c r="W52" s="146" t="s">
        <v>369</v>
      </c>
      <c r="X52" s="52" t="s">
        <v>370</v>
      </c>
      <c r="Y52" s="65">
        <v>4650065</v>
      </c>
      <c r="Z52" s="52" t="s">
        <v>371</v>
      </c>
      <c r="AA52" s="52" t="s">
        <v>372</v>
      </c>
      <c r="AB52" s="52"/>
      <c r="AC52" s="52">
        <v>1</v>
      </c>
      <c r="AD52" s="52"/>
      <c r="AE52" s="52"/>
      <c r="AG52" s="52"/>
      <c r="AH52" s="52"/>
      <c r="AI52" s="52"/>
      <c r="AJ52" s="52"/>
      <c r="AK52" s="52"/>
    </row>
    <row r="53" spans="23:37">
      <c r="W53" s="146" t="s">
        <v>373</v>
      </c>
      <c r="X53" s="52" t="s">
        <v>374</v>
      </c>
      <c r="Y53" s="65">
        <v>4620864</v>
      </c>
      <c r="Z53" s="52" t="s">
        <v>375</v>
      </c>
      <c r="AA53" s="52" t="s">
        <v>376</v>
      </c>
      <c r="AB53" s="52"/>
      <c r="AC53" s="52">
        <v>1</v>
      </c>
      <c r="AD53" s="52"/>
      <c r="AE53" s="52"/>
      <c r="AG53" s="52"/>
      <c r="AH53" s="52"/>
      <c r="AI53" s="52"/>
      <c r="AJ53" s="52"/>
      <c r="AK53" s="52"/>
    </row>
    <row r="54" spans="23:37">
      <c r="W54" s="146" t="s">
        <v>377</v>
      </c>
      <c r="X54" s="52" t="s">
        <v>378</v>
      </c>
      <c r="Y54" s="65">
        <v>4540976</v>
      </c>
      <c r="Z54" s="52" t="s">
        <v>379</v>
      </c>
      <c r="AA54" s="52" t="s">
        <v>380</v>
      </c>
      <c r="AB54" s="52"/>
      <c r="AC54" s="52">
        <v>1</v>
      </c>
      <c r="AD54" s="52"/>
      <c r="AE54" s="52"/>
      <c r="AG54" s="52"/>
      <c r="AH54" s="52"/>
      <c r="AI54" s="52"/>
      <c r="AJ54" s="52"/>
      <c r="AK54" s="52"/>
    </row>
    <row r="55" spans="23:37">
      <c r="W55" s="146" t="s">
        <v>381</v>
      </c>
      <c r="X55" s="52" t="s">
        <v>382</v>
      </c>
      <c r="Y55" s="65">
        <v>4520801</v>
      </c>
      <c r="Z55" s="52" t="s">
        <v>383</v>
      </c>
      <c r="AA55" s="52" t="s">
        <v>384</v>
      </c>
      <c r="AB55" s="52"/>
      <c r="AC55" s="52">
        <v>1</v>
      </c>
      <c r="AD55" s="52"/>
      <c r="AE55" s="52"/>
      <c r="AG55" s="52"/>
      <c r="AH55" s="52"/>
      <c r="AI55" s="52"/>
      <c r="AJ55" s="52"/>
      <c r="AK55" s="52"/>
    </row>
    <row r="56" spans="23:37">
      <c r="W56" s="146" t="s">
        <v>385</v>
      </c>
      <c r="X56" s="52" t="s">
        <v>386</v>
      </c>
      <c r="Y56" s="65">
        <v>4850029</v>
      </c>
      <c r="Z56" s="52" t="s">
        <v>387</v>
      </c>
      <c r="AA56" s="52" t="s">
        <v>388</v>
      </c>
      <c r="AB56" s="52"/>
      <c r="AC56" s="52">
        <v>1</v>
      </c>
      <c r="AD56" s="52"/>
      <c r="AE56" s="52"/>
      <c r="AG56" s="52"/>
      <c r="AH56" s="52"/>
      <c r="AI56" s="52"/>
      <c r="AJ56" s="52"/>
      <c r="AK56" s="52"/>
    </row>
    <row r="57" spans="23:37">
      <c r="W57" s="146" t="s">
        <v>389</v>
      </c>
      <c r="X57" s="52" t="s">
        <v>390</v>
      </c>
      <c r="Y57" s="65">
        <v>4840073</v>
      </c>
      <c r="Z57" s="52" t="s">
        <v>391</v>
      </c>
      <c r="AA57" s="52" t="s">
        <v>392</v>
      </c>
      <c r="AB57" s="52"/>
      <c r="AC57" s="52">
        <v>1</v>
      </c>
      <c r="AD57" s="52"/>
      <c r="AE57" s="52"/>
      <c r="AG57" s="52"/>
      <c r="AH57" s="52"/>
      <c r="AI57" s="52"/>
      <c r="AJ57" s="52"/>
      <c r="AK57" s="52"/>
    </row>
    <row r="58" spans="23:37">
      <c r="W58" s="146" t="s">
        <v>393</v>
      </c>
      <c r="X58" s="52" t="s">
        <v>394</v>
      </c>
      <c r="Y58" s="65">
        <v>4750877</v>
      </c>
      <c r="Z58" s="52" t="s">
        <v>395</v>
      </c>
      <c r="AA58" s="52" t="s">
        <v>396</v>
      </c>
      <c r="AB58" s="52"/>
      <c r="AC58" s="52">
        <v>1</v>
      </c>
      <c r="AD58" s="52"/>
      <c r="AE58" s="52"/>
      <c r="AG58" s="52"/>
      <c r="AH58" s="52"/>
      <c r="AI58" s="52"/>
      <c r="AJ58" s="52"/>
      <c r="AK58" s="52"/>
    </row>
    <row r="59" spans="23:37">
      <c r="W59" s="146" t="s">
        <v>397</v>
      </c>
      <c r="X59" s="52" t="s">
        <v>398</v>
      </c>
      <c r="Y59" s="65">
        <v>4750063</v>
      </c>
      <c r="Z59" s="52" t="s">
        <v>399</v>
      </c>
      <c r="AA59" s="52" t="s">
        <v>400</v>
      </c>
      <c r="AB59" s="52"/>
      <c r="AC59" s="52">
        <v>1</v>
      </c>
      <c r="AD59" s="52"/>
      <c r="AE59" s="52"/>
      <c r="AG59" s="52"/>
      <c r="AH59" s="52"/>
      <c r="AI59" s="52"/>
      <c r="AJ59" s="52"/>
      <c r="AK59" s="52"/>
    </row>
    <row r="60" spans="23:37">
      <c r="W60" s="146" t="s">
        <v>401</v>
      </c>
      <c r="X60" s="52" t="s">
        <v>402</v>
      </c>
      <c r="Y60" s="65">
        <v>4750022</v>
      </c>
      <c r="Z60" s="52" t="s">
        <v>403</v>
      </c>
      <c r="AA60" s="52" t="s">
        <v>404</v>
      </c>
      <c r="AB60" s="52"/>
      <c r="AC60" s="52">
        <v>1</v>
      </c>
      <c r="AD60" s="52"/>
      <c r="AE60" s="52"/>
      <c r="AG60" s="52"/>
      <c r="AH60" s="52"/>
      <c r="AI60" s="52"/>
      <c r="AJ60" s="52"/>
      <c r="AK60" s="52"/>
    </row>
    <row r="61" spans="23:37">
      <c r="W61" s="146" t="s">
        <v>405</v>
      </c>
      <c r="X61" s="52" t="s">
        <v>406</v>
      </c>
      <c r="Y61" s="65">
        <v>4750837</v>
      </c>
      <c r="Z61" s="52" t="s">
        <v>407</v>
      </c>
      <c r="AA61" s="52" t="s">
        <v>408</v>
      </c>
      <c r="AB61" s="52"/>
      <c r="AC61" s="52">
        <v>1</v>
      </c>
      <c r="AD61" s="52"/>
      <c r="AE61" s="52"/>
      <c r="AG61" s="52"/>
      <c r="AH61" s="52"/>
      <c r="AI61" s="52"/>
      <c r="AJ61" s="52"/>
      <c r="AK61" s="52"/>
    </row>
    <row r="62" spans="23:37">
      <c r="W62" s="146" t="s">
        <v>409</v>
      </c>
      <c r="X62" s="52" t="s">
        <v>410</v>
      </c>
      <c r="Y62" s="65">
        <v>4750939</v>
      </c>
      <c r="Z62" s="52" t="s">
        <v>411</v>
      </c>
      <c r="AA62" s="52" t="s">
        <v>412</v>
      </c>
      <c r="AB62" s="52"/>
      <c r="AC62" s="52">
        <v>1</v>
      </c>
      <c r="AD62" s="52"/>
      <c r="AE62" s="52"/>
      <c r="AG62" s="52"/>
      <c r="AH62" s="52"/>
      <c r="AI62" s="52"/>
      <c r="AJ62" s="52"/>
      <c r="AK62" s="52"/>
    </row>
    <row r="63" spans="23:37">
      <c r="W63" s="146" t="s">
        <v>413</v>
      </c>
      <c r="X63" s="52" t="s">
        <v>414</v>
      </c>
      <c r="Y63" s="65">
        <v>4750836</v>
      </c>
      <c r="Z63" s="52" t="s">
        <v>415</v>
      </c>
      <c r="AA63" s="52" t="s">
        <v>416</v>
      </c>
      <c r="AB63" s="52"/>
      <c r="AC63" s="52">
        <v>1</v>
      </c>
      <c r="AD63" s="52"/>
      <c r="AE63" s="52"/>
      <c r="AG63" s="52"/>
      <c r="AH63" s="52"/>
      <c r="AI63" s="52"/>
      <c r="AJ63" s="52"/>
      <c r="AK63" s="52"/>
    </row>
    <row r="64" spans="23:37">
      <c r="W64" s="146" t="s">
        <v>417</v>
      </c>
      <c r="X64" s="52" t="s">
        <v>418</v>
      </c>
      <c r="Y64" s="65">
        <v>4750927</v>
      </c>
      <c r="Z64" s="52" t="s">
        <v>419</v>
      </c>
      <c r="AA64" s="52" t="s">
        <v>420</v>
      </c>
      <c r="AB64" s="52"/>
      <c r="AC64" s="52">
        <v>1</v>
      </c>
      <c r="AD64" s="52"/>
      <c r="AE64" s="52"/>
      <c r="AG64" s="52"/>
      <c r="AH64" s="52"/>
      <c r="AI64" s="52"/>
      <c r="AJ64" s="52"/>
      <c r="AK64" s="52"/>
    </row>
    <row r="65" spans="23:37">
      <c r="W65" s="146" t="s">
        <v>421</v>
      </c>
      <c r="X65" s="52" t="s">
        <v>422</v>
      </c>
      <c r="Y65" s="65">
        <v>4790832</v>
      </c>
      <c r="Z65" s="52" t="s">
        <v>423</v>
      </c>
      <c r="AA65" s="52" t="s">
        <v>424</v>
      </c>
      <c r="AB65" s="52"/>
      <c r="AC65" s="52">
        <v>1</v>
      </c>
      <c r="AD65" s="52"/>
      <c r="AE65" s="52"/>
      <c r="AG65" s="52"/>
      <c r="AH65" s="52"/>
      <c r="AI65" s="52"/>
      <c r="AJ65" s="52"/>
      <c r="AK65" s="52"/>
    </row>
    <row r="66" spans="23:37">
      <c r="W66" s="146" t="s">
        <v>425</v>
      </c>
      <c r="X66" s="52" t="s">
        <v>426</v>
      </c>
      <c r="Y66" s="65">
        <v>4790003</v>
      </c>
      <c r="Z66" s="52" t="s">
        <v>427</v>
      </c>
      <c r="AA66" s="52" t="s">
        <v>428</v>
      </c>
      <c r="AB66" s="52"/>
      <c r="AC66" s="52">
        <v>1</v>
      </c>
      <c r="AD66" s="52"/>
      <c r="AE66" s="52"/>
      <c r="AG66" s="52"/>
      <c r="AH66" s="52"/>
      <c r="AI66" s="52"/>
      <c r="AJ66" s="52"/>
      <c r="AK66" s="52"/>
    </row>
    <row r="67" spans="23:37">
      <c r="W67" s="146" t="s">
        <v>429</v>
      </c>
      <c r="X67" s="52" t="s">
        <v>430</v>
      </c>
      <c r="Y67" s="65">
        <v>4780016</v>
      </c>
      <c r="Z67" s="52" t="s">
        <v>431</v>
      </c>
      <c r="AA67" s="52" t="s">
        <v>432</v>
      </c>
      <c r="AB67" s="52"/>
      <c r="AC67" s="52">
        <v>1</v>
      </c>
      <c r="AD67" s="52"/>
      <c r="AE67" s="52"/>
      <c r="AG67" s="52"/>
      <c r="AH67" s="52"/>
      <c r="AI67" s="52"/>
      <c r="AJ67" s="52"/>
      <c r="AK67" s="52"/>
    </row>
    <row r="68" spans="23:37">
      <c r="W68" s="146" t="s">
        <v>433</v>
      </c>
      <c r="X68" s="52" t="s">
        <v>434</v>
      </c>
      <c r="Y68" s="65">
        <v>4780001</v>
      </c>
      <c r="Z68" s="52" t="s">
        <v>435</v>
      </c>
      <c r="AA68" s="52" t="s">
        <v>436</v>
      </c>
      <c r="AB68" s="52"/>
      <c r="AC68" s="52">
        <v>1</v>
      </c>
      <c r="AD68" s="52"/>
      <c r="AE68" s="52"/>
      <c r="AG68" s="52"/>
      <c r="AH68" s="52"/>
      <c r="AI68" s="52"/>
      <c r="AJ68" s="52"/>
      <c r="AK68" s="52"/>
    </row>
    <row r="69" spans="23:37">
      <c r="W69" s="146" t="s">
        <v>437</v>
      </c>
      <c r="X69" s="52" t="s">
        <v>438</v>
      </c>
      <c r="Y69" s="65">
        <v>4480834</v>
      </c>
      <c r="Z69" s="52" t="s">
        <v>439</v>
      </c>
      <c r="AA69" s="52" t="s">
        <v>440</v>
      </c>
      <c r="AB69" s="52"/>
      <c r="AC69" s="52">
        <v>1</v>
      </c>
      <c r="AD69" s="52"/>
      <c r="AE69" s="52"/>
      <c r="AG69" s="52"/>
      <c r="AH69" s="52"/>
      <c r="AI69" s="52"/>
      <c r="AJ69" s="52"/>
      <c r="AK69" s="52"/>
    </row>
    <row r="70" spans="23:37">
      <c r="W70" s="146" t="s">
        <v>441</v>
      </c>
      <c r="X70" s="52" t="s">
        <v>442</v>
      </c>
      <c r="Y70" s="65">
        <v>4480039</v>
      </c>
      <c r="Z70" s="52" t="s">
        <v>443</v>
      </c>
      <c r="AA70" s="52" t="s">
        <v>444</v>
      </c>
      <c r="AB70" s="52"/>
      <c r="AC70" s="52">
        <v>1</v>
      </c>
      <c r="AD70" s="52"/>
      <c r="AE70" s="52"/>
      <c r="AG70" s="52"/>
      <c r="AH70" s="52"/>
      <c r="AI70" s="52"/>
      <c r="AJ70" s="52"/>
      <c r="AK70" s="52"/>
    </row>
    <row r="71" spans="23:37">
      <c r="W71" s="146" t="s">
        <v>445</v>
      </c>
      <c r="X71" s="52" t="s">
        <v>446</v>
      </c>
      <c r="Y71" s="65">
        <v>4480824</v>
      </c>
      <c r="Z71" s="52" t="s">
        <v>447</v>
      </c>
      <c r="AA71" s="52" t="s">
        <v>448</v>
      </c>
      <c r="AB71" s="52"/>
      <c r="AC71" s="52">
        <v>1</v>
      </c>
      <c r="AD71" s="52"/>
      <c r="AE71" s="52"/>
      <c r="AG71" s="52"/>
      <c r="AH71" s="52"/>
      <c r="AI71" s="52"/>
      <c r="AJ71" s="52"/>
      <c r="AK71" s="52"/>
    </row>
    <row r="72" spans="23:37">
      <c r="W72" s="146" t="s">
        <v>449</v>
      </c>
      <c r="X72" s="52" t="s">
        <v>450</v>
      </c>
      <c r="Y72" s="65">
        <v>4480011</v>
      </c>
      <c r="Z72" s="52" t="s">
        <v>451</v>
      </c>
      <c r="AA72" s="52" t="s">
        <v>452</v>
      </c>
      <c r="AB72" s="52"/>
      <c r="AC72" s="52">
        <v>1</v>
      </c>
      <c r="AD72" s="52"/>
      <c r="AE72" s="52"/>
      <c r="AG72" s="52"/>
      <c r="AH72" s="52"/>
      <c r="AI72" s="52"/>
      <c r="AJ72" s="52"/>
      <c r="AK72" s="52"/>
    </row>
    <row r="73" spans="23:37">
      <c r="W73" s="146" t="s">
        <v>453</v>
      </c>
      <c r="X73" s="52" t="s">
        <v>454</v>
      </c>
      <c r="Y73" s="65">
        <v>4480852</v>
      </c>
      <c r="Z73" s="52" t="s">
        <v>455</v>
      </c>
      <c r="AA73" s="52" t="s">
        <v>456</v>
      </c>
      <c r="AB73" s="52"/>
      <c r="AC73" s="52">
        <v>1</v>
      </c>
      <c r="AD73" s="52"/>
      <c r="AE73" s="52"/>
      <c r="AG73" s="52"/>
      <c r="AH73" s="52"/>
      <c r="AI73" s="52"/>
      <c r="AJ73" s="52"/>
      <c r="AK73" s="52"/>
    </row>
    <row r="74" spans="23:37">
      <c r="W74" s="146" t="s">
        <v>457</v>
      </c>
      <c r="X74" s="52" t="s">
        <v>458</v>
      </c>
      <c r="Y74" s="65">
        <v>4480813</v>
      </c>
      <c r="Z74" s="52" t="s">
        <v>459</v>
      </c>
      <c r="AA74" s="52" t="s">
        <v>460</v>
      </c>
      <c r="AB74" s="52"/>
      <c r="AC74" s="52">
        <v>1</v>
      </c>
      <c r="AD74" s="52"/>
      <c r="AE74" s="52"/>
      <c r="AG74" s="52"/>
      <c r="AH74" s="52"/>
      <c r="AI74" s="52"/>
      <c r="AJ74" s="52"/>
      <c r="AK74" s="52"/>
    </row>
    <row r="75" spans="23:37">
      <c r="W75" s="146" t="s">
        <v>461</v>
      </c>
      <c r="X75" s="52" t="s">
        <v>462</v>
      </c>
      <c r="Y75" s="65">
        <v>4480005</v>
      </c>
      <c r="Z75" s="52" t="s">
        <v>463</v>
      </c>
      <c r="AA75" s="52" t="s">
        <v>464</v>
      </c>
      <c r="AB75" s="52"/>
      <c r="AC75" s="52">
        <v>1</v>
      </c>
      <c r="AD75" s="52"/>
      <c r="AE75" s="52"/>
      <c r="AG75" s="52"/>
      <c r="AH75" s="52"/>
      <c r="AI75" s="52"/>
      <c r="AJ75" s="52"/>
      <c r="AK75" s="52"/>
    </row>
    <row r="76" spans="23:37">
      <c r="W76" s="146" t="s">
        <v>465</v>
      </c>
      <c r="X76" s="52" t="s">
        <v>466</v>
      </c>
      <c r="Y76" s="65">
        <v>4480007</v>
      </c>
      <c r="Z76" s="52" t="s">
        <v>467</v>
      </c>
      <c r="AA76" s="52" t="s">
        <v>468</v>
      </c>
      <c r="AB76" s="52"/>
      <c r="AC76" s="52">
        <v>1</v>
      </c>
      <c r="AD76" s="52"/>
      <c r="AE76" s="52"/>
      <c r="AG76" s="52"/>
      <c r="AH76" s="52"/>
      <c r="AI76" s="52"/>
      <c r="AJ76" s="52"/>
      <c r="AK76" s="52"/>
    </row>
    <row r="77" spans="23:37">
      <c r="W77" s="146" t="s">
        <v>469</v>
      </c>
      <c r="X77" s="52" t="s">
        <v>470</v>
      </c>
      <c r="Y77" s="65">
        <v>4480805</v>
      </c>
      <c r="Z77" s="52" t="s">
        <v>471</v>
      </c>
      <c r="AA77" s="52" t="s">
        <v>472</v>
      </c>
      <c r="AB77" s="52"/>
      <c r="AC77" s="52">
        <v>1</v>
      </c>
      <c r="AD77" s="52"/>
      <c r="AE77" s="52"/>
      <c r="AG77" s="52"/>
      <c r="AH77" s="52"/>
      <c r="AI77" s="52"/>
      <c r="AJ77" s="52"/>
      <c r="AK77" s="52"/>
    </row>
    <row r="78" spans="23:37">
      <c r="W78" s="146" t="s">
        <v>473</v>
      </c>
      <c r="X78" s="52" t="s">
        <v>474</v>
      </c>
      <c r="Y78" s="65">
        <v>4480046</v>
      </c>
      <c r="Z78" s="52" t="s">
        <v>475</v>
      </c>
      <c r="AA78" s="52" t="s">
        <v>476</v>
      </c>
      <c r="AB78" s="52"/>
      <c r="AC78" s="52">
        <v>1</v>
      </c>
      <c r="AD78" s="52"/>
      <c r="AE78" s="52"/>
      <c r="AG78" s="52"/>
      <c r="AH78" s="52"/>
      <c r="AI78" s="52"/>
      <c r="AJ78" s="52"/>
      <c r="AK78" s="52"/>
    </row>
    <row r="79" spans="23:37">
      <c r="W79" s="146" t="s">
        <v>477</v>
      </c>
      <c r="X79" s="52" t="s">
        <v>478</v>
      </c>
      <c r="Y79" s="65">
        <v>4480023</v>
      </c>
      <c r="Z79" s="52" t="s">
        <v>479</v>
      </c>
      <c r="AA79" s="52" t="s">
        <v>480</v>
      </c>
      <c r="AB79" s="52"/>
      <c r="AC79" s="52">
        <v>1</v>
      </c>
      <c r="AD79" s="52"/>
      <c r="AE79" s="52"/>
      <c r="AG79" s="52"/>
      <c r="AH79" s="52"/>
      <c r="AI79" s="52"/>
      <c r="AJ79" s="52"/>
      <c r="AK79" s="52"/>
    </row>
    <row r="80" spans="23:37">
      <c r="W80" s="146" t="s">
        <v>481</v>
      </c>
      <c r="X80" s="52" t="s">
        <v>482</v>
      </c>
      <c r="Y80" s="65">
        <v>4450864</v>
      </c>
      <c r="Z80" s="52" t="s">
        <v>483</v>
      </c>
      <c r="AA80" s="52" t="s">
        <v>484</v>
      </c>
      <c r="AB80" s="52"/>
      <c r="AC80" s="52">
        <v>1</v>
      </c>
      <c r="AD80" s="52"/>
      <c r="AE80" s="52"/>
      <c r="AG80" s="52"/>
      <c r="AH80" s="52"/>
      <c r="AI80" s="52"/>
      <c r="AJ80" s="52"/>
      <c r="AK80" s="52"/>
    </row>
    <row r="81" spans="23:37">
      <c r="W81" s="146" t="s">
        <v>485</v>
      </c>
      <c r="X81" s="52" t="s">
        <v>486</v>
      </c>
      <c r="Y81" s="65">
        <v>4450806</v>
      </c>
      <c r="Z81" s="52" t="s">
        <v>487</v>
      </c>
      <c r="AA81" s="52" t="s">
        <v>488</v>
      </c>
      <c r="AB81" s="52"/>
      <c r="AC81" s="52">
        <v>1</v>
      </c>
      <c r="AD81" s="52"/>
      <c r="AE81" s="52"/>
      <c r="AG81" s="52"/>
      <c r="AH81" s="52"/>
      <c r="AI81" s="52"/>
      <c r="AJ81" s="52"/>
      <c r="AK81" s="52"/>
    </row>
    <row r="82" spans="23:37">
      <c r="W82" s="146" t="s">
        <v>489</v>
      </c>
      <c r="X82" s="52" t="s">
        <v>490</v>
      </c>
      <c r="Y82" s="65">
        <v>4440325</v>
      </c>
      <c r="Z82" s="52" t="s">
        <v>491</v>
      </c>
      <c r="AA82" s="52" t="s">
        <v>492</v>
      </c>
      <c r="AB82" s="52"/>
      <c r="AC82" s="52">
        <v>1</v>
      </c>
      <c r="AD82" s="52"/>
      <c r="AE82" s="52"/>
      <c r="AG82" s="52"/>
      <c r="AH82" s="52"/>
      <c r="AI82" s="52"/>
      <c r="AJ82" s="52"/>
      <c r="AK82" s="52"/>
    </row>
    <row r="83" spans="23:37">
      <c r="W83" s="146" t="s">
        <v>493</v>
      </c>
      <c r="X83" s="52" t="s">
        <v>494</v>
      </c>
      <c r="Y83" s="65">
        <v>4441325</v>
      </c>
      <c r="Z83" s="52" t="s">
        <v>495</v>
      </c>
      <c r="AA83" s="52" t="s">
        <v>496</v>
      </c>
      <c r="AB83" s="52"/>
      <c r="AC83" s="52">
        <v>1</v>
      </c>
      <c r="AD83" s="52"/>
      <c r="AE83" s="52"/>
      <c r="AG83" s="52"/>
      <c r="AH83" s="52"/>
      <c r="AI83" s="52"/>
      <c r="AJ83" s="52"/>
      <c r="AK83" s="52"/>
    </row>
    <row r="84" spans="23:37">
      <c r="W84" s="146" t="s">
        <v>497</v>
      </c>
      <c r="X84" s="52" t="s">
        <v>498</v>
      </c>
      <c r="Y84" s="65">
        <v>4441331</v>
      </c>
      <c r="Z84" s="52" t="s">
        <v>499</v>
      </c>
      <c r="AA84" s="52" t="s">
        <v>500</v>
      </c>
      <c r="AB84" s="52"/>
      <c r="AC84" s="52">
        <v>1</v>
      </c>
      <c r="AD84" s="52"/>
      <c r="AE84" s="52"/>
      <c r="AG84" s="52"/>
      <c r="AH84" s="52"/>
      <c r="AI84" s="52"/>
      <c r="AJ84" s="52"/>
      <c r="AK84" s="52"/>
    </row>
    <row r="85" spans="23:37">
      <c r="W85" s="146" t="s">
        <v>501</v>
      </c>
      <c r="X85" s="52" t="s">
        <v>502</v>
      </c>
      <c r="Y85" s="65">
        <v>4441311</v>
      </c>
      <c r="Z85" s="52" t="s">
        <v>503</v>
      </c>
      <c r="AA85" s="52" t="s">
        <v>504</v>
      </c>
      <c r="AB85" s="52"/>
      <c r="AC85" s="52">
        <v>1</v>
      </c>
      <c r="AD85" s="52"/>
      <c r="AE85" s="52"/>
      <c r="AG85" s="52"/>
      <c r="AH85" s="52"/>
      <c r="AI85" s="52"/>
      <c r="AJ85" s="52"/>
      <c r="AK85" s="52"/>
    </row>
    <row r="86" spans="23:37">
      <c r="W86" s="146" t="s">
        <v>505</v>
      </c>
      <c r="X86" s="52" t="s">
        <v>506</v>
      </c>
      <c r="Y86" s="65">
        <v>4441333</v>
      </c>
      <c r="Z86" s="52" t="s">
        <v>507</v>
      </c>
      <c r="AA86" s="52" t="s">
        <v>508</v>
      </c>
      <c r="AB86" s="52"/>
      <c r="AC86" s="52">
        <v>1</v>
      </c>
      <c r="AD86" s="52"/>
      <c r="AE86" s="52"/>
      <c r="AG86" s="52"/>
      <c r="AH86" s="52"/>
      <c r="AI86" s="52"/>
      <c r="AJ86" s="52"/>
      <c r="AK86" s="52"/>
    </row>
    <row r="87" spans="23:37">
      <c r="W87" s="146" t="s">
        <v>509</v>
      </c>
      <c r="X87" s="52" t="s">
        <v>510</v>
      </c>
      <c r="Y87" s="65">
        <v>4480807</v>
      </c>
      <c r="Z87" s="52" t="s">
        <v>511</v>
      </c>
      <c r="AA87" s="52" t="s">
        <v>512</v>
      </c>
      <c r="AB87" s="52"/>
      <c r="AC87" s="52">
        <v>1</v>
      </c>
      <c r="AD87" s="52"/>
      <c r="AE87" s="52"/>
      <c r="AG87" s="52"/>
      <c r="AH87" s="52"/>
      <c r="AI87" s="52"/>
      <c r="AJ87" s="52"/>
      <c r="AK87" s="52"/>
    </row>
    <row r="88" spans="23:37">
      <c r="W88" s="146" t="s">
        <v>513</v>
      </c>
      <c r="X88" s="52" t="s">
        <v>514</v>
      </c>
      <c r="Y88" s="65">
        <v>4480813</v>
      </c>
      <c r="Z88" s="52" t="s">
        <v>515</v>
      </c>
      <c r="AA88" s="52" t="s">
        <v>516</v>
      </c>
      <c r="AB88" s="52"/>
      <c r="AC88" s="52">
        <v>1</v>
      </c>
      <c r="AD88" s="52"/>
      <c r="AE88" s="52"/>
      <c r="AG88" s="52"/>
      <c r="AH88" s="52"/>
      <c r="AI88" s="52"/>
      <c r="AJ88" s="52"/>
      <c r="AK88" s="52"/>
    </row>
    <row r="89" spans="23:37">
      <c r="W89" s="146" t="s">
        <v>517</v>
      </c>
      <c r="X89" s="52" t="s">
        <v>518</v>
      </c>
      <c r="Y89" s="65">
        <v>4441324</v>
      </c>
      <c r="Z89" s="52" t="s">
        <v>519</v>
      </c>
      <c r="AA89" s="52" t="s">
        <v>520</v>
      </c>
      <c r="AB89" s="52"/>
      <c r="AC89" s="52">
        <v>1</v>
      </c>
      <c r="AD89" s="52"/>
      <c r="AE89" s="52"/>
      <c r="AG89" s="52"/>
      <c r="AH89" s="52"/>
      <c r="AI89" s="52"/>
      <c r="AJ89" s="52"/>
      <c r="AK89" s="52"/>
    </row>
    <row r="90" spans="23:37">
      <c r="W90" s="146" t="s">
        <v>521</v>
      </c>
      <c r="X90" s="52" t="s">
        <v>522</v>
      </c>
      <c r="Y90" s="65">
        <v>4480001</v>
      </c>
      <c r="Z90" s="52" t="s">
        <v>523</v>
      </c>
      <c r="AA90" s="52" t="s">
        <v>524</v>
      </c>
      <c r="AB90" s="52"/>
      <c r="AC90" s="52">
        <v>1</v>
      </c>
      <c r="AD90" s="52"/>
      <c r="AE90" s="52"/>
      <c r="AG90" s="52"/>
      <c r="AH90" s="52"/>
      <c r="AI90" s="52"/>
      <c r="AJ90" s="52"/>
      <c r="AK90" s="52"/>
    </row>
    <row r="91" spans="23:37">
      <c r="W91" s="146" t="s">
        <v>525</v>
      </c>
      <c r="X91" s="52" t="s">
        <v>526</v>
      </c>
      <c r="Y91" s="65">
        <v>4480003</v>
      </c>
      <c r="Z91" s="52" t="s">
        <v>527</v>
      </c>
      <c r="AA91" s="52" t="s">
        <v>528</v>
      </c>
      <c r="AB91" s="52"/>
      <c r="AC91" s="52">
        <v>1</v>
      </c>
      <c r="AD91" s="52"/>
      <c r="AE91" s="52"/>
      <c r="AG91" s="52"/>
      <c r="AH91" s="52"/>
      <c r="AI91" s="52"/>
      <c r="AJ91" s="52"/>
      <c r="AK91" s="52"/>
    </row>
    <row r="92" spans="23:37">
      <c r="W92" s="146" t="s">
        <v>529</v>
      </c>
      <c r="X92" s="52" t="s">
        <v>530</v>
      </c>
      <c r="Y92" s="65">
        <v>4480803</v>
      </c>
      <c r="Z92" s="52" t="s">
        <v>531</v>
      </c>
      <c r="AA92" s="52" t="s">
        <v>532</v>
      </c>
      <c r="AB92" s="52"/>
      <c r="AC92" s="52">
        <v>1</v>
      </c>
      <c r="AD92" s="52"/>
      <c r="AE92" s="52"/>
      <c r="AG92" s="52"/>
      <c r="AH92" s="52"/>
      <c r="AI92" s="52"/>
      <c r="AJ92" s="52"/>
      <c r="AK92" s="52"/>
    </row>
    <row r="93" spans="23:37">
      <c r="W93" s="146" t="s">
        <v>533</v>
      </c>
      <c r="X93" s="52" t="s">
        <v>534</v>
      </c>
      <c r="Y93" s="65">
        <v>4411383</v>
      </c>
      <c r="Z93" s="52" t="s">
        <v>535</v>
      </c>
      <c r="AA93" s="52" t="s">
        <v>536</v>
      </c>
      <c r="AB93" s="52"/>
      <c r="AC93" s="52">
        <v>1</v>
      </c>
      <c r="AD93" s="52"/>
      <c r="AE93" s="52"/>
      <c r="AG93" s="52"/>
      <c r="AH93" s="52"/>
      <c r="AI93" s="52"/>
      <c r="AJ93" s="52"/>
      <c r="AK93" s="52"/>
    </row>
    <row r="94" spans="23:37">
      <c r="W94" s="146" t="s">
        <v>537</v>
      </c>
      <c r="X94" s="52" t="s">
        <v>538</v>
      </c>
      <c r="Y94" s="65">
        <v>4411335</v>
      </c>
      <c r="Z94" s="52" t="s">
        <v>539</v>
      </c>
      <c r="AA94" s="52" t="s">
        <v>540</v>
      </c>
      <c r="AB94" s="52"/>
      <c r="AC94" s="52">
        <v>1</v>
      </c>
      <c r="AD94" s="52"/>
      <c r="AE94" s="52"/>
      <c r="AG94" s="52"/>
      <c r="AH94" s="52"/>
      <c r="AI94" s="52"/>
      <c r="AJ94" s="52"/>
      <c r="AK94" s="52"/>
    </row>
    <row r="95" spans="23:37">
      <c r="W95" s="146" t="s">
        <v>541</v>
      </c>
      <c r="X95" s="52" t="s">
        <v>542</v>
      </c>
      <c r="Y95" s="65">
        <v>4678555</v>
      </c>
      <c r="Z95" s="52" t="s">
        <v>543</v>
      </c>
      <c r="AA95" s="52" t="s">
        <v>544</v>
      </c>
      <c r="AB95" s="52"/>
      <c r="AC95" s="52">
        <v>1</v>
      </c>
      <c r="AD95" s="52"/>
      <c r="AE95" s="52"/>
      <c r="AG95" s="52"/>
      <c r="AH95" s="52"/>
      <c r="AI95" s="52"/>
      <c r="AJ95" s="52"/>
      <c r="AK95" s="52"/>
    </row>
    <row r="96" spans="23:37">
      <c r="W96" s="146" t="s">
        <v>545</v>
      </c>
      <c r="X96" s="52" t="s">
        <v>546</v>
      </c>
      <c r="Y96" s="65">
        <v>4701141</v>
      </c>
      <c r="Z96" s="52" t="s">
        <v>547</v>
      </c>
      <c r="AA96" s="52" t="s">
        <v>548</v>
      </c>
      <c r="AB96" s="52"/>
      <c r="AC96" s="52">
        <v>1</v>
      </c>
      <c r="AD96" s="52"/>
      <c r="AE96" s="52"/>
      <c r="AG96" s="52"/>
      <c r="AH96" s="52"/>
      <c r="AI96" s="52"/>
      <c r="AJ96" s="52"/>
      <c r="AK96" s="52"/>
    </row>
    <row r="97" spans="23:37">
      <c r="W97" s="146" t="s">
        <v>549</v>
      </c>
      <c r="X97" s="52" t="s">
        <v>550</v>
      </c>
      <c r="Y97" s="65">
        <v>4701112</v>
      </c>
      <c r="Z97" s="52" t="s">
        <v>551</v>
      </c>
      <c r="AA97" s="52" t="s">
        <v>552</v>
      </c>
      <c r="AB97" s="52"/>
      <c r="AC97" s="52">
        <v>1</v>
      </c>
      <c r="AD97" s="52"/>
      <c r="AE97" s="52"/>
      <c r="AG97" s="52"/>
      <c r="AH97" s="52"/>
      <c r="AI97" s="52"/>
      <c r="AJ97" s="52"/>
      <c r="AK97" s="52"/>
    </row>
    <row r="98" spans="23:37">
      <c r="W98" s="146" t="s">
        <v>553</v>
      </c>
      <c r="X98" s="52" t="s">
        <v>554</v>
      </c>
      <c r="Y98" s="65">
        <v>4701101</v>
      </c>
      <c r="Z98" s="52" t="s">
        <v>555</v>
      </c>
      <c r="AA98" s="52" t="s">
        <v>556</v>
      </c>
      <c r="AB98" s="52"/>
      <c r="AC98" s="52">
        <v>1</v>
      </c>
      <c r="AD98" s="52"/>
      <c r="AE98" s="52"/>
      <c r="AG98" s="52"/>
      <c r="AH98" s="52"/>
      <c r="AI98" s="52"/>
      <c r="AJ98" s="52"/>
      <c r="AK98" s="52"/>
    </row>
    <row r="99" spans="23:37">
      <c r="W99" s="146" t="s">
        <v>557</v>
      </c>
      <c r="X99" s="52" t="s">
        <v>558</v>
      </c>
      <c r="Y99" s="65">
        <v>4701154</v>
      </c>
      <c r="Z99" s="52" t="s">
        <v>559</v>
      </c>
      <c r="AA99" s="52" t="s">
        <v>560</v>
      </c>
      <c r="AB99" s="52"/>
      <c r="AC99" s="52">
        <v>1</v>
      </c>
      <c r="AD99" s="52"/>
      <c r="AE99" s="52"/>
      <c r="AG99" s="52"/>
      <c r="AH99" s="52"/>
      <c r="AI99" s="52"/>
      <c r="AJ99" s="52"/>
      <c r="AK99" s="52"/>
    </row>
    <row r="100" spans="23:37">
      <c r="W100" s="146" t="s">
        <v>561</v>
      </c>
      <c r="X100" s="52" t="s">
        <v>562</v>
      </c>
      <c r="Y100" s="65">
        <v>4701131</v>
      </c>
      <c r="Z100" s="52" t="s">
        <v>563</v>
      </c>
      <c r="AA100" s="52" t="s">
        <v>564</v>
      </c>
      <c r="AB100" s="52"/>
      <c r="AC100" s="52">
        <v>1</v>
      </c>
      <c r="AD100" s="52"/>
      <c r="AE100" s="52"/>
      <c r="AG100" s="52"/>
      <c r="AH100" s="52"/>
      <c r="AI100" s="52"/>
      <c r="AJ100" s="52"/>
      <c r="AK100" s="52"/>
    </row>
    <row r="101" spans="23:37">
      <c r="W101" s="146" t="s">
        <v>565</v>
      </c>
      <c r="X101" s="52" t="s">
        <v>566</v>
      </c>
      <c r="Y101" s="65">
        <v>4700151</v>
      </c>
      <c r="Z101" s="52" t="s">
        <v>567</v>
      </c>
      <c r="AA101" s="52" t="s">
        <v>568</v>
      </c>
      <c r="AB101" s="52"/>
      <c r="AC101" s="52">
        <v>1</v>
      </c>
      <c r="AD101" s="52"/>
      <c r="AE101" s="52"/>
      <c r="AG101" s="52"/>
      <c r="AH101" s="52"/>
      <c r="AI101" s="52"/>
      <c r="AJ101" s="52"/>
      <c r="AK101" s="52"/>
    </row>
    <row r="102" spans="23:37">
      <c r="W102" s="146" t="s">
        <v>569</v>
      </c>
      <c r="X102" s="52" t="s">
        <v>570</v>
      </c>
      <c r="Y102" s="65">
        <v>4700161</v>
      </c>
      <c r="Z102" s="52" t="s">
        <v>571</v>
      </c>
      <c r="AA102" s="52" t="s">
        <v>572</v>
      </c>
      <c r="AB102" s="52"/>
      <c r="AC102" s="52">
        <v>1</v>
      </c>
      <c r="AD102" s="52"/>
      <c r="AE102" s="52"/>
      <c r="AG102" s="52"/>
      <c r="AH102" s="52"/>
      <c r="AI102" s="52"/>
      <c r="AJ102" s="52"/>
      <c r="AK102" s="52"/>
    </row>
    <row r="103" spans="23:37">
      <c r="W103" s="146" t="s">
        <v>573</v>
      </c>
      <c r="X103" s="52" t="s">
        <v>574</v>
      </c>
      <c r="Y103" s="65">
        <v>4700151</v>
      </c>
      <c r="Z103" s="52" t="s">
        <v>575</v>
      </c>
      <c r="AA103" s="52" t="s">
        <v>576</v>
      </c>
      <c r="AB103" s="52"/>
      <c r="AC103" s="52">
        <v>1</v>
      </c>
      <c r="AD103" s="52"/>
      <c r="AE103" s="52"/>
      <c r="AG103" s="52"/>
      <c r="AH103" s="52"/>
      <c r="AI103" s="52"/>
      <c r="AJ103" s="52"/>
      <c r="AK103" s="52"/>
    </row>
    <row r="104" spans="23:37">
      <c r="W104" s="146" t="s">
        <v>577</v>
      </c>
      <c r="X104" s="52" t="s">
        <v>578</v>
      </c>
      <c r="Y104" s="65">
        <v>4700124</v>
      </c>
      <c r="Z104" s="52" t="s">
        <v>579</v>
      </c>
      <c r="AA104" s="52" t="s">
        <v>580</v>
      </c>
      <c r="AB104" s="52"/>
      <c r="AC104" s="52">
        <v>1</v>
      </c>
      <c r="AD104" s="52"/>
      <c r="AE104" s="52"/>
      <c r="AG104" s="52"/>
      <c r="AH104" s="52"/>
      <c r="AI104" s="52"/>
      <c r="AJ104" s="52"/>
      <c r="AK104" s="52"/>
    </row>
    <row r="105" spans="23:37">
      <c r="W105" s="146" t="s">
        <v>581</v>
      </c>
      <c r="X105" s="52" t="s">
        <v>582</v>
      </c>
      <c r="Y105" s="65">
        <v>4700111</v>
      </c>
      <c r="Z105" s="52" t="s">
        <v>583</v>
      </c>
      <c r="AA105" s="52" t="s">
        <v>584</v>
      </c>
      <c r="AB105" s="52"/>
      <c r="AC105" s="52">
        <v>1</v>
      </c>
      <c r="AD105" s="52"/>
      <c r="AE105" s="52"/>
      <c r="AG105" s="52"/>
      <c r="AH105" s="52"/>
      <c r="AI105" s="52"/>
      <c r="AJ105" s="52"/>
      <c r="AK105" s="52"/>
    </row>
    <row r="106" spans="23:37">
      <c r="W106" s="146" t="s">
        <v>585</v>
      </c>
      <c r="X106" s="52" t="s">
        <v>586</v>
      </c>
      <c r="Y106" s="65">
        <v>4700131</v>
      </c>
      <c r="Z106" s="52" t="s">
        <v>587</v>
      </c>
      <c r="AA106" s="52" t="s">
        <v>588</v>
      </c>
      <c r="AB106" s="52"/>
      <c r="AC106" s="52">
        <v>1</v>
      </c>
      <c r="AD106" s="52"/>
      <c r="AE106" s="52"/>
      <c r="AG106" s="52"/>
      <c r="AH106" s="52"/>
      <c r="AI106" s="52"/>
      <c r="AJ106" s="52"/>
      <c r="AK106" s="52"/>
    </row>
    <row r="107" spans="23:37">
      <c r="W107" s="146" t="s">
        <v>589</v>
      </c>
      <c r="X107" s="52" t="s">
        <v>590</v>
      </c>
      <c r="Y107" s="65">
        <v>4700115</v>
      </c>
      <c r="Z107" s="52" t="s">
        <v>591</v>
      </c>
      <c r="AA107" s="52" t="s">
        <v>592</v>
      </c>
      <c r="AB107" s="52"/>
      <c r="AC107" s="52">
        <v>1</v>
      </c>
      <c r="AD107" s="52"/>
      <c r="AE107" s="52"/>
      <c r="AG107" s="52"/>
      <c r="AH107" s="52"/>
      <c r="AI107" s="52"/>
      <c r="AJ107" s="52"/>
      <c r="AK107" s="52"/>
    </row>
    <row r="108" spans="23:37">
      <c r="W108" s="146" t="s">
        <v>593</v>
      </c>
      <c r="X108" s="52" t="s">
        <v>594</v>
      </c>
      <c r="Y108" s="65">
        <v>4700103</v>
      </c>
      <c r="Z108" s="52" t="s">
        <v>595</v>
      </c>
      <c r="AA108" s="52" t="s">
        <v>596</v>
      </c>
      <c r="AB108" s="52"/>
      <c r="AC108" s="52">
        <v>1</v>
      </c>
      <c r="AD108" s="52"/>
      <c r="AE108" s="52"/>
      <c r="AG108" s="52"/>
      <c r="AH108" s="52"/>
      <c r="AI108" s="52"/>
      <c r="AJ108" s="52"/>
      <c r="AK108" s="52"/>
    </row>
    <row r="109" spans="23:37">
      <c r="W109" s="146" t="s">
        <v>597</v>
      </c>
      <c r="X109" s="52" t="s">
        <v>598</v>
      </c>
      <c r="Y109" s="65">
        <v>4801103</v>
      </c>
      <c r="Z109" s="52" t="s">
        <v>599</v>
      </c>
      <c r="AA109" s="52" t="s">
        <v>600</v>
      </c>
      <c r="AB109" s="52"/>
      <c r="AC109" s="52">
        <v>1</v>
      </c>
      <c r="AD109" s="52"/>
      <c r="AE109" s="52"/>
      <c r="AG109" s="52"/>
      <c r="AH109" s="52"/>
      <c r="AI109" s="52"/>
      <c r="AJ109" s="52"/>
      <c r="AK109" s="52"/>
    </row>
    <row r="110" spans="23:37">
      <c r="W110" s="146" t="s">
        <v>601</v>
      </c>
      <c r="X110" s="52" t="s">
        <v>602</v>
      </c>
      <c r="Y110" s="65">
        <v>4801152</v>
      </c>
      <c r="Z110" s="52" t="s">
        <v>603</v>
      </c>
      <c r="AA110" s="52" t="s">
        <v>604</v>
      </c>
      <c r="AB110" s="52"/>
      <c r="AC110" s="52">
        <v>1</v>
      </c>
      <c r="AD110" s="52"/>
      <c r="AE110" s="52"/>
      <c r="AG110" s="52"/>
      <c r="AH110" s="52"/>
      <c r="AI110" s="52"/>
      <c r="AJ110" s="52"/>
      <c r="AK110" s="52"/>
    </row>
    <row r="111" spans="23:37">
      <c r="W111" s="146" t="s">
        <v>605</v>
      </c>
      <c r="X111" s="52" t="s">
        <v>606</v>
      </c>
      <c r="Y111" s="65">
        <v>4701124</v>
      </c>
      <c r="Z111" s="52" t="s">
        <v>607</v>
      </c>
      <c r="AA111" s="52" t="s">
        <v>608</v>
      </c>
      <c r="AB111" s="52"/>
      <c r="AC111" s="52">
        <v>1</v>
      </c>
      <c r="AD111" s="52"/>
      <c r="AE111" s="52"/>
      <c r="AG111" s="52"/>
      <c r="AH111" s="52"/>
      <c r="AI111" s="52"/>
      <c r="AJ111" s="52"/>
      <c r="AK111" s="52"/>
    </row>
    <row r="112" spans="23:37">
      <c r="W112" s="146" t="s">
        <v>609</v>
      </c>
      <c r="X112" s="52" t="s">
        <v>610</v>
      </c>
      <c r="Y112" s="65">
        <v>4701151</v>
      </c>
      <c r="Z112" s="52" t="s">
        <v>611</v>
      </c>
      <c r="AA112" s="52" t="s">
        <v>612</v>
      </c>
      <c r="AB112" s="52"/>
      <c r="AC112" s="52">
        <v>1</v>
      </c>
      <c r="AD112" s="52"/>
      <c r="AE112" s="52"/>
      <c r="AG112" s="52"/>
      <c r="AH112" s="52"/>
      <c r="AI112" s="52"/>
      <c r="AJ112" s="52"/>
      <c r="AK112" s="52"/>
    </row>
    <row r="113" spans="23:37">
      <c r="W113" s="146" t="s">
        <v>613</v>
      </c>
      <c r="X113" s="52" t="s">
        <v>614</v>
      </c>
      <c r="Y113" s="65">
        <v>4701131</v>
      </c>
      <c r="Z113" s="52" t="s">
        <v>615</v>
      </c>
      <c r="AA113" s="52" t="s">
        <v>616</v>
      </c>
      <c r="AB113" s="52"/>
      <c r="AC113" s="52">
        <v>1</v>
      </c>
      <c r="AD113" s="52"/>
      <c r="AE113" s="52"/>
      <c r="AG113" s="52"/>
      <c r="AH113" s="52"/>
      <c r="AI113" s="52"/>
      <c r="AJ113" s="52"/>
      <c r="AK113" s="52"/>
    </row>
    <row r="114" spans="23:37">
      <c r="W114" s="146" t="s">
        <v>617</v>
      </c>
      <c r="X114" s="52" t="s">
        <v>618</v>
      </c>
      <c r="Y114" s="65">
        <v>4700162</v>
      </c>
      <c r="Z114" s="52" t="s">
        <v>619</v>
      </c>
      <c r="AA114" s="52" t="s">
        <v>620</v>
      </c>
      <c r="AB114" s="52"/>
      <c r="AC114" s="52">
        <v>1</v>
      </c>
      <c r="AD114" s="52"/>
      <c r="AE114" s="52"/>
      <c r="AG114" s="52"/>
      <c r="AH114" s="52"/>
      <c r="AI114" s="52"/>
      <c r="AJ114" s="52"/>
      <c r="AK114" s="52"/>
    </row>
    <row r="115" spans="23:37">
      <c r="W115" s="146" t="s">
        <v>621</v>
      </c>
      <c r="X115" s="52" t="s">
        <v>622</v>
      </c>
      <c r="Y115" s="65">
        <v>4700155</v>
      </c>
      <c r="Z115" s="52" t="s">
        <v>623</v>
      </c>
      <c r="AA115" s="52" t="s">
        <v>624</v>
      </c>
      <c r="AB115" s="52"/>
      <c r="AC115" s="52">
        <v>1</v>
      </c>
      <c r="AD115" s="52"/>
      <c r="AE115" s="52"/>
      <c r="AG115" s="52"/>
      <c r="AH115" s="52"/>
      <c r="AI115" s="52"/>
      <c r="AJ115" s="52"/>
      <c r="AK115" s="52"/>
    </row>
    <row r="116" spans="23:37">
      <c r="W116" s="146" t="s">
        <v>625</v>
      </c>
      <c r="X116" s="52" t="s">
        <v>626</v>
      </c>
      <c r="Y116" s="65">
        <v>4880804</v>
      </c>
      <c r="Z116" s="52" t="s">
        <v>627</v>
      </c>
      <c r="AA116" s="52" t="s">
        <v>628</v>
      </c>
      <c r="AB116" s="52"/>
      <c r="AC116" s="52">
        <v>1</v>
      </c>
      <c r="AD116" s="52"/>
      <c r="AE116" s="52"/>
      <c r="AG116" s="52"/>
      <c r="AH116" s="52"/>
      <c r="AI116" s="52"/>
      <c r="AJ116" s="52"/>
      <c r="AK116" s="52"/>
    </row>
    <row r="117" spans="23:37">
      <c r="W117" s="146" t="s">
        <v>629</v>
      </c>
      <c r="X117" s="52" t="s">
        <v>630</v>
      </c>
      <c r="Y117" s="65">
        <v>4880011</v>
      </c>
      <c r="Z117" s="52" t="s">
        <v>631</v>
      </c>
      <c r="AA117" s="52" t="s">
        <v>632</v>
      </c>
      <c r="AB117" s="52"/>
      <c r="AC117" s="52">
        <v>1</v>
      </c>
      <c r="AD117" s="52"/>
      <c r="AE117" s="52"/>
      <c r="AG117" s="52"/>
      <c r="AH117" s="52"/>
      <c r="AI117" s="52"/>
      <c r="AJ117" s="52"/>
      <c r="AK117" s="52"/>
    </row>
    <row r="118" spans="23:37">
      <c r="W118" s="146" t="s">
        <v>633</v>
      </c>
      <c r="X118" s="52" t="s">
        <v>634</v>
      </c>
      <c r="Y118" s="65">
        <v>4880839</v>
      </c>
      <c r="Z118" s="52" t="s">
        <v>635</v>
      </c>
      <c r="AA118" s="52" t="s">
        <v>636</v>
      </c>
      <c r="AB118" s="52"/>
      <c r="AC118" s="52">
        <v>1</v>
      </c>
      <c r="AD118" s="52"/>
      <c r="AE118" s="52"/>
      <c r="AG118" s="52"/>
      <c r="AH118" s="52"/>
      <c r="AI118" s="52"/>
      <c r="AJ118" s="52"/>
      <c r="AK118" s="52"/>
    </row>
    <row r="119" spans="23:37">
      <c r="W119" s="146" t="s">
        <v>637</v>
      </c>
      <c r="X119" s="52" t="s">
        <v>638</v>
      </c>
      <c r="Y119" s="65">
        <v>4880041</v>
      </c>
      <c r="Z119" s="52" t="s">
        <v>639</v>
      </c>
      <c r="AA119" s="52" t="s">
        <v>640</v>
      </c>
      <c r="AB119" s="52"/>
      <c r="AC119" s="52">
        <v>1</v>
      </c>
      <c r="AD119" s="52"/>
      <c r="AE119" s="52"/>
      <c r="AG119" s="52"/>
      <c r="AH119" s="52"/>
      <c r="AI119" s="52"/>
      <c r="AJ119" s="52"/>
      <c r="AK119" s="52"/>
    </row>
    <row r="120" spans="23:37">
      <c r="W120" s="146" t="s">
        <v>641</v>
      </c>
      <c r="X120" s="52" t="s">
        <v>642</v>
      </c>
      <c r="Y120" s="65">
        <v>4880884</v>
      </c>
      <c r="Z120" s="52" t="s">
        <v>643</v>
      </c>
      <c r="AA120" s="52" t="s">
        <v>644</v>
      </c>
      <c r="AB120" s="52"/>
      <c r="AC120" s="52">
        <v>1</v>
      </c>
      <c r="AD120" s="52"/>
      <c r="AE120" s="52"/>
      <c r="AG120" s="52"/>
      <c r="AH120" s="52"/>
      <c r="AI120" s="52"/>
      <c r="AJ120" s="52"/>
      <c r="AK120" s="52"/>
    </row>
    <row r="121" spans="23:37">
      <c r="W121" s="146" t="s">
        <v>645</v>
      </c>
      <c r="X121" s="52" t="s">
        <v>646</v>
      </c>
      <c r="Y121" s="65">
        <v>4880858</v>
      </c>
      <c r="Z121" s="52" t="s">
        <v>647</v>
      </c>
      <c r="AA121" s="52" t="s">
        <v>648</v>
      </c>
      <c r="AB121" s="52"/>
      <c r="AC121" s="52">
        <v>1</v>
      </c>
      <c r="AD121" s="52"/>
      <c r="AE121" s="52"/>
      <c r="AG121" s="52"/>
      <c r="AH121" s="52"/>
      <c r="AI121" s="52"/>
      <c r="AJ121" s="52"/>
      <c r="AK121" s="52"/>
    </row>
    <row r="122" spans="23:37">
      <c r="W122" s="146" t="s">
        <v>649</v>
      </c>
      <c r="X122" s="52" t="s">
        <v>650</v>
      </c>
      <c r="Y122" s="65">
        <v>4880826</v>
      </c>
      <c r="Z122" s="52" t="s">
        <v>651</v>
      </c>
      <c r="AA122" s="52" t="s">
        <v>652</v>
      </c>
      <c r="AB122" s="52"/>
      <c r="AC122" s="52">
        <v>1</v>
      </c>
      <c r="AD122" s="52"/>
      <c r="AE122" s="52"/>
      <c r="AG122" s="52"/>
      <c r="AH122" s="52"/>
      <c r="AI122" s="52"/>
      <c r="AJ122" s="52"/>
      <c r="AK122" s="52"/>
    </row>
    <row r="123" spans="23:37">
      <c r="W123" s="146" t="s">
        <v>653</v>
      </c>
      <c r="X123" s="52" t="s">
        <v>654</v>
      </c>
      <c r="Y123" s="65">
        <v>4880005</v>
      </c>
      <c r="Z123" s="52" t="s">
        <v>655</v>
      </c>
      <c r="AA123" s="52" t="s">
        <v>656</v>
      </c>
      <c r="AB123" s="52"/>
      <c r="AC123" s="52">
        <v>1</v>
      </c>
      <c r="AD123" s="52"/>
      <c r="AE123" s="52"/>
      <c r="AG123" s="52"/>
      <c r="AH123" s="52"/>
      <c r="AI123" s="52"/>
      <c r="AJ123" s="52"/>
      <c r="AK123" s="52"/>
    </row>
    <row r="124" spans="23:37">
      <c r="W124" s="146" t="s">
        <v>657</v>
      </c>
      <c r="X124" s="52" t="s">
        <v>658</v>
      </c>
      <c r="Y124" s="65">
        <v>4701168</v>
      </c>
      <c r="Z124" s="52" t="s">
        <v>659</v>
      </c>
      <c r="AA124" s="52" t="s">
        <v>660</v>
      </c>
      <c r="AB124" s="52"/>
      <c r="AC124" s="52">
        <v>1</v>
      </c>
      <c r="AD124" s="52"/>
      <c r="AE124" s="52"/>
      <c r="AG124" s="52"/>
      <c r="AH124" s="52"/>
      <c r="AI124" s="52"/>
      <c r="AJ124" s="52"/>
      <c r="AK124" s="52"/>
    </row>
    <row r="125" spans="23:37">
      <c r="W125" s="146" t="s">
        <v>661</v>
      </c>
      <c r="X125" s="52" t="s">
        <v>662</v>
      </c>
      <c r="Y125" s="65">
        <v>4801102</v>
      </c>
      <c r="Z125" s="52" t="s">
        <v>663</v>
      </c>
      <c r="AA125" s="52" t="s">
        <v>664</v>
      </c>
      <c r="AB125" s="52"/>
      <c r="AC125" s="52">
        <v>1</v>
      </c>
      <c r="AD125" s="52"/>
      <c r="AE125" s="52"/>
      <c r="AG125" s="52"/>
      <c r="AH125" s="52"/>
      <c r="AI125" s="52"/>
      <c r="AJ125" s="52"/>
      <c r="AK125" s="52"/>
    </row>
    <row r="126" spans="23:37">
      <c r="W126" s="146" t="s">
        <v>665</v>
      </c>
      <c r="X126" s="52" t="s">
        <v>666</v>
      </c>
      <c r="Y126" s="65">
        <v>4520018</v>
      </c>
      <c r="Z126" s="52" t="s">
        <v>667</v>
      </c>
      <c r="AA126" s="52" t="s">
        <v>668</v>
      </c>
      <c r="AB126" s="52"/>
      <c r="AC126" s="52">
        <v>1</v>
      </c>
      <c r="AD126" s="52"/>
      <c r="AE126" s="52"/>
      <c r="AG126" s="52"/>
      <c r="AH126" s="52"/>
      <c r="AI126" s="52"/>
      <c r="AJ126" s="52"/>
      <c r="AK126" s="52"/>
    </row>
    <row r="127" spans="23:37">
      <c r="W127" s="146" t="s">
        <v>669</v>
      </c>
      <c r="X127" s="52" t="s">
        <v>670</v>
      </c>
      <c r="Y127" s="65">
        <v>4520011</v>
      </c>
      <c r="Z127" s="52" t="s">
        <v>671</v>
      </c>
      <c r="AA127" s="52" t="s">
        <v>672</v>
      </c>
      <c r="AB127" s="52"/>
      <c r="AC127" s="52">
        <v>1</v>
      </c>
      <c r="AD127" s="52"/>
      <c r="AE127" s="52"/>
      <c r="AG127" s="52"/>
      <c r="AH127" s="52"/>
      <c r="AI127" s="52"/>
      <c r="AJ127" s="52"/>
      <c r="AK127" s="52"/>
    </row>
    <row r="128" spans="23:37">
      <c r="W128" s="146" t="s">
        <v>673</v>
      </c>
      <c r="X128" s="52" t="s">
        <v>674</v>
      </c>
      <c r="Y128" s="65">
        <v>4800202</v>
      </c>
      <c r="Z128" s="52" t="s">
        <v>675</v>
      </c>
      <c r="AA128" s="52" t="s">
        <v>676</v>
      </c>
      <c r="AB128" s="52"/>
      <c r="AC128" s="52">
        <v>1</v>
      </c>
      <c r="AD128" s="52"/>
      <c r="AE128" s="52"/>
      <c r="AG128" s="52"/>
      <c r="AH128" s="52"/>
      <c r="AI128" s="52"/>
      <c r="AJ128" s="52"/>
      <c r="AK128" s="52"/>
    </row>
    <row r="129" spans="23:37">
      <c r="W129" s="146" t="s">
        <v>677</v>
      </c>
      <c r="X129" s="52" t="s">
        <v>678</v>
      </c>
      <c r="Y129" s="65">
        <v>4800202</v>
      </c>
      <c r="Z129" s="52" t="s">
        <v>679</v>
      </c>
      <c r="AA129" s="52" t="s">
        <v>680</v>
      </c>
      <c r="AB129" s="52"/>
      <c r="AC129" s="52">
        <v>1</v>
      </c>
      <c r="AD129" s="52"/>
      <c r="AE129" s="52"/>
      <c r="AG129" s="52"/>
      <c r="AH129" s="52"/>
      <c r="AI129" s="52"/>
      <c r="AJ129" s="52"/>
      <c r="AK129" s="52"/>
    </row>
    <row r="130" spans="23:37">
      <c r="W130" s="146" t="s">
        <v>681</v>
      </c>
      <c r="X130" s="52" t="s">
        <v>682</v>
      </c>
      <c r="Y130" s="65">
        <v>4800201</v>
      </c>
      <c r="Z130" s="52" t="s">
        <v>683</v>
      </c>
      <c r="AA130" s="52" t="s">
        <v>684</v>
      </c>
      <c r="AB130" s="52"/>
      <c r="AC130" s="52">
        <v>1</v>
      </c>
      <c r="AD130" s="52"/>
      <c r="AE130" s="52"/>
      <c r="AG130" s="52"/>
      <c r="AH130" s="52"/>
      <c r="AI130" s="52"/>
      <c r="AJ130" s="52"/>
      <c r="AK130" s="52"/>
    </row>
    <row r="131" spans="23:37">
      <c r="W131" s="146" t="s">
        <v>685</v>
      </c>
      <c r="X131" s="52" t="s">
        <v>686</v>
      </c>
      <c r="Y131" s="65">
        <v>4810003</v>
      </c>
      <c r="Z131" s="52" t="s">
        <v>687</v>
      </c>
      <c r="AA131" s="52" t="s">
        <v>688</v>
      </c>
      <c r="AB131" s="52"/>
      <c r="AC131" s="52">
        <v>1</v>
      </c>
      <c r="AD131" s="52"/>
      <c r="AE131" s="52"/>
      <c r="AG131" s="52"/>
      <c r="AH131" s="52"/>
      <c r="AI131" s="52"/>
      <c r="AJ131" s="52"/>
      <c r="AK131" s="52"/>
    </row>
    <row r="132" spans="23:37">
      <c r="W132" s="146" t="s">
        <v>689</v>
      </c>
      <c r="X132" s="52" t="s">
        <v>690</v>
      </c>
      <c r="Y132" s="65">
        <v>4810013</v>
      </c>
      <c r="Z132" s="52" t="s">
        <v>691</v>
      </c>
      <c r="AA132" s="52" t="s">
        <v>692</v>
      </c>
      <c r="AB132" s="52"/>
      <c r="AC132" s="52">
        <v>1</v>
      </c>
      <c r="AD132" s="52"/>
      <c r="AE132" s="52"/>
      <c r="AG132" s="52"/>
      <c r="AH132" s="52"/>
      <c r="AI132" s="52"/>
      <c r="AJ132" s="52"/>
      <c r="AK132" s="52"/>
    </row>
    <row r="133" spans="23:37">
      <c r="W133" s="146" t="s">
        <v>693</v>
      </c>
      <c r="X133" s="52" t="s">
        <v>694</v>
      </c>
      <c r="Y133" s="65">
        <v>4810006</v>
      </c>
      <c r="Z133" s="52" t="s">
        <v>695</v>
      </c>
      <c r="AA133" s="52" t="s">
        <v>696</v>
      </c>
      <c r="AB133" s="52"/>
      <c r="AC133" s="52">
        <v>1</v>
      </c>
      <c r="AD133" s="52"/>
      <c r="AE133" s="52"/>
      <c r="AG133" s="52"/>
      <c r="AH133" s="52"/>
      <c r="AI133" s="52"/>
      <c r="AJ133" s="52"/>
      <c r="AK133" s="52"/>
    </row>
    <row r="134" spans="23:37">
      <c r="W134" s="146" t="s">
        <v>697</v>
      </c>
      <c r="X134" s="52" t="s">
        <v>698</v>
      </c>
      <c r="Y134" s="65">
        <v>4810033</v>
      </c>
      <c r="Z134" s="52" t="s">
        <v>699</v>
      </c>
      <c r="AA134" s="52" t="s">
        <v>700</v>
      </c>
      <c r="AB134" s="52"/>
      <c r="AC134" s="52">
        <v>1</v>
      </c>
      <c r="AD134" s="52"/>
      <c r="AE134" s="52"/>
      <c r="AG134" s="52"/>
      <c r="AH134" s="52"/>
      <c r="AI134" s="52"/>
      <c r="AJ134" s="52"/>
      <c r="AK134" s="52"/>
    </row>
    <row r="135" spans="23:37">
      <c r="W135" s="146" t="s">
        <v>701</v>
      </c>
      <c r="X135" s="52" t="s">
        <v>702</v>
      </c>
      <c r="Y135" s="65">
        <v>4810038</v>
      </c>
      <c r="Z135" s="52" t="s">
        <v>703</v>
      </c>
      <c r="AA135" s="52" t="s">
        <v>704</v>
      </c>
      <c r="AB135" s="52"/>
      <c r="AC135" s="52">
        <v>1</v>
      </c>
      <c r="AD135" s="52"/>
      <c r="AE135" s="52"/>
      <c r="AG135" s="52"/>
      <c r="AH135" s="52"/>
      <c r="AI135" s="52"/>
      <c r="AJ135" s="52"/>
      <c r="AK135" s="52"/>
    </row>
    <row r="136" spans="23:37">
      <c r="W136" s="146" t="s">
        <v>705</v>
      </c>
      <c r="X136" s="52" t="s">
        <v>706</v>
      </c>
      <c r="Y136" s="65">
        <v>4810041</v>
      </c>
      <c r="Z136" s="52" t="s">
        <v>707</v>
      </c>
      <c r="AA136" s="52" t="s">
        <v>708</v>
      </c>
      <c r="AB136" s="52"/>
      <c r="AC136" s="52">
        <v>1</v>
      </c>
      <c r="AD136" s="52"/>
      <c r="AE136" s="52"/>
      <c r="AG136" s="52"/>
      <c r="AH136" s="52"/>
      <c r="AI136" s="52"/>
      <c r="AJ136" s="52"/>
      <c r="AK136" s="52"/>
    </row>
    <row r="137" spans="23:37">
      <c r="W137" s="146" t="s">
        <v>709</v>
      </c>
      <c r="X137" s="52" t="s">
        <v>710</v>
      </c>
      <c r="Y137" s="65">
        <v>4520961</v>
      </c>
      <c r="Z137" s="52" t="s">
        <v>711</v>
      </c>
      <c r="AA137" s="52" t="s">
        <v>712</v>
      </c>
      <c r="AB137" s="52"/>
      <c r="AC137" s="52">
        <v>1</v>
      </c>
      <c r="AD137" s="52"/>
      <c r="AE137" s="52"/>
      <c r="AG137" s="52"/>
      <c r="AH137" s="52"/>
      <c r="AI137" s="52"/>
      <c r="AJ137" s="52"/>
      <c r="AK137" s="52"/>
    </row>
    <row r="138" spans="23:37">
      <c r="W138" s="146" t="s">
        <v>713</v>
      </c>
      <c r="X138" s="52" t="s">
        <v>714</v>
      </c>
      <c r="Y138" s="65">
        <v>4810001</v>
      </c>
      <c r="Z138" s="52" t="s">
        <v>715</v>
      </c>
      <c r="AA138" s="52" t="s">
        <v>716</v>
      </c>
      <c r="AB138" s="52"/>
      <c r="AC138" s="52">
        <v>1</v>
      </c>
      <c r="AD138" s="52"/>
      <c r="AE138" s="52"/>
      <c r="AG138" s="52"/>
      <c r="AH138" s="52"/>
      <c r="AI138" s="52"/>
      <c r="AJ138" s="52"/>
      <c r="AK138" s="52"/>
    </row>
    <row r="139" spans="23:37">
      <c r="W139" s="146" t="s">
        <v>717</v>
      </c>
      <c r="X139" s="52" t="s">
        <v>718</v>
      </c>
      <c r="Y139" s="65">
        <v>4520942</v>
      </c>
      <c r="Z139" s="52" t="s">
        <v>719</v>
      </c>
      <c r="AA139" s="52" t="s">
        <v>720</v>
      </c>
      <c r="AB139" s="52"/>
      <c r="AC139" s="52">
        <v>1</v>
      </c>
      <c r="AD139" s="52"/>
      <c r="AE139" s="52"/>
      <c r="AG139" s="52"/>
      <c r="AH139" s="52"/>
      <c r="AI139" s="52"/>
      <c r="AJ139" s="52"/>
      <c r="AK139" s="52"/>
    </row>
    <row r="140" spans="23:37">
      <c r="W140" s="146" t="s">
        <v>721</v>
      </c>
      <c r="X140" s="52" t="s">
        <v>722</v>
      </c>
      <c r="Y140" s="65">
        <v>4810045</v>
      </c>
      <c r="Z140" s="52" t="s">
        <v>723</v>
      </c>
      <c r="AA140" s="52" t="s">
        <v>724</v>
      </c>
      <c r="AB140" s="52"/>
      <c r="AC140" s="52">
        <v>1</v>
      </c>
      <c r="AD140" s="52"/>
      <c r="AE140" s="52"/>
      <c r="AG140" s="52"/>
      <c r="AH140" s="52"/>
      <c r="AI140" s="52"/>
      <c r="AJ140" s="52"/>
      <c r="AK140" s="52"/>
    </row>
    <row r="141" spans="23:37">
      <c r="W141" s="146" t="s">
        <v>725</v>
      </c>
      <c r="X141" s="52" t="s">
        <v>726</v>
      </c>
      <c r="Y141" s="65">
        <v>4810004</v>
      </c>
      <c r="Z141" s="52" t="s">
        <v>727</v>
      </c>
      <c r="AA141" s="52" t="s">
        <v>728</v>
      </c>
      <c r="AB141" s="52"/>
      <c r="AC141" s="52">
        <v>1</v>
      </c>
      <c r="AD141" s="52"/>
      <c r="AE141" s="52"/>
      <c r="AG141" s="52"/>
      <c r="AH141" s="52"/>
      <c r="AI141" s="52"/>
      <c r="AJ141" s="52"/>
      <c r="AK141" s="52"/>
    </row>
    <row r="142" spans="23:37">
      <c r="W142" s="146" t="s">
        <v>729</v>
      </c>
      <c r="X142" s="52" t="s">
        <v>730</v>
      </c>
      <c r="Y142" s="65">
        <v>4520905</v>
      </c>
      <c r="Z142" s="52" t="s">
        <v>731</v>
      </c>
      <c r="AA142" s="52" t="s">
        <v>732</v>
      </c>
      <c r="AB142" s="52"/>
      <c r="AC142" s="52">
        <v>1</v>
      </c>
      <c r="AD142" s="52"/>
      <c r="AE142" s="52"/>
      <c r="AG142" s="52"/>
      <c r="AH142" s="52"/>
      <c r="AI142" s="52"/>
      <c r="AJ142" s="52"/>
      <c r="AK142" s="52"/>
    </row>
    <row r="143" spans="23:37">
      <c r="W143" s="146" t="s">
        <v>733</v>
      </c>
      <c r="X143" s="52" t="s">
        <v>734</v>
      </c>
      <c r="Y143" s="65">
        <v>4520901</v>
      </c>
      <c r="Z143" s="52" t="s">
        <v>735</v>
      </c>
      <c r="AA143" s="52" t="s">
        <v>736</v>
      </c>
      <c r="AB143" s="52"/>
      <c r="AC143" s="52">
        <v>1</v>
      </c>
      <c r="AD143" s="52"/>
      <c r="AE143" s="52"/>
      <c r="AG143" s="52"/>
      <c r="AH143" s="52"/>
      <c r="AI143" s="52"/>
      <c r="AJ143" s="52"/>
      <c r="AK143" s="52"/>
    </row>
    <row r="144" spans="23:37">
      <c r="W144" s="146" t="s">
        <v>737</v>
      </c>
      <c r="X144" s="52" t="s">
        <v>738</v>
      </c>
      <c r="Y144" s="65">
        <v>4810043</v>
      </c>
      <c r="Z144" s="52" t="s">
        <v>739</v>
      </c>
      <c r="AA144" s="52" t="s">
        <v>740</v>
      </c>
      <c r="AB144" s="52"/>
      <c r="AC144" s="52">
        <v>1</v>
      </c>
      <c r="AD144" s="52"/>
      <c r="AE144" s="52"/>
      <c r="AG144" s="52"/>
      <c r="AH144" s="52"/>
      <c r="AI144" s="52"/>
      <c r="AJ144" s="52"/>
      <c r="AK144" s="52"/>
    </row>
    <row r="145" spans="23:37">
      <c r="W145" s="146" t="s">
        <v>741</v>
      </c>
      <c r="X145" s="52" t="s">
        <v>742</v>
      </c>
      <c r="Y145" s="65">
        <v>4520942</v>
      </c>
      <c r="Z145" s="52" t="s">
        <v>743</v>
      </c>
      <c r="AA145" s="52" t="s">
        <v>744</v>
      </c>
      <c r="AB145" s="52"/>
      <c r="AC145" s="52">
        <v>1</v>
      </c>
      <c r="AD145" s="52"/>
      <c r="AE145" s="52"/>
      <c r="AG145" s="52"/>
      <c r="AH145" s="52"/>
      <c r="AI145" s="52"/>
      <c r="AJ145" s="52"/>
      <c r="AK145" s="52"/>
    </row>
    <row r="146" spans="23:37">
      <c r="W146" s="146" t="s">
        <v>745</v>
      </c>
      <c r="X146" s="52" t="s">
        <v>746</v>
      </c>
      <c r="Y146" s="65">
        <v>4850041</v>
      </c>
      <c r="Z146" s="52" t="s">
        <v>747</v>
      </c>
      <c r="AA146" s="52" t="s">
        <v>748</v>
      </c>
      <c r="AB146" s="52"/>
      <c r="AC146" s="52">
        <v>1</v>
      </c>
      <c r="AD146" s="52"/>
      <c r="AE146" s="52"/>
      <c r="AG146" s="52"/>
      <c r="AH146" s="52"/>
      <c r="AI146" s="52"/>
      <c r="AJ146" s="52"/>
      <c r="AK146" s="52"/>
    </row>
    <row r="147" spans="23:37">
      <c r="W147" s="146" t="s">
        <v>749</v>
      </c>
      <c r="X147" s="52" t="s">
        <v>750</v>
      </c>
      <c r="Y147" s="65">
        <v>4850082</v>
      </c>
      <c r="Z147" s="52" t="s">
        <v>751</v>
      </c>
      <c r="AA147" s="52" t="s">
        <v>752</v>
      </c>
      <c r="AB147" s="52"/>
      <c r="AC147" s="52">
        <v>1</v>
      </c>
      <c r="AD147" s="52"/>
      <c r="AE147" s="52"/>
      <c r="AG147" s="52"/>
      <c r="AH147" s="52"/>
      <c r="AI147" s="52"/>
      <c r="AJ147" s="52"/>
      <c r="AK147" s="52"/>
    </row>
    <row r="148" spans="23:37">
      <c r="W148" s="146" t="s">
        <v>753</v>
      </c>
      <c r="X148" s="52" t="s">
        <v>754</v>
      </c>
      <c r="Y148" s="65">
        <v>4850031</v>
      </c>
      <c r="Z148" s="52" t="s">
        <v>755</v>
      </c>
      <c r="AA148" s="52" t="s">
        <v>756</v>
      </c>
      <c r="AB148" s="52"/>
      <c r="AC148" s="52">
        <v>1</v>
      </c>
      <c r="AD148" s="52"/>
      <c r="AE148" s="52"/>
      <c r="AG148" s="52"/>
      <c r="AH148" s="52"/>
      <c r="AI148" s="52"/>
      <c r="AJ148" s="52"/>
      <c r="AK148" s="52"/>
    </row>
    <row r="149" spans="23:37">
      <c r="W149" s="146" t="s">
        <v>757</v>
      </c>
      <c r="X149" s="52" t="s">
        <v>758</v>
      </c>
      <c r="Y149" s="65">
        <v>4850075</v>
      </c>
      <c r="Z149" s="52" t="s">
        <v>759</v>
      </c>
      <c r="AA149" s="52" t="s">
        <v>760</v>
      </c>
      <c r="AB149" s="52"/>
      <c r="AC149" s="52">
        <v>1</v>
      </c>
      <c r="AD149" s="52"/>
      <c r="AE149" s="52"/>
      <c r="AG149" s="52"/>
      <c r="AH149" s="52"/>
      <c r="AI149" s="52"/>
      <c r="AJ149" s="52"/>
      <c r="AK149" s="52"/>
    </row>
    <row r="150" spans="23:37">
      <c r="W150" s="146" t="s">
        <v>761</v>
      </c>
      <c r="X150" s="52" t="s">
        <v>762</v>
      </c>
      <c r="Y150" s="65">
        <v>4850828</v>
      </c>
      <c r="Z150" s="52" t="s">
        <v>763</v>
      </c>
      <c r="AA150" s="52" t="s">
        <v>764</v>
      </c>
      <c r="AB150" s="52"/>
      <c r="AC150" s="52">
        <v>1</v>
      </c>
      <c r="AD150" s="52"/>
      <c r="AE150" s="52"/>
      <c r="AG150" s="52"/>
      <c r="AH150" s="52"/>
      <c r="AI150" s="52"/>
      <c r="AJ150" s="52"/>
      <c r="AK150" s="52"/>
    </row>
    <row r="151" spans="23:37">
      <c r="W151" s="146" t="s">
        <v>765</v>
      </c>
      <c r="X151" s="52" t="s">
        <v>766</v>
      </c>
      <c r="Y151" s="65">
        <v>4850815</v>
      </c>
      <c r="Z151" s="52" t="s">
        <v>767</v>
      </c>
      <c r="AA151" s="52" t="s">
        <v>768</v>
      </c>
      <c r="AB151" s="52"/>
      <c r="AC151" s="52">
        <v>1</v>
      </c>
      <c r="AD151" s="52"/>
      <c r="AE151" s="52"/>
      <c r="AG151" s="52"/>
      <c r="AH151" s="52"/>
      <c r="AI151" s="52"/>
      <c r="AJ151" s="52"/>
      <c r="AK151" s="52"/>
    </row>
    <row r="152" spans="23:37">
      <c r="W152" s="146" t="s">
        <v>769</v>
      </c>
      <c r="X152" s="52" t="s">
        <v>770</v>
      </c>
      <c r="Y152" s="65">
        <v>4850051</v>
      </c>
      <c r="Z152" s="52" t="s">
        <v>771</v>
      </c>
      <c r="AA152" s="52" t="s">
        <v>772</v>
      </c>
      <c r="AB152" s="52"/>
      <c r="AC152" s="52">
        <v>1</v>
      </c>
      <c r="AD152" s="52"/>
      <c r="AE152" s="52"/>
      <c r="AG152" s="52"/>
      <c r="AH152" s="52"/>
      <c r="AI152" s="52"/>
      <c r="AJ152" s="52"/>
      <c r="AK152" s="52"/>
    </row>
    <row r="153" spans="23:37">
      <c r="W153" s="146" t="s">
        <v>773</v>
      </c>
      <c r="X153" s="52" t="s">
        <v>774</v>
      </c>
      <c r="Y153" s="65">
        <v>4850029</v>
      </c>
      <c r="Z153" s="52" t="s">
        <v>775</v>
      </c>
      <c r="AA153" s="52" t="s">
        <v>776</v>
      </c>
      <c r="AB153" s="52"/>
      <c r="AC153" s="52">
        <v>1</v>
      </c>
      <c r="AD153" s="52"/>
      <c r="AE153" s="52"/>
      <c r="AG153" s="52"/>
      <c r="AH153" s="52"/>
      <c r="AI153" s="52"/>
      <c r="AJ153" s="52"/>
      <c r="AK153" s="52"/>
    </row>
    <row r="154" spans="23:37">
      <c r="W154" s="146" t="s">
        <v>777</v>
      </c>
      <c r="X154" s="52" t="s">
        <v>778</v>
      </c>
      <c r="Y154" s="65">
        <v>4850003</v>
      </c>
      <c r="Z154" s="52" t="s">
        <v>779</v>
      </c>
      <c r="AA154" s="52" t="s">
        <v>780</v>
      </c>
      <c r="AB154" s="52"/>
      <c r="AC154" s="52">
        <v>1</v>
      </c>
      <c r="AD154" s="52"/>
      <c r="AE154" s="52"/>
      <c r="AG154" s="52"/>
      <c r="AH154" s="52"/>
      <c r="AI154" s="52"/>
      <c r="AJ154" s="52"/>
      <c r="AK154" s="52"/>
    </row>
    <row r="155" spans="23:37">
      <c r="W155" s="146" t="s">
        <v>781</v>
      </c>
      <c r="X155" s="52" t="s">
        <v>782</v>
      </c>
      <c r="Y155" s="65">
        <v>4850057</v>
      </c>
      <c r="Z155" s="52" t="s">
        <v>783</v>
      </c>
      <c r="AA155" s="52" t="s">
        <v>784</v>
      </c>
      <c r="AB155" s="52"/>
      <c r="AC155" s="52">
        <v>1</v>
      </c>
      <c r="AD155" s="52"/>
      <c r="AE155" s="52"/>
      <c r="AG155" s="52"/>
      <c r="AH155" s="52"/>
      <c r="AI155" s="52"/>
      <c r="AJ155" s="52"/>
      <c r="AK155" s="52"/>
    </row>
    <row r="156" spans="23:37">
      <c r="W156" s="146" t="s">
        <v>785</v>
      </c>
      <c r="X156" s="52" t="s">
        <v>786</v>
      </c>
      <c r="Y156" s="65">
        <v>4850012</v>
      </c>
      <c r="Z156" s="52" t="s">
        <v>787</v>
      </c>
      <c r="AA156" s="52" t="s">
        <v>788</v>
      </c>
      <c r="AB156" s="52"/>
      <c r="AC156" s="52">
        <v>1</v>
      </c>
      <c r="AD156" s="52"/>
      <c r="AE156" s="52"/>
      <c r="AG156" s="52"/>
      <c r="AH156" s="52"/>
      <c r="AI156" s="52"/>
      <c r="AJ156" s="52"/>
      <c r="AK156" s="52"/>
    </row>
    <row r="157" spans="23:37">
      <c r="W157" s="146" t="s">
        <v>789</v>
      </c>
      <c r="X157" s="52" t="s">
        <v>790</v>
      </c>
      <c r="Y157" s="65">
        <v>4850821</v>
      </c>
      <c r="Z157" s="52" t="s">
        <v>791</v>
      </c>
      <c r="AA157" s="52" t="s">
        <v>792</v>
      </c>
      <c r="AB157" s="52"/>
      <c r="AC157" s="52">
        <v>1</v>
      </c>
      <c r="AD157" s="52"/>
      <c r="AE157" s="52"/>
      <c r="AG157" s="52"/>
      <c r="AH157" s="52"/>
      <c r="AI157" s="52"/>
      <c r="AJ157" s="52"/>
      <c r="AK157" s="52"/>
    </row>
    <row r="158" spans="23:37">
      <c r="W158" s="146" t="s">
        <v>793</v>
      </c>
      <c r="X158" s="52" t="s">
        <v>794</v>
      </c>
      <c r="Y158" s="65">
        <v>4850813</v>
      </c>
      <c r="Z158" s="52" t="s">
        <v>795</v>
      </c>
      <c r="AA158" s="52" t="s">
        <v>796</v>
      </c>
      <c r="AB158" s="52"/>
      <c r="AC158" s="52">
        <v>1</v>
      </c>
      <c r="AD158" s="52"/>
      <c r="AE158" s="52"/>
      <c r="AG158" s="52"/>
      <c r="AH158" s="52"/>
      <c r="AI158" s="52"/>
      <c r="AJ158" s="52"/>
      <c r="AK158" s="52"/>
    </row>
    <row r="159" spans="23:37">
      <c r="W159" s="146" t="s">
        <v>797</v>
      </c>
      <c r="X159" s="52" t="s">
        <v>798</v>
      </c>
      <c r="Y159" s="65">
        <v>4850822</v>
      </c>
      <c r="Z159" s="52" t="s">
        <v>799</v>
      </c>
      <c r="AA159" s="52" t="s">
        <v>800</v>
      </c>
      <c r="AB159" s="52"/>
      <c r="AC159" s="52">
        <v>1</v>
      </c>
      <c r="AD159" s="52"/>
      <c r="AE159" s="52"/>
      <c r="AG159" s="52"/>
      <c r="AH159" s="52"/>
      <c r="AI159" s="52"/>
      <c r="AJ159" s="52"/>
      <c r="AK159" s="52"/>
    </row>
    <row r="160" spans="23:37">
      <c r="W160" s="146" t="s">
        <v>801</v>
      </c>
      <c r="X160" s="52" t="s">
        <v>802</v>
      </c>
      <c r="Y160" s="65">
        <v>4860813</v>
      </c>
      <c r="Z160" s="52" t="s">
        <v>803</v>
      </c>
      <c r="AA160" s="52" t="s">
        <v>804</v>
      </c>
      <c r="AB160" s="52"/>
      <c r="AC160" s="52">
        <v>1</v>
      </c>
      <c r="AD160" s="52"/>
      <c r="AE160" s="52"/>
      <c r="AG160" s="52"/>
      <c r="AH160" s="52"/>
      <c r="AI160" s="52"/>
      <c r="AJ160" s="52"/>
      <c r="AK160" s="52"/>
    </row>
    <row r="161" spans="23:37">
      <c r="W161" s="146" t="s">
        <v>805</v>
      </c>
      <c r="X161" s="52" t="s">
        <v>806</v>
      </c>
      <c r="Y161" s="65">
        <v>4870006</v>
      </c>
      <c r="Z161" s="52" t="s">
        <v>807</v>
      </c>
      <c r="AA161" s="52" t="s">
        <v>808</v>
      </c>
      <c r="AB161" s="52"/>
      <c r="AC161" s="52">
        <v>1</v>
      </c>
      <c r="AD161" s="52"/>
      <c r="AE161" s="52"/>
      <c r="AG161" s="52"/>
      <c r="AH161" s="52"/>
      <c r="AI161" s="52"/>
      <c r="AJ161" s="52"/>
      <c r="AK161" s="52"/>
    </row>
    <row r="162" spans="23:37">
      <c r="W162" s="146" t="s">
        <v>809</v>
      </c>
      <c r="X162" s="52" t="s">
        <v>810</v>
      </c>
      <c r="Y162" s="65">
        <v>4870032</v>
      </c>
      <c r="Z162" s="52" t="s">
        <v>811</v>
      </c>
      <c r="AA162" s="52" t="s">
        <v>812</v>
      </c>
      <c r="AB162" s="52"/>
      <c r="AC162" s="52">
        <v>1</v>
      </c>
      <c r="AD162" s="52"/>
      <c r="AE162" s="52"/>
      <c r="AG162" s="52"/>
      <c r="AH162" s="52"/>
      <c r="AI162" s="52"/>
      <c r="AJ162" s="52"/>
      <c r="AK162" s="52"/>
    </row>
    <row r="163" spans="23:37">
      <c r="W163" s="146" t="s">
        <v>813</v>
      </c>
      <c r="X163" s="52" t="s">
        <v>814</v>
      </c>
      <c r="Y163" s="65">
        <v>4860838</v>
      </c>
      <c r="Z163" s="52" t="s">
        <v>815</v>
      </c>
      <c r="AA163" s="52" t="s">
        <v>816</v>
      </c>
      <c r="AB163" s="52"/>
      <c r="AC163" s="52">
        <v>1</v>
      </c>
      <c r="AD163" s="52"/>
      <c r="AE163" s="52"/>
      <c r="AG163" s="52"/>
      <c r="AH163" s="52"/>
      <c r="AI163" s="52"/>
      <c r="AJ163" s="52"/>
      <c r="AK163" s="52"/>
    </row>
    <row r="164" spans="23:37">
      <c r="W164" s="146" t="s">
        <v>817</v>
      </c>
      <c r="X164" s="52" t="s">
        <v>818</v>
      </c>
      <c r="Y164" s="65">
        <v>4800304</v>
      </c>
      <c r="Z164" s="52" t="s">
        <v>819</v>
      </c>
      <c r="AA164" s="52" t="s">
        <v>820</v>
      </c>
      <c r="AB164" s="52"/>
      <c r="AC164" s="52">
        <v>1</v>
      </c>
      <c r="AD164" s="52"/>
      <c r="AE164" s="52"/>
      <c r="AG164" s="52"/>
      <c r="AH164" s="52"/>
      <c r="AI164" s="52"/>
      <c r="AJ164" s="52"/>
      <c r="AK164" s="52"/>
    </row>
    <row r="165" spans="23:37">
      <c r="W165" s="146" t="s">
        <v>821</v>
      </c>
      <c r="X165" s="52" t="s">
        <v>822</v>
      </c>
      <c r="Y165" s="65">
        <v>4860817</v>
      </c>
      <c r="Z165" s="52" t="s">
        <v>823</v>
      </c>
      <c r="AA165" s="52" t="s">
        <v>824</v>
      </c>
      <c r="AB165" s="52"/>
      <c r="AC165" s="52">
        <v>1</v>
      </c>
      <c r="AD165" s="52"/>
      <c r="AE165" s="52"/>
      <c r="AG165" s="52"/>
      <c r="AH165" s="52"/>
      <c r="AI165" s="52"/>
      <c r="AJ165" s="52"/>
      <c r="AK165" s="52"/>
    </row>
    <row r="166" spans="23:37">
      <c r="W166" s="146" t="s">
        <v>825</v>
      </c>
      <c r="X166" s="52" t="s">
        <v>826</v>
      </c>
      <c r="Y166" s="65">
        <v>4860968</v>
      </c>
      <c r="Z166" s="52" t="s">
        <v>827</v>
      </c>
      <c r="AA166" s="52" t="s">
        <v>828</v>
      </c>
      <c r="AB166" s="52"/>
      <c r="AC166" s="52">
        <v>1</v>
      </c>
      <c r="AD166" s="52"/>
      <c r="AE166" s="52"/>
      <c r="AG166" s="52"/>
      <c r="AH166" s="52"/>
      <c r="AI166" s="52"/>
      <c r="AJ166" s="52"/>
      <c r="AK166" s="52"/>
    </row>
    <row r="167" spans="23:37">
      <c r="W167" s="146" t="s">
        <v>829</v>
      </c>
      <c r="X167" s="52" t="s">
        <v>830</v>
      </c>
      <c r="Y167" s="65">
        <v>4860914</v>
      </c>
      <c r="Z167" s="52" t="s">
        <v>831</v>
      </c>
      <c r="AA167" s="52" t="s">
        <v>832</v>
      </c>
      <c r="AB167" s="52"/>
      <c r="AC167" s="52">
        <v>1</v>
      </c>
      <c r="AD167" s="52"/>
      <c r="AE167" s="52"/>
      <c r="AG167" s="52"/>
      <c r="AH167" s="52"/>
      <c r="AI167" s="52"/>
      <c r="AJ167" s="52"/>
      <c r="AK167" s="52"/>
    </row>
    <row r="168" spans="23:37">
      <c r="W168" s="146" t="s">
        <v>833</v>
      </c>
      <c r="X168" s="52" t="s">
        <v>834</v>
      </c>
      <c r="Y168" s="65">
        <v>4860904</v>
      </c>
      <c r="Z168" s="52" t="s">
        <v>835</v>
      </c>
      <c r="AA168" s="52" t="s">
        <v>836</v>
      </c>
      <c r="AB168" s="52"/>
      <c r="AC168" s="52">
        <v>1</v>
      </c>
      <c r="AD168" s="52"/>
      <c r="AE168" s="52"/>
      <c r="AG168" s="52"/>
      <c r="AH168" s="52"/>
      <c r="AI168" s="52"/>
      <c r="AJ168" s="52"/>
      <c r="AK168" s="52"/>
    </row>
    <row r="169" spans="23:37">
      <c r="W169" s="146" t="s">
        <v>837</v>
      </c>
      <c r="X169" s="52" t="s">
        <v>838</v>
      </c>
      <c r="Y169" s="65">
        <v>4860851</v>
      </c>
      <c r="Z169" s="52" t="s">
        <v>839</v>
      </c>
      <c r="AA169" s="52" t="s">
        <v>840</v>
      </c>
      <c r="AB169" s="52"/>
      <c r="AC169" s="52">
        <v>1</v>
      </c>
      <c r="AD169" s="52"/>
      <c r="AE169" s="52"/>
      <c r="AG169" s="52"/>
      <c r="AH169" s="52"/>
      <c r="AI169" s="52"/>
      <c r="AJ169" s="52"/>
      <c r="AK169" s="52"/>
    </row>
    <row r="170" spans="23:37">
      <c r="W170" s="146" t="s">
        <v>841</v>
      </c>
      <c r="X170" s="52" t="s">
        <v>842</v>
      </c>
      <c r="Y170" s="65">
        <v>4860808</v>
      </c>
      <c r="Z170" s="52" t="s">
        <v>843</v>
      </c>
      <c r="AA170" s="52" t="s">
        <v>844</v>
      </c>
      <c r="AB170" s="52"/>
      <c r="AC170" s="52">
        <v>1</v>
      </c>
      <c r="AD170" s="52"/>
      <c r="AE170" s="52"/>
      <c r="AG170" s="52"/>
      <c r="AH170" s="52"/>
      <c r="AI170" s="52"/>
      <c r="AJ170" s="52"/>
      <c r="AK170" s="52"/>
    </row>
    <row r="171" spans="23:37">
      <c r="W171" s="146" t="s">
        <v>845</v>
      </c>
      <c r="X171" s="52" t="s">
        <v>846</v>
      </c>
      <c r="Y171" s="65">
        <v>4860901</v>
      </c>
      <c r="Z171" s="52" t="s">
        <v>847</v>
      </c>
      <c r="AA171" s="52" t="s">
        <v>848</v>
      </c>
      <c r="AB171" s="52"/>
      <c r="AC171" s="52">
        <v>1</v>
      </c>
      <c r="AD171" s="52"/>
      <c r="AE171" s="52"/>
      <c r="AG171" s="52"/>
      <c r="AH171" s="52"/>
      <c r="AI171" s="52"/>
      <c r="AJ171" s="52"/>
      <c r="AK171" s="52"/>
    </row>
    <row r="172" spans="23:37">
      <c r="W172" s="146" t="s">
        <v>849</v>
      </c>
      <c r="X172" s="52" t="s">
        <v>850</v>
      </c>
      <c r="Y172" s="65">
        <v>4860835</v>
      </c>
      <c r="Z172" s="52" t="s">
        <v>851</v>
      </c>
      <c r="AA172" s="52" t="s">
        <v>852</v>
      </c>
      <c r="AB172" s="52"/>
      <c r="AC172" s="52">
        <v>1</v>
      </c>
      <c r="AD172" s="52"/>
      <c r="AE172" s="52"/>
      <c r="AG172" s="52"/>
      <c r="AH172" s="52"/>
      <c r="AI172" s="52"/>
      <c r="AJ172" s="52"/>
      <c r="AK172" s="52"/>
    </row>
    <row r="173" spans="23:37">
      <c r="W173" s="146" t="s">
        <v>853</v>
      </c>
      <c r="X173" s="52" t="s">
        <v>854</v>
      </c>
      <c r="Y173" s="65">
        <v>4860926</v>
      </c>
      <c r="Z173" s="52" t="s">
        <v>855</v>
      </c>
      <c r="AA173" s="52" t="s">
        <v>856</v>
      </c>
      <c r="AB173" s="52"/>
      <c r="AC173" s="52">
        <v>1</v>
      </c>
      <c r="AD173" s="52"/>
      <c r="AE173" s="52"/>
      <c r="AG173" s="52"/>
      <c r="AH173" s="52"/>
      <c r="AI173" s="52"/>
      <c r="AJ173" s="52"/>
      <c r="AK173" s="52"/>
    </row>
    <row r="174" spans="23:37">
      <c r="W174" s="146" t="s">
        <v>857</v>
      </c>
      <c r="X174" s="52" t="s">
        <v>858</v>
      </c>
      <c r="Y174" s="65">
        <v>4860837</v>
      </c>
      <c r="Z174" s="52" t="s">
        <v>859</v>
      </c>
      <c r="AA174" s="52" t="s">
        <v>860</v>
      </c>
      <c r="AB174" s="52"/>
      <c r="AC174" s="52">
        <v>1</v>
      </c>
      <c r="AD174" s="52"/>
      <c r="AE174" s="52"/>
      <c r="AG174" s="52"/>
      <c r="AH174" s="52"/>
      <c r="AI174" s="52"/>
      <c r="AJ174" s="52"/>
      <c r="AK174" s="52"/>
    </row>
    <row r="175" spans="23:37">
      <c r="W175" s="146" t="s">
        <v>861</v>
      </c>
      <c r="X175" s="52" t="s">
        <v>862</v>
      </c>
      <c r="Y175" s="65">
        <v>4800305</v>
      </c>
      <c r="Z175" s="52" t="s">
        <v>863</v>
      </c>
      <c r="AA175" s="52" t="s">
        <v>864</v>
      </c>
      <c r="AB175" s="52"/>
      <c r="AC175" s="52">
        <v>1</v>
      </c>
      <c r="AD175" s="52"/>
      <c r="AE175" s="52"/>
      <c r="AG175" s="52"/>
      <c r="AH175" s="52"/>
      <c r="AI175" s="52"/>
      <c r="AJ175" s="52"/>
      <c r="AK175" s="52"/>
    </row>
    <row r="176" spans="23:37">
      <c r="W176" s="146" t="s">
        <v>865</v>
      </c>
      <c r="X176" s="52" t="s">
        <v>866</v>
      </c>
      <c r="Y176" s="65">
        <v>4800302</v>
      </c>
      <c r="Z176" s="52" t="s">
        <v>867</v>
      </c>
      <c r="AA176" s="52" t="s">
        <v>868</v>
      </c>
      <c r="AB176" s="52"/>
      <c r="AC176" s="52">
        <v>1</v>
      </c>
      <c r="AD176" s="52"/>
      <c r="AE176" s="52"/>
      <c r="AG176" s="52"/>
      <c r="AH176" s="52"/>
      <c r="AI176" s="52"/>
      <c r="AJ176" s="52"/>
      <c r="AK176" s="52"/>
    </row>
    <row r="177" spans="23:37">
      <c r="W177" s="146" t="s">
        <v>869</v>
      </c>
      <c r="X177" s="52" t="s">
        <v>870</v>
      </c>
      <c r="Y177" s="65">
        <v>4870016</v>
      </c>
      <c r="Z177" s="52" t="s">
        <v>871</v>
      </c>
      <c r="AA177" s="52" t="s">
        <v>872</v>
      </c>
      <c r="AB177" s="52"/>
      <c r="AC177" s="52">
        <v>1</v>
      </c>
      <c r="AD177" s="52"/>
      <c r="AE177" s="52"/>
      <c r="AG177" s="52"/>
      <c r="AH177" s="52"/>
      <c r="AI177" s="52"/>
      <c r="AJ177" s="52"/>
      <c r="AK177" s="52"/>
    </row>
    <row r="178" spans="23:37">
      <c r="W178" s="146" t="s">
        <v>873</v>
      </c>
      <c r="X178" s="52" t="s">
        <v>874</v>
      </c>
      <c r="Y178" s="65">
        <v>4870025</v>
      </c>
      <c r="Z178" s="52" t="s">
        <v>875</v>
      </c>
      <c r="AA178" s="52" t="s">
        <v>876</v>
      </c>
      <c r="AB178" s="52"/>
      <c r="AC178" s="52">
        <v>1</v>
      </c>
      <c r="AD178" s="52"/>
      <c r="AE178" s="52"/>
      <c r="AG178" s="52"/>
      <c r="AH178" s="52"/>
      <c r="AI178" s="52"/>
      <c r="AJ178" s="52"/>
      <c r="AK178" s="52"/>
    </row>
    <row r="179" spans="23:37">
      <c r="W179" s="146" t="s">
        <v>877</v>
      </c>
      <c r="X179" s="52" t="s">
        <v>878</v>
      </c>
      <c r="Y179" s="65">
        <v>4870004</v>
      </c>
      <c r="Z179" s="52" t="s">
        <v>879</v>
      </c>
      <c r="AA179" s="52" t="s">
        <v>880</v>
      </c>
      <c r="AB179" s="52"/>
      <c r="AC179" s="52">
        <v>1</v>
      </c>
      <c r="AD179" s="52"/>
      <c r="AE179" s="52"/>
      <c r="AG179" s="52"/>
      <c r="AH179" s="52"/>
      <c r="AI179" s="52"/>
      <c r="AJ179" s="52"/>
      <c r="AK179" s="52"/>
    </row>
    <row r="180" spans="23:37">
      <c r="W180" s="146" t="s">
        <v>881</v>
      </c>
      <c r="X180" s="52" t="s">
        <v>882</v>
      </c>
      <c r="Y180" s="65">
        <v>4860969</v>
      </c>
      <c r="Z180" s="52" t="s">
        <v>883</v>
      </c>
      <c r="AA180" s="52" t="s">
        <v>884</v>
      </c>
      <c r="AB180" s="52"/>
      <c r="AC180" s="52">
        <v>1</v>
      </c>
      <c r="AD180" s="52"/>
      <c r="AE180" s="52"/>
      <c r="AG180" s="52"/>
      <c r="AH180" s="52"/>
      <c r="AI180" s="52"/>
      <c r="AJ180" s="52"/>
      <c r="AK180" s="52"/>
    </row>
    <row r="181" spans="23:37">
      <c r="W181" s="146" t="s">
        <v>885</v>
      </c>
      <c r="X181" s="52" t="s">
        <v>886</v>
      </c>
      <c r="Y181" s="65">
        <v>4870035</v>
      </c>
      <c r="Z181" s="52" t="s">
        <v>887</v>
      </c>
      <c r="AA181" s="52" t="s">
        <v>888</v>
      </c>
      <c r="AB181" s="52"/>
      <c r="AC181" s="52">
        <v>1</v>
      </c>
      <c r="AD181" s="52"/>
      <c r="AE181" s="52"/>
      <c r="AG181" s="52"/>
      <c r="AH181" s="52"/>
      <c r="AI181" s="52"/>
      <c r="AJ181" s="52"/>
      <c r="AK181" s="52"/>
    </row>
    <row r="182" spans="23:37">
      <c r="W182" s="146" t="s">
        <v>889</v>
      </c>
      <c r="X182" s="52" t="s">
        <v>890</v>
      </c>
      <c r="Y182" s="65">
        <v>4860821</v>
      </c>
      <c r="Z182" s="52" t="s">
        <v>891</v>
      </c>
      <c r="AA182" s="52" t="s">
        <v>892</v>
      </c>
      <c r="AB182" s="52"/>
      <c r="AC182" s="52">
        <v>1</v>
      </c>
      <c r="AD182" s="52"/>
      <c r="AE182" s="52"/>
      <c r="AG182" s="52"/>
      <c r="AH182" s="52"/>
      <c r="AI182" s="52"/>
      <c r="AJ182" s="52"/>
      <c r="AK182" s="52"/>
    </row>
    <row r="183" spans="23:37">
      <c r="W183" s="146" t="s">
        <v>893</v>
      </c>
      <c r="X183" s="52" t="s">
        <v>894</v>
      </c>
      <c r="Y183" s="65">
        <v>4860941</v>
      </c>
      <c r="Z183" s="52" t="s">
        <v>895</v>
      </c>
      <c r="AA183" s="52" t="s">
        <v>896</v>
      </c>
      <c r="AB183" s="52"/>
      <c r="AC183" s="52">
        <v>1</v>
      </c>
      <c r="AD183" s="52"/>
      <c r="AE183" s="52"/>
      <c r="AG183" s="52"/>
      <c r="AH183" s="52"/>
      <c r="AI183" s="52"/>
      <c r="AJ183" s="52"/>
      <c r="AK183" s="52"/>
    </row>
    <row r="184" spans="23:37">
      <c r="W184" s="146" t="s">
        <v>897</v>
      </c>
      <c r="X184" s="52" t="s">
        <v>898</v>
      </c>
      <c r="Y184" s="65">
        <v>4860817</v>
      </c>
      <c r="Z184" s="52" t="s">
        <v>899</v>
      </c>
      <c r="AA184" s="52" t="s">
        <v>900</v>
      </c>
      <c r="AB184" s="52"/>
      <c r="AC184" s="52">
        <v>1</v>
      </c>
      <c r="AD184" s="52"/>
      <c r="AE184" s="52"/>
      <c r="AG184" s="52"/>
      <c r="AH184" s="52"/>
      <c r="AI184" s="52"/>
      <c r="AJ184" s="52"/>
      <c r="AK184" s="52"/>
    </row>
    <row r="185" spans="23:37">
      <c r="W185" s="146" t="s">
        <v>901</v>
      </c>
      <c r="X185" s="52" t="s">
        <v>902</v>
      </c>
      <c r="Y185" s="65">
        <v>4870035</v>
      </c>
      <c r="Z185" s="52" t="s">
        <v>903</v>
      </c>
      <c r="AA185" s="52" t="s">
        <v>904</v>
      </c>
      <c r="AB185" s="52"/>
      <c r="AC185" s="52">
        <v>1</v>
      </c>
      <c r="AD185" s="52"/>
      <c r="AE185" s="52"/>
      <c r="AG185" s="52"/>
      <c r="AH185" s="52"/>
      <c r="AI185" s="52"/>
      <c r="AJ185" s="52"/>
      <c r="AK185" s="52"/>
    </row>
    <row r="186" spans="23:37">
      <c r="W186" s="146" t="s">
        <v>905</v>
      </c>
      <c r="X186" s="52" t="s">
        <v>906</v>
      </c>
      <c r="Y186" s="65">
        <v>4870033</v>
      </c>
      <c r="Z186" s="52" t="s">
        <v>907</v>
      </c>
      <c r="AA186" s="52" t="s">
        <v>908</v>
      </c>
      <c r="AB186" s="52"/>
      <c r="AC186" s="52">
        <v>1</v>
      </c>
      <c r="AD186" s="52"/>
      <c r="AE186" s="52"/>
      <c r="AG186" s="52"/>
      <c r="AH186" s="52"/>
      <c r="AI186" s="52"/>
      <c r="AJ186" s="52"/>
      <c r="AK186" s="52"/>
    </row>
    <row r="187" spans="23:37">
      <c r="W187" s="146" t="s">
        <v>909</v>
      </c>
      <c r="X187" s="52" t="s">
        <v>910</v>
      </c>
      <c r="Y187" s="65">
        <v>4860803</v>
      </c>
      <c r="Z187" s="52" t="s">
        <v>911</v>
      </c>
      <c r="AA187" s="52" t="s">
        <v>912</v>
      </c>
      <c r="AB187" s="52"/>
      <c r="AC187" s="52">
        <v>1</v>
      </c>
      <c r="AD187" s="52"/>
      <c r="AE187" s="52"/>
      <c r="AG187" s="52"/>
      <c r="AH187" s="52"/>
      <c r="AI187" s="52"/>
      <c r="AJ187" s="52"/>
      <c r="AK187" s="52"/>
    </row>
    <row r="188" spans="23:37">
      <c r="W188" s="146" t="s">
        <v>913</v>
      </c>
      <c r="X188" s="52" t="s">
        <v>914</v>
      </c>
      <c r="Y188" s="65">
        <v>4870032</v>
      </c>
      <c r="Z188" s="52" t="s">
        <v>915</v>
      </c>
      <c r="AA188" s="52" t="s">
        <v>916</v>
      </c>
      <c r="AB188" s="52"/>
      <c r="AC188" s="52">
        <v>1</v>
      </c>
      <c r="AD188" s="52"/>
      <c r="AE188" s="52"/>
      <c r="AG188" s="52"/>
      <c r="AH188" s="52"/>
      <c r="AI188" s="52"/>
      <c r="AJ188" s="52"/>
      <c r="AK188" s="52"/>
    </row>
    <row r="189" spans="23:37">
      <c r="W189" s="146" t="s">
        <v>917</v>
      </c>
      <c r="X189" s="52" t="s">
        <v>918</v>
      </c>
      <c r="Y189" s="65">
        <v>4870035</v>
      </c>
      <c r="Z189" s="52" t="s">
        <v>919</v>
      </c>
      <c r="AA189" s="52" t="s">
        <v>920</v>
      </c>
      <c r="AB189" s="52"/>
      <c r="AC189" s="52">
        <v>1</v>
      </c>
      <c r="AD189" s="52"/>
      <c r="AE189" s="52"/>
      <c r="AG189" s="52"/>
      <c r="AH189" s="52"/>
      <c r="AI189" s="52"/>
      <c r="AJ189" s="52"/>
      <c r="AK189" s="52"/>
    </row>
    <row r="190" spans="23:37">
      <c r="W190" s="146" t="s">
        <v>921</v>
      </c>
      <c r="X190" s="52" t="s">
        <v>922</v>
      </c>
      <c r="Y190" s="65">
        <v>4860913</v>
      </c>
      <c r="Z190" s="52" t="s">
        <v>923</v>
      </c>
      <c r="AA190" s="52" t="s">
        <v>924</v>
      </c>
      <c r="AB190" s="52"/>
      <c r="AC190" s="52">
        <v>1</v>
      </c>
      <c r="AD190" s="52"/>
      <c r="AE190" s="52"/>
      <c r="AG190" s="52"/>
      <c r="AH190" s="52"/>
      <c r="AI190" s="52"/>
      <c r="AJ190" s="52"/>
      <c r="AK190" s="52"/>
    </row>
    <row r="191" spans="23:37">
      <c r="W191" s="146" t="s">
        <v>925</v>
      </c>
      <c r="X191" s="52" t="s">
        <v>926</v>
      </c>
      <c r="Y191" s="65">
        <v>4860807</v>
      </c>
      <c r="Z191" s="52" t="s">
        <v>927</v>
      </c>
      <c r="AA191" s="52" t="s">
        <v>928</v>
      </c>
      <c r="AB191" s="52"/>
      <c r="AC191" s="52">
        <v>1</v>
      </c>
      <c r="AD191" s="52"/>
      <c r="AE191" s="52"/>
      <c r="AG191" s="52"/>
      <c r="AH191" s="52"/>
      <c r="AI191" s="52"/>
      <c r="AJ191" s="52"/>
      <c r="AK191" s="52"/>
    </row>
    <row r="192" spans="23:37">
      <c r="W192" s="146" t="s">
        <v>929</v>
      </c>
      <c r="X192" s="52" t="s">
        <v>930</v>
      </c>
      <c r="Y192" s="65">
        <v>4870011</v>
      </c>
      <c r="Z192" s="52" t="s">
        <v>931</v>
      </c>
      <c r="AA192" s="52" t="s">
        <v>932</v>
      </c>
      <c r="AB192" s="52"/>
      <c r="AC192" s="52">
        <v>1</v>
      </c>
      <c r="AD192" s="52"/>
      <c r="AE192" s="52"/>
      <c r="AG192" s="52"/>
      <c r="AH192" s="52"/>
      <c r="AI192" s="52"/>
      <c r="AJ192" s="52"/>
      <c r="AK192" s="52"/>
    </row>
    <row r="193" spans="23:37">
      <c r="W193" s="146" t="s">
        <v>933</v>
      </c>
      <c r="X193" s="52" t="s">
        <v>934</v>
      </c>
      <c r="Y193" s="65">
        <v>4870033</v>
      </c>
      <c r="Z193" s="52" t="s">
        <v>935</v>
      </c>
      <c r="AA193" s="52" t="s">
        <v>936</v>
      </c>
      <c r="AB193" s="52"/>
      <c r="AC193" s="52">
        <v>1</v>
      </c>
      <c r="AD193" s="52"/>
      <c r="AE193" s="52"/>
      <c r="AG193" s="52"/>
      <c r="AH193" s="52"/>
      <c r="AI193" s="52"/>
      <c r="AJ193" s="52"/>
      <c r="AK193" s="52"/>
    </row>
    <row r="194" spans="23:37">
      <c r="W194" s="146" t="s">
        <v>937</v>
      </c>
      <c r="X194" s="52" t="s">
        <v>938</v>
      </c>
      <c r="Y194" s="65">
        <v>4860918</v>
      </c>
      <c r="Z194" s="52" t="s">
        <v>939</v>
      </c>
      <c r="AA194" s="52" t="s">
        <v>940</v>
      </c>
      <c r="AB194" s="52"/>
      <c r="AC194" s="52">
        <v>1</v>
      </c>
      <c r="AD194" s="52"/>
      <c r="AE194" s="52"/>
      <c r="AG194" s="52"/>
      <c r="AH194" s="52"/>
      <c r="AI194" s="52"/>
      <c r="AJ194" s="52"/>
      <c r="AK194" s="52"/>
    </row>
    <row r="195" spans="23:37">
      <c r="W195" s="146" t="s">
        <v>941</v>
      </c>
      <c r="X195" s="52" t="s">
        <v>942</v>
      </c>
      <c r="Y195" s="65">
        <v>4860822</v>
      </c>
      <c r="Z195" s="52" t="s">
        <v>943</v>
      </c>
      <c r="AA195" s="52" t="s">
        <v>944</v>
      </c>
      <c r="AB195" s="52"/>
      <c r="AC195" s="52">
        <v>1</v>
      </c>
      <c r="AD195" s="52"/>
      <c r="AE195" s="52"/>
      <c r="AG195" s="52"/>
      <c r="AH195" s="52"/>
      <c r="AI195" s="52"/>
      <c r="AJ195" s="52"/>
      <c r="AK195" s="52"/>
    </row>
    <row r="196" spans="23:37">
      <c r="W196" s="146" t="s">
        <v>945</v>
      </c>
      <c r="X196" s="52" t="s">
        <v>946</v>
      </c>
      <c r="Y196" s="65">
        <v>4870005</v>
      </c>
      <c r="Z196" s="52" t="s">
        <v>947</v>
      </c>
      <c r="AA196" s="52" t="s">
        <v>948</v>
      </c>
      <c r="AB196" s="52"/>
      <c r="AC196" s="52">
        <v>1</v>
      </c>
      <c r="AD196" s="52"/>
      <c r="AE196" s="52"/>
      <c r="AG196" s="52"/>
      <c r="AH196" s="52"/>
      <c r="AI196" s="52"/>
      <c r="AJ196" s="52"/>
      <c r="AK196" s="52"/>
    </row>
    <row r="197" spans="23:37">
      <c r="W197" s="146" t="s">
        <v>949</v>
      </c>
      <c r="X197" s="52" t="s">
        <v>950</v>
      </c>
      <c r="Y197" s="65">
        <v>4890889</v>
      </c>
      <c r="Z197" s="52" t="s">
        <v>951</v>
      </c>
      <c r="AA197" s="52" t="s">
        <v>952</v>
      </c>
      <c r="AB197" s="52"/>
      <c r="AC197" s="52">
        <v>1</v>
      </c>
      <c r="AD197" s="52"/>
      <c r="AE197" s="52"/>
      <c r="AG197" s="52"/>
      <c r="AH197" s="52"/>
      <c r="AI197" s="52"/>
      <c r="AJ197" s="52"/>
      <c r="AK197" s="52"/>
    </row>
    <row r="198" spans="23:37">
      <c r="W198" s="146" t="s">
        <v>953</v>
      </c>
      <c r="X198" s="52" t="s">
        <v>954</v>
      </c>
      <c r="Y198" s="65">
        <v>4890074</v>
      </c>
      <c r="Z198" s="52" t="s">
        <v>955</v>
      </c>
      <c r="AA198" s="52" t="s">
        <v>956</v>
      </c>
      <c r="AB198" s="52"/>
      <c r="AC198" s="52">
        <v>1</v>
      </c>
      <c r="AD198" s="52"/>
      <c r="AE198" s="52"/>
      <c r="AG198" s="52"/>
      <c r="AH198" s="52"/>
      <c r="AI198" s="52"/>
      <c r="AJ198" s="52"/>
      <c r="AK198" s="52"/>
    </row>
    <row r="199" spans="23:37">
      <c r="W199" s="146" t="s">
        <v>957</v>
      </c>
      <c r="X199" s="52" t="s">
        <v>958</v>
      </c>
      <c r="Y199" s="65">
        <v>4890885</v>
      </c>
      <c r="Z199" s="52" t="s">
        <v>959</v>
      </c>
      <c r="AA199" s="52" t="s">
        <v>960</v>
      </c>
      <c r="AB199" s="52"/>
      <c r="AC199" s="52">
        <v>1</v>
      </c>
      <c r="AD199" s="52"/>
      <c r="AE199" s="52"/>
      <c r="AG199" s="52"/>
      <c r="AH199" s="52"/>
      <c r="AI199" s="52"/>
      <c r="AJ199" s="52"/>
      <c r="AK199" s="52"/>
    </row>
    <row r="200" spans="23:37">
      <c r="W200" s="146" t="s">
        <v>961</v>
      </c>
      <c r="X200" s="52" t="s">
        <v>962</v>
      </c>
      <c r="Y200" s="65">
        <v>4890054</v>
      </c>
      <c r="Z200" s="52" t="s">
        <v>963</v>
      </c>
      <c r="AA200" s="52" t="s">
        <v>964</v>
      </c>
      <c r="AB200" s="52"/>
      <c r="AC200" s="52">
        <v>1</v>
      </c>
      <c r="AD200" s="52"/>
      <c r="AE200" s="52"/>
      <c r="AG200" s="52"/>
      <c r="AH200" s="52"/>
      <c r="AI200" s="52"/>
      <c r="AJ200" s="52"/>
      <c r="AK200" s="52"/>
    </row>
    <row r="201" spans="23:37">
      <c r="W201" s="146" t="s">
        <v>965</v>
      </c>
      <c r="X201" s="52" t="s">
        <v>966</v>
      </c>
      <c r="Y201" s="65">
        <v>4890917</v>
      </c>
      <c r="Z201" s="52" t="s">
        <v>967</v>
      </c>
      <c r="AA201" s="52" t="s">
        <v>968</v>
      </c>
      <c r="AB201" s="52"/>
      <c r="AC201" s="52">
        <v>1</v>
      </c>
      <c r="AD201" s="52"/>
      <c r="AE201" s="52"/>
      <c r="AG201" s="52"/>
      <c r="AH201" s="52"/>
      <c r="AI201" s="52"/>
      <c r="AJ201" s="52"/>
      <c r="AK201" s="52"/>
    </row>
    <row r="202" spans="23:37">
      <c r="W202" s="146" t="s">
        <v>969</v>
      </c>
      <c r="X202" s="52" t="s">
        <v>970</v>
      </c>
      <c r="Y202" s="65">
        <v>4890026</v>
      </c>
      <c r="Z202" s="52" t="s">
        <v>971</v>
      </c>
      <c r="AA202" s="52" t="s">
        <v>972</v>
      </c>
      <c r="AB202" s="52"/>
      <c r="AC202" s="52">
        <v>1</v>
      </c>
      <c r="AD202" s="52"/>
      <c r="AE202" s="52"/>
      <c r="AG202" s="52"/>
      <c r="AH202" s="52"/>
      <c r="AI202" s="52"/>
      <c r="AJ202" s="52"/>
      <c r="AK202" s="52"/>
    </row>
    <row r="203" spans="23:37">
      <c r="W203" s="146" t="s">
        <v>973</v>
      </c>
      <c r="X203" s="52" t="s">
        <v>974</v>
      </c>
      <c r="Y203" s="65">
        <v>4890032</v>
      </c>
      <c r="Z203" s="52" t="s">
        <v>975</v>
      </c>
      <c r="AA203" s="52" t="s">
        <v>976</v>
      </c>
      <c r="AB203" s="52"/>
      <c r="AC203" s="52">
        <v>1</v>
      </c>
      <c r="AD203" s="52"/>
      <c r="AE203" s="52"/>
      <c r="AG203" s="52"/>
      <c r="AH203" s="52"/>
      <c r="AI203" s="52"/>
      <c r="AJ203" s="52"/>
      <c r="AK203" s="52"/>
    </row>
    <row r="204" spans="23:37">
      <c r="W204" s="146" t="s">
        <v>977</v>
      </c>
      <c r="X204" s="52" t="s">
        <v>978</v>
      </c>
      <c r="Y204" s="65">
        <v>4890067</v>
      </c>
      <c r="Z204" s="52" t="s">
        <v>979</v>
      </c>
      <c r="AA204" s="52" t="s">
        <v>980</v>
      </c>
      <c r="AB204" s="52"/>
      <c r="AC204" s="52">
        <v>1</v>
      </c>
      <c r="AD204" s="52"/>
      <c r="AE204" s="52"/>
      <c r="AG204" s="52"/>
      <c r="AH204" s="52"/>
      <c r="AI204" s="52"/>
      <c r="AJ204" s="52"/>
      <c r="AK204" s="52"/>
    </row>
    <row r="205" spans="23:37">
      <c r="W205" s="146" t="s">
        <v>981</v>
      </c>
      <c r="X205" s="52" t="s">
        <v>982</v>
      </c>
      <c r="Y205" s="65">
        <v>4890069</v>
      </c>
      <c r="Z205" s="52" t="s">
        <v>983</v>
      </c>
      <c r="AA205" s="52" t="s">
        <v>984</v>
      </c>
      <c r="AB205" s="52"/>
      <c r="AC205" s="52">
        <v>1</v>
      </c>
      <c r="AD205" s="52"/>
      <c r="AE205" s="52"/>
      <c r="AG205" s="52"/>
      <c r="AH205" s="52"/>
      <c r="AI205" s="52"/>
      <c r="AJ205" s="52"/>
      <c r="AK205" s="52"/>
    </row>
    <row r="206" spans="23:37">
      <c r="W206" s="146" t="s">
        <v>985</v>
      </c>
      <c r="X206" s="52" t="s">
        <v>986</v>
      </c>
      <c r="Y206" s="65">
        <v>4890862</v>
      </c>
      <c r="Z206" s="52" t="s">
        <v>987</v>
      </c>
      <c r="AA206" s="52" t="s">
        <v>988</v>
      </c>
      <c r="AB206" s="52"/>
      <c r="AC206" s="52">
        <v>1</v>
      </c>
      <c r="AD206" s="52"/>
      <c r="AE206" s="52"/>
      <c r="AG206" s="52"/>
      <c r="AH206" s="52"/>
      <c r="AI206" s="52"/>
      <c r="AJ206" s="52"/>
      <c r="AK206" s="52"/>
    </row>
    <row r="207" spans="23:37">
      <c r="W207" s="146" t="s">
        <v>989</v>
      </c>
      <c r="X207" s="52" t="s">
        <v>990</v>
      </c>
      <c r="Y207" s="65">
        <v>4890938</v>
      </c>
      <c r="Z207" s="52" t="s">
        <v>991</v>
      </c>
      <c r="AA207" s="52" t="s">
        <v>992</v>
      </c>
      <c r="AB207" s="52"/>
      <c r="AC207" s="52">
        <v>1</v>
      </c>
      <c r="AD207" s="52"/>
      <c r="AE207" s="52"/>
      <c r="AG207" s="52"/>
      <c r="AH207" s="52"/>
      <c r="AI207" s="52"/>
      <c r="AJ207" s="52"/>
      <c r="AK207" s="52"/>
    </row>
    <row r="208" spans="23:37">
      <c r="W208" s="146" t="s">
        <v>993</v>
      </c>
      <c r="X208" s="52" t="s">
        <v>994</v>
      </c>
      <c r="Y208" s="65">
        <v>4801207</v>
      </c>
      <c r="Z208" s="52" t="s">
        <v>995</v>
      </c>
      <c r="AA208" s="52" t="s">
        <v>996</v>
      </c>
      <c r="AB208" s="52"/>
      <c r="AC208" s="52">
        <v>1</v>
      </c>
      <c r="AD208" s="52"/>
      <c r="AE208" s="52"/>
      <c r="AG208" s="52"/>
      <c r="AH208" s="52"/>
      <c r="AI208" s="52"/>
      <c r="AJ208" s="52"/>
      <c r="AK208" s="52"/>
    </row>
    <row r="209" spans="23:37">
      <c r="W209" s="146" t="s">
        <v>997</v>
      </c>
      <c r="X209" s="52" t="s">
        <v>998</v>
      </c>
      <c r="Y209" s="65">
        <v>4801214</v>
      </c>
      <c r="Z209" s="52" t="s">
        <v>999</v>
      </c>
      <c r="AA209" s="52" t="s">
        <v>1000</v>
      </c>
      <c r="AB209" s="52"/>
      <c r="AC209" s="52">
        <v>1</v>
      </c>
      <c r="AD209" s="52"/>
      <c r="AE209" s="52"/>
      <c r="AG209" s="52"/>
      <c r="AH209" s="52"/>
      <c r="AI209" s="52"/>
      <c r="AJ209" s="52"/>
      <c r="AK209" s="52"/>
    </row>
    <row r="210" spans="23:37">
      <c r="W210" s="146" t="s">
        <v>1001</v>
      </c>
      <c r="X210" s="52" t="s">
        <v>1002</v>
      </c>
      <c r="Y210" s="65">
        <v>4801202</v>
      </c>
      <c r="Z210" s="52" t="s">
        <v>1003</v>
      </c>
      <c r="AA210" s="52" t="s">
        <v>1004</v>
      </c>
      <c r="AB210" s="52"/>
      <c r="AC210" s="52">
        <v>1</v>
      </c>
      <c r="AD210" s="52"/>
      <c r="AE210" s="52"/>
      <c r="AG210" s="52"/>
      <c r="AH210" s="52"/>
      <c r="AI210" s="52"/>
      <c r="AJ210" s="52"/>
      <c r="AK210" s="52"/>
    </row>
    <row r="211" spans="23:37">
      <c r="W211" s="146" t="s">
        <v>1005</v>
      </c>
      <c r="X211" s="52" t="s">
        <v>1006</v>
      </c>
      <c r="Y211" s="65">
        <v>4890871</v>
      </c>
      <c r="Z211" s="52" t="s">
        <v>1007</v>
      </c>
      <c r="AA211" s="52" t="s">
        <v>1008</v>
      </c>
      <c r="AB211" s="52"/>
      <c r="AC211" s="52">
        <v>1</v>
      </c>
      <c r="AD211" s="52"/>
      <c r="AE211" s="52"/>
      <c r="AG211" s="52"/>
      <c r="AH211" s="52"/>
      <c r="AI211" s="52"/>
      <c r="AJ211" s="52"/>
      <c r="AK211" s="52"/>
    </row>
    <row r="212" spans="23:37">
      <c r="W212" s="146" t="s">
        <v>1009</v>
      </c>
      <c r="X212" s="52" t="s">
        <v>1010</v>
      </c>
      <c r="Y212" s="65">
        <v>4890888</v>
      </c>
      <c r="Z212" s="52" t="s">
        <v>1011</v>
      </c>
      <c r="AA212" s="52" t="s">
        <v>1012</v>
      </c>
      <c r="AB212" s="52"/>
      <c r="AC212" s="52">
        <v>1</v>
      </c>
      <c r="AD212" s="52"/>
      <c r="AE212" s="52"/>
      <c r="AG212" s="52"/>
      <c r="AH212" s="52"/>
      <c r="AI212" s="52"/>
      <c r="AJ212" s="52"/>
      <c r="AK212" s="52"/>
    </row>
    <row r="213" spans="23:37">
      <c r="W213" s="146" t="s">
        <v>1013</v>
      </c>
      <c r="X213" s="52" t="s">
        <v>1014</v>
      </c>
      <c r="Y213" s="65">
        <v>4890988</v>
      </c>
      <c r="Z213" s="52" t="s">
        <v>1015</v>
      </c>
      <c r="AA213" s="52" t="s">
        <v>1016</v>
      </c>
      <c r="AB213" s="52"/>
      <c r="AC213" s="52">
        <v>1</v>
      </c>
      <c r="AD213" s="52"/>
      <c r="AE213" s="52"/>
      <c r="AG213" s="52"/>
      <c r="AH213" s="52"/>
      <c r="AI213" s="52"/>
      <c r="AJ213" s="52"/>
      <c r="AK213" s="52"/>
    </row>
    <row r="214" spans="23:37">
      <c r="W214" s="146" t="s">
        <v>1017</v>
      </c>
      <c r="X214" s="52" t="s">
        <v>1018</v>
      </c>
      <c r="Y214" s="65">
        <v>4890886</v>
      </c>
      <c r="Z214" s="52" t="s">
        <v>1019</v>
      </c>
      <c r="AA214" s="52" t="s">
        <v>1020</v>
      </c>
      <c r="AB214" s="52"/>
      <c r="AC214" s="52">
        <v>1</v>
      </c>
      <c r="AD214" s="52"/>
      <c r="AE214" s="52"/>
      <c r="AG214" s="52"/>
      <c r="AH214" s="52"/>
      <c r="AI214" s="52"/>
      <c r="AJ214" s="52"/>
      <c r="AK214" s="52"/>
    </row>
    <row r="215" spans="23:37">
      <c r="W215" s="146" t="s">
        <v>1021</v>
      </c>
      <c r="X215" s="52" t="s">
        <v>1022</v>
      </c>
      <c r="Y215" s="65">
        <v>4890861</v>
      </c>
      <c r="Z215" s="52" t="s">
        <v>1023</v>
      </c>
      <c r="AA215" s="52" t="s">
        <v>1024</v>
      </c>
      <c r="AB215" s="52"/>
      <c r="AC215" s="52">
        <v>1</v>
      </c>
      <c r="AD215" s="52"/>
      <c r="AE215" s="52"/>
      <c r="AG215" s="52"/>
      <c r="AH215" s="52"/>
      <c r="AI215" s="52"/>
      <c r="AJ215" s="52"/>
      <c r="AK215" s="52"/>
    </row>
    <row r="216" spans="23:37">
      <c r="W216" s="146" t="s">
        <v>1025</v>
      </c>
      <c r="X216" s="52" t="s">
        <v>1026</v>
      </c>
      <c r="Y216" s="65">
        <v>4890904</v>
      </c>
      <c r="Z216" s="52" t="s">
        <v>1027</v>
      </c>
      <c r="AA216" s="52" t="s">
        <v>1028</v>
      </c>
      <c r="AB216" s="52"/>
      <c r="AC216" s="52">
        <v>1</v>
      </c>
      <c r="AD216" s="52"/>
      <c r="AE216" s="52"/>
      <c r="AG216" s="52"/>
      <c r="AH216" s="52"/>
      <c r="AI216" s="52"/>
      <c r="AJ216" s="52"/>
      <c r="AK216" s="52"/>
    </row>
    <row r="217" spans="23:37">
      <c r="W217" s="146" t="s">
        <v>1029</v>
      </c>
      <c r="X217" s="52" t="s">
        <v>1030</v>
      </c>
      <c r="Y217" s="65">
        <v>4880023</v>
      </c>
      <c r="Z217" s="52" t="s">
        <v>1031</v>
      </c>
      <c r="AA217" s="52" t="s">
        <v>1032</v>
      </c>
      <c r="AB217" s="52"/>
      <c r="AC217" s="52">
        <v>1</v>
      </c>
      <c r="AD217" s="52"/>
      <c r="AE217" s="52"/>
      <c r="AG217" s="52"/>
      <c r="AH217" s="52"/>
      <c r="AI217" s="52"/>
      <c r="AJ217" s="52"/>
      <c r="AK217" s="52"/>
    </row>
    <row r="218" spans="23:37">
      <c r="W218" s="146" t="s">
        <v>1033</v>
      </c>
      <c r="X218" s="52" t="s">
        <v>1034</v>
      </c>
      <c r="Y218" s="65">
        <v>4801182</v>
      </c>
      <c r="Z218" s="52" t="s">
        <v>1035</v>
      </c>
      <c r="AA218" s="52" t="s">
        <v>1036</v>
      </c>
      <c r="AB218" s="52"/>
      <c r="AC218" s="52">
        <v>1</v>
      </c>
      <c r="AD218" s="52"/>
      <c r="AE218" s="52"/>
      <c r="AG218" s="52"/>
      <c r="AH218" s="52"/>
      <c r="AI218" s="52"/>
      <c r="AJ218" s="52"/>
      <c r="AK218" s="52"/>
    </row>
    <row r="219" spans="23:37">
      <c r="W219" s="146" t="s">
        <v>1037</v>
      </c>
      <c r="X219" s="52" t="s">
        <v>1038</v>
      </c>
      <c r="Y219" s="65">
        <v>4801117</v>
      </c>
      <c r="Z219" s="52" t="s">
        <v>1039</v>
      </c>
      <c r="AA219" s="52" t="s">
        <v>1040</v>
      </c>
      <c r="AB219" s="52"/>
      <c r="AC219" s="52">
        <v>1</v>
      </c>
      <c r="AD219" s="52"/>
      <c r="AE219" s="52"/>
      <c r="AG219" s="52"/>
      <c r="AH219" s="52"/>
      <c r="AI219" s="52"/>
      <c r="AJ219" s="52"/>
      <c r="AK219" s="52"/>
    </row>
    <row r="220" spans="23:37">
      <c r="W220" s="146" t="s">
        <v>1041</v>
      </c>
      <c r="X220" s="52" t="s">
        <v>1042</v>
      </c>
      <c r="Y220" s="65">
        <v>4850811</v>
      </c>
      <c r="Z220" s="52" t="s">
        <v>1043</v>
      </c>
      <c r="AA220" s="52" t="s">
        <v>1044</v>
      </c>
      <c r="AB220" s="52"/>
      <c r="AC220" s="52">
        <v>1</v>
      </c>
      <c r="AD220" s="52"/>
      <c r="AE220" s="52"/>
      <c r="AG220" s="52"/>
      <c r="AH220" s="52"/>
      <c r="AI220" s="52"/>
      <c r="AJ220" s="52"/>
      <c r="AK220" s="52"/>
    </row>
    <row r="221" spans="23:37">
      <c r="W221" s="146" t="s">
        <v>1045</v>
      </c>
      <c r="X221" s="52" t="s">
        <v>1046</v>
      </c>
      <c r="Y221" s="65">
        <v>4850812</v>
      </c>
      <c r="Z221" s="52" t="s">
        <v>1047</v>
      </c>
      <c r="AA221" s="52" t="s">
        <v>1048</v>
      </c>
      <c r="AB221" s="52"/>
      <c r="AC221" s="52">
        <v>1</v>
      </c>
      <c r="AD221" s="52"/>
      <c r="AE221" s="52"/>
      <c r="AG221" s="52"/>
      <c r="AH221" s="52"/>
      <c r="AI221" s="52"/>
      <c r="AJ221" s="52"/>
      <c r="AK221" s="52"/>
    </row>
    <row r="222" spans="23:37">
      <c r="W222" s="146" t="s">
        <v>1049</v>
      </c>
      <c r="X222" s="52" t="s">
        <v>1050</v>
      </c>
      <c r="Y222" s="65">
        <v>4520918</v>
      </c>
      <c r="Z222" s="52" t="s">
        <v>1051</v>
      </c>
      <c r="AA222" s="52" t="s">
        <v>1052</v>
      </c>
      <c r="AB222" s="52"/>
      <c r="AC222" s="52">
        <v>1</v>
      </c>
      <c r="AD222" s="52"/>
      <c r="AE222" s="52"/>
      <c r="AG222" s="52"/>
      <c r="AH222" s="52"/>
      <c r="AI222" s="52"/>
      <c r="AJ222" s="52"/>
      <c r="AK222" s="52"/>
    </row>
    <row r="223" spans="23:37">
      <c r="W223" s="146" t="s">
        <v>1053</v>
      </c>
      <c r="X223" s="52" t="s">
        <v>1054</v>
      </c>
      <c r="Y223" s="65">
        <v>4700134</v>
      </c>
      <c r="Z223" s="52" t="s">
        <v>1055</v>
      </c>
      <c r="AA223" s="52" t="s">
        <v>1056</v>
      </c>
      <c r="AB223" s="52"/>
      <c r="AC223" s="52">
        <v>1</v>
      </c>
      <c r="AD223" s="52"/>
      <c r="AE223" s="52"/>
      <c r="AG223" s="52"/>
      <c r="AH223" s="52"/>
      <c r="AI223" s="52"/>
      <c r="AJ223" s="52"/>
      <c r="AK223" s="52"/>
    </row>
    <row r="224" spans="23:37">
      <c r="W224" s="146" t="s">
        <v>1057</v>
      </c>
      <c r="X224" s="52" t="s">
        <v>1058</v>
      </c>
      <c r="Y224" s="65">
        <v>4700115</v>
      </c>
      <c r="Z224" s="52" t="s">
        <v>1059</v>
      </c>
      <c r="AA224" s="52" t="s">
        <v>1060</v>
      </c>
      <c r="AB224" s="52"/>
      <c r="AC224" s="52">
        <v>1</v>
      </c>
      <c r="AD224" s="52"/>
      <c r="AE224" s="52"/>
      <c r="AG224" s="52"/>
      <c r="AH224" s="52"/>
      <c r="AI224" s="52"/>
      <c r="AJ224" s="52"/>
      <c r="AK224" s="52"/>
    </row>
    <row r="225" spans="23:37">
      <c r="W225" s="146" t="s">
        <v>1061</v>
      </c>
      <c r="X225" s="52" t="s">
        <v>1062</v>
      </c>
      <c r="Y225" s="65">
        <v>4860839</v>
      </c>
      <c r="Z225" s="52" t="s">
        <v>1063</v>
      </c>
      <c r="AA225" s="52" t="s">
        <v>1064</v>
      </c>
      <c r="AB225" s="52"/>
      <c r="AC225" s="52">
        <v>1</v>
      </c>
      <c r="AD225" s="52"/>
      <c r="AE225" s="52"/>
      <c r="AG225" s="52"/>
      <c r="AH225" s="52"/>
      <c r="AI225" s="52"/>
      <c r="AJ225" s="52"/>
      <c r="AK225" s="52"/>
    </row>
    <row r="226" spans="23:37">
      <c r="W226" s="146" t="s">
        <v>1065</v>
      </c>
      <c r="X226" s="52" t="s">
        <v>1066</v>
      </c>
      <c r="Y226" s="65">
        <v>4800139</v>
      </c>
      <c r="Z226" s="52" t="s">
        <v>1067</v>
      </c>
      <c r="AA226" s="52" t="s">
        <v>1068</v>
      </c>
      <c r="AB226" s="52"/>
      <c r="AC226" s="52">
        <v>1</v>
      </c>
      <c r="AD226" s="52"/>
      <c r="AE226" s="52"/>
      <c r="AG226" s="52"/>
      <c r="AH226" s="52"/>
      <c r="AI226" s="52"/>
      <c r="AJ226" s="52"/>
      <c r="AK226" s="52"/>
    </row>
    <row r="227" spans="23:37">
      <c r="W227" s="146" t="s">
        <v>1069</v>
      </c>
      <c r="X227" s="52" t="s">
        <v>1070</v>
      </c>
      <c r="Y227" s="65">
        <v>4800142</v>
      </c>
      <c r="Z227" s="52" t="s">
        <v>1071</v>
      </c>
      <c r="AA227" s="52" t="s">
        <v>1072</v>
      </c>
      <c r="AB227" s="52"/>
      <c r="AC227" s="52">
        <v>1</v>
      </c>
      <c r="AD227" s="52"/>
      <c r="AE227" s="52"/>
      <c r="AG227" s="52"/>
      <c r="AH227" s="52"/>
      <c r="AI227" s="52"/>
      <c r="AJ227" s="52"/>
      <c r="AK227" s="52"/>
    </row>
    <row r="228" spans="23:37">
      <c r="W228" s="146" t="s">
        <v>1073</v>
      </c>
      <c r="X228" s="52" t="s">
        <v>1074</v>
      </c>
      <c r="Y228" s="65">
        <v>4800146</v>
      </c>
      <c r="Z228" s="52" t="s">
        <v>1075</v>
      </c>
      <c r="AA228" s="52" t="s">
        <v>1076</v>
      </c>
      <c r="AB228" s="52"/>
      <c r="AC228" s="52">
        <v>1</v>
      </c>
      <c r="AD228" s="52"/>
      <c r="AE228" s="52"/>
      <c r="AG228" s="52"/>
      <c r="AH228" s="52"/>
      <c r="AI228" s="52"/>
      <c r="AJ228" s="52"/>
      <c r="AK228" s="52"/>
    </row>
    <row r="229" spans="23:37">
      <c r="W229" s="146" t="s">
        <v>1077</v>
      </c>
      <c r="X229" s="52" t="s">
        <v>1078</v>
      </c>
      <c r="Y229" s="65">
        <v>4800103</v>
      </c>
      <c r="Z229" s="52" t="s">
        <v>1079</v>
      </c>
      <c r="AA229" s="52" t="s">
        <v>1080</v>
      </c>
      <c r="AB229" s="52"/>
      <c r="AC229" s="52">
        <v>1</v>
      </c>
      <c r="AD229" s="52"/>
      <c r="AE229" s="52"/>
      <c r="AG229" s="52"/>
      <c r="AH229" s="52"/>
      <c r="AI229" s="52"/>
      <c r="AJ229" s="52"/>
      <c r="AK229" s="52"/>
    </row>
    <row r="230" spans="23:37">
      <c r="W230" s="146" t="s">
        <v>1081</v>
      </c>
      <c r="X230" s="52" t="s">
        <v>1082</v>
      </c>
      <c r="Y230" s="65">
        <v>4800102</v>
      </c>
      <c r="Z230" s="52" t="s">
        <v>1083</v>
      </c>
      <c r="AA230" s="52" t="s">
        <v>1084</v>
      </c>
      <c r="AB230" s="52"/>
      <c r="AC230" s="52">
        <v>1</v>
      </c>
      <c r="AD230" s="52"/>
      <c r="AE230" s="52"/>
      <c r="AG230" s="52"/>
      <c r="AH230" s="52"/>
      <c r="AI230" s="52"/>
      <c r="AJ230" s="52"/>
      <c r="AK230" s="52"/>
    </row>
    <row r="231" spans="23:37">
      <c r="W231" s="146" t="s">
        <v>1085</v>
      </c>
      <c r="X231" s="52" t="s">
        <v>1086</v>
      </c>
      <c r="Y231" s="65">
        <v>4800105</v>
      </c>
      <c r="Z231" s="52" t="s">
        <v>1087</v>
      </c>
      <c r="AA231" s="52" t="s">
        <v>1088</v>
      </c>
      <c r="AB231" s="52"/>
      <c r="AC231" s="52">
        <v>1</v>
      </c>
      <c r="AD231" s="52"/>
      <c r="AE231" s="52"/>
      <c r="AG231" s="52"/>
      <c r="AH231" s="52"/>
      <c r="AI231" s="52"/>
      <c r="AJ231" s="52"/>
      <c r="AK231" s="52"/>
    </row>
    <row r="232" spans="23:37">
      <c r="W232" s="146" t="s">
        <v>1089</v>
      </c>
      <c r="X232" s="52" t="s">
        <v>1090</v>
      </c>
      <c r="Y232" s="65">
        <v>4800102</v>
      </c>
      <c r="Z232" s="52" t="s">
        <v>1091</v>
      </c>
      <c r="AA232" s="52" t="s">
        <v>1092</v>
      </c>
      <c r="AB232" s="52"/>
      <c r="AC232" s="52">
        <v>1</v>
      </c>
      <c r="AD232" s="52"/>
      <c r="AE232" s="52"/>
      <c r="AG232" s="52"/>
      <c r="AH232" s="52"/>
      <c r="AI232" s="52"/>
      <c r="AJ232" s="52"/>
      <c r="AK232" s="52"/>
    </row>
    <row r="233" spans="23:37">
      <c r="W233" s="146" t="s">
        <v>1093</v>
      </c>
      <c r="X233" s="52" t="s">
        <v>1094</v>
      </c>
      <c r="Y233" s="65">
        <v>4820043</v>
      </c>
      <c r="Z233" s="52" t="s">
        <v>1095</v>
      </c>
      <c r="AA233" s="52" t="s">
        <v>1096</v>
      </c>
      <c r="AB233" s="52"/>
      <c r="AC233" s="52">
        <v>1</v>
      </c>
      <c r="AD233" s="52"/>
      <c r="AE233" s="52"/>
      <c r="AG233" s="52"/>
      <c r="AH233" s="52"/>
      <c r="AI233" s="52"/>
      <c r="AJ233" s="52"/>
      <c r="AK233" s="52"/>
    </row>
    <row r="234" spans="23:37">
      <c r="W234" s="146" t="s">
        <v>1097</v>
      </c>
      <c r="X234" s="52" t="s">
        <v>1098</v>
      </c>
      <c r="Y234" s="65">
        <v>4820026</v>
      </c>
      <c r="Z234" s="52" t="s">
        <v>1099</v>
      </c>
      <c r="AA234" s="52" t="s">
        <v>1100</v>
      </c>
      <c r="AB234" s="52"/>
      <c r="AC234" s="52">
        <v>1</v>
      </c>
      <c r="AD234" s="52"/>
      <c r="AE234" s="52"/>
      <c r="AG234" s="52"/>
      <c r="AH234" s="52"/>
      <c r="AI234" s="52"/>
      <c r="AJ234" s="52"/>
      <c r="AK234" s="52"/>
    </row>
    <row r="235" spans="23:37">
      <c r="W235" s="146" t="s">
        <v>1101</v>
      </c>
      <c r="X235" s="52" t="s">
        <v>1102</v>
      </c>
      <c r="Y235" s="65">
        <v>4820041</v>
      </c>
      <c r="Z235" s="52" t="s">
        <v>1103</v>
      </c>
      <c r="AA235" s="52" t="s">
        <v>1104</v>
      </c>
      <c r="AB235" s="52"/>
      <c r="AC235" s="52">
        <v>1</v>
      </c>
      <c r="AD235" s="52"/>
      <c r="AE235" s="52"/>
      <c r="AG235" s="52"/>
      <c r="AH235" s="52"/>
      <c r="AI235" s="52"/>
      <c r="AJ235" s="52"/>
      <c r="AK235" s="52"/>
    </row>
    <row r="236" spans="23:37">
      <c r="W236" s="146" t="s">
        <v>1105</v>
      </c>
      <c r="X236" s="52" t="s">
        <v>1106</v>
      </c>
      <c r="Y236" s="65">
        <v>4820033</v>
      </c>
      <c r="Z236" s="52" t="s">
        <v>1107</v>
      </c>
      <c r="AA236" s="52" t="s">
        <v>1108</v>
      </c>
      <c r="AB236" s="52"/>
      <c r="AC236" s="52">
        <v>1</v>
      </c>
      <c r="AD236" s="52"/>
      <c r="AE236" s="52"/>
      <c r="AG236" s="52"/>
      <c r="AH236" s="52"/>
      <c r="AI236" s="52"/>
      <c r="AJ236" s="52"/>
      <c r="AK236" s="52"/>
    </row>
    <row r="237" spans="23:37">
      <c r="W237" s="146" t="s">
        <v>1109</v>
      </c>
      <c r="X237" s="52" t="s">
        <v>1110</v>
      </c>
      <c r="Y237" s="65">
        <v>4820003</v>
      </c>
      <c r="Z237" s="52" t="s">
        <v>1111</v>
      </c>
      <c r="AA237" s="52" t="s">
        <v>1112</v>
      </c>
      <c r="AB237" s="52"/>
      <c r="AC237" s="52">
        <v>1</v>
      </c>
      <c r="AD237" s="52"/>
      <c r="AE237" s="52"/>
      <c r="AG237" s="52"/>
      <c r="AH237" s="52"/>
      <c r="AI237" s="52"/>
      <c r="AJ237" s="52"/>
      <c r="AK237" s="52"/>
    </row>
    <row r="238" spans="23:37">
      <c r="W238" s="146" t="s">
        <v>1113</v>
      </c>
      <c r="X238" s="52" t="s">
        <v>1114</v>
      </c>
      <c r="Y238" s="65">
        <v>4800304</v>
      </c>
      <c r="Z238" s="52" t="s">
        <v>1115</v>
      </c>
      <c r="AA238" s="52" t="s">
        <v>1116</v>
      </c>
      <c r="AB238" s="52"/>
      <c r="AC238" s="52">
        <v>1</v>
      </c>
      <c r="AD238" s="52"/>
      <c r="AE238" s="52"/>
      <c r="AG238" s="52"/>
      <c r="AH238" s="52"/>
      <c r="AI238" s="52"/>
      <c r="AJ238" s="52"/>
      <c r="AK238" s="52"/>
    </row>
    <row r="239" spans="23:37">
      <c r="W239" s="146" t="s">
        <v>1117</v>
      </c>
      <c r="X239" s="52" t="s">
        <v>1118</v>
      </c>
      <c r="Y239" s="65">
        <v>4890835</v>
      </c>
      <c r="Z239" s="52" t="s">
        <v>1119</v>
      </c>
      <c r="AA239" s="52" t="s">
        <v>1120</v>
      </c>
      <c r="AB239" s="52"/>
      <c r="AC239" s="52">
        <v>1</v>
      </c>
      <c r="AD239" s="52"/>
      <c r="AE239" s="52"/>
      <c r="AG239" s="52"/>
      <c r="AH239" s="52"/>
      <c r="AI239" s="52"/>
      <c r="AJ239" s="52"/>
      <c r="AK239" s="52"/>
    </row>
    <row r="240" spans="23:37">
      <c r="W240" s="146" t="s">
        <v>1121</v>
      </c>
      <c r="X240" s="52" t="s">
        <v>1122</v>
      </c>
      <c r="Y240" s="65">
        <v>4701131</v>
      </c>
      <c r="Z240" s="52" t="s">
        <v>563</v>
      </c>
      <c r="AA240" s="52" t="s">
        <v>564</v>
      </c>
      <c r="AB240" s="52"/>
      <c r="AC240" s="52">
        <v>1</v>
      </c>
      <c r="AD240" s="52"/>
      <c r="AE240" s="52"/>
      <c r="AG240" s="52"/>
      <c r="AH240" s="52"/>
      <c r="AI240" s="52"/>
      <c r="AJ240" s="52"/>
      <c r="AK240" s="52"/>
    </row>
    <row r="241" spans="23:37">
      <c r="W241" s="146" t="s">
        <v>1123</v>
      </c>
      <c r="X241" s="52" t="s">
        <v>1124</v>
      </c>
      <c r="Y241" s="65">
        <v>4930001</v>
      </c>
      <c r="Z241" s="52" t="s">
        <v>1125</v>
      </c>
      <c r="AA241" s="52" t="s">
        <v>1126</v>
      </c>
      <c r="AB241" s="52"/>
      <c r="AC241" s="52">
        <v>1</v>
      </c>
      <c r="AD241" s="52"/>
      <c r="AE241" s="52"/>
      <c r="AG241" s="52"/>
      <c r="AH241" s="52"/>
      <c r="AI241" s="52"/>
      <c r="AJ241" s="52"/>
      <c r="AK241" s="52"/>
    </row>
    <row r="242" spans="23:37">
      <c r="W242" s="146" t="s">
        <v>1127</v>
      </c>
      <c r="X242" s="52" t="s">
        <v>1128</v>
      </c>
      <c r="Y242" s="65">
        <v>4930004</v>
      </c>
      <c r="Z242" s="52" t="s">
        <v>1129</v>
      </c>
      <c r="AA242" s="52" t="s">
        <v>1130</v>
      </c>
      <c r="AB242" s="52"/>
      <c r="AC242" s="52">
        <v>1</v>
      </c>
      <c r="AD242" s="52"/>
      <c r="AE242" s="52"/>
      <c r="AG242" s="52"/>
      <c r="AH242" s="52"/>
      <c r="AI242" s="52"/>
      <c r="AJ242" s="52"/>
      <c r="AK242" s="52"/>
    </row>
    <row r="243" spans="23:37">
      <c r="W243" s="146" t="s">
        <v>1131</v>
      </c>
      <c r="X243" s="52" t="s">
        <v>1132</v>
      </c>
      <c r="Y243" s="65">
        <v>4930001</v>
      </c>
      <c r="Z243" s="52" t="s">
        <v>1133</v>
      </c>
      <c r="AA243" s="52" t="s">
        <v>1134</v>
      </c>
      <c r="AB243" s="52"/>
      <c r="AC243" s="52">
        <v>1</v>
      </c>
      <c r="AD243" s="52"/>
      <c r="AE243" s="52"/>
      <c r="AG243" s="52"/>
      <c r="AH243" s="52"/>
      <c r="AI243" s="52"/>
      <c r="AJ243" s="52"/>
      <c r="AK243" s="52"/>
    </row>
    <row r="244" spans="23:37">
      <c r="W244" s="146" t="s">
        <v>1135</v>
      </c>
      <c r="X244" s="52" t="s">
        <v>1136</v>
      </c>
      <c r="Y244" s="65">
        <v>4838148</v>
      </c>
      <c r="Z244" s="52" t="s">
        <v>1137</v>
      </c>
      <c r="AA244" s="52" t="s">
        <v>1138</v>
      </c>
      <c r="AB244" s="52"/>
      <c r="AC244" s="52">
        <v>1</v>
      </c>
      <c r="AD244" s="52"/>
      <c r="AE244" s="52"/>
      <c r="AG244" s="52"/>
      <c r="AH244" s="52"/>
      <c r="AI244" s="52"/>
      <c r="AJ244" s="52"/>
      <c r="AK244" s="52"/>
    </row>
    <row r="245" spans="23:37">
      <c r="W245" s="146" t="s">
        <v>1139</v>
      </c>
      <c r="X245" s="52" t="s">
        <v>1140</v>
      </c>
      <c r="Y245" s="65">
        <v>4838181</v>
      </c>
      <c r="Z245" s="52" t="s">
        <v>1141</v>
      </c>
      <c r="AA245" s="52" t="s">
        <v>1142</v>
      </c>
      <c r="AB245" s="52"/>
      <c r="AC245" s="52">
        <v>1</v>
      </c>
      <c r="AD245" s="52"/>
      <c r="AE245" s="52"/>
      <c r="AG245" s="52"/>
      <c r="AH245" s="52"/>
      <c r="AI245" s="52"/>
      <c r="AJ245" s="52"/>
      <c r="AK245" s="52"/>
    </row>
    <row r="246" spans="23:37">
      <c r="W246" s="146" t="s">
        <v>1143</v>
      </c>
      <c r="X246" s="52" t="s">
        <v>1144</v>
      </c>
      <c r="Y246" s="65">
        <v>4838044</v>
      </c>
      <c r="Z246" s="52" t="s">
        <v>1145</v>
      </c>
      <c r="AA246" s="52" t="s">
        <v>1146</v>
      </c>
      <c r="AB246" s="52"/>
      <c r="AC246" s="52">
        <v>1</v>
      </c>
      <c r="AD246" s="52"/>
      <c r="AE246" s="52"/>
      <c r="AG246" s="52"/>
      <c r="AH246" s="52"/>
      <c r="AI246" s="52"/>
      <c r="AJ246" s="52"/>
      <c r="AK246" s="52"/>
    </row>
    <row r="247" spans="23:37">
      <c r="W247" s="146" t="s">
        <v>1147</v>
      </c>
      <c r="X247" s="52" t="s">
        <v>1148</v>
      </c>
      <c r="Y247" s="65">
        <v>4838423</v>
      </c>
      <c r="Z247" s="52" t="s">
        <v>1149</v>
      </c>
      <c r="AA247" s="52" t="s">
        <v>1150</v>
      </c>
      <c r="AB247" s="52"/>
      <c r="AC247" s="52">
        <v>1</v>
      </c>
      <c r="AD247" s="52"/>
      <c r="AE247" s="52"/>
      <c r="AG247" s="52"/>
      <c r="AH247" s="52"/>
      <c r="AI247" s="52"/>
      <c r="AJ247" s="52"/>
      <c r="AK247" s="52"/>
    </row>
    <row r="248" spans="23:37">
      <c r="W248" s="146" t="s">
        <v>1151</v>
      </c>
      <c r="X248" s="52" t="s">
        <v>1152</v>
      </c>
      <c r="Y248" s="65">
        <v>4838215</v>
      </c>
      <c r="Z248" s="52" t="s">
        <v>1153</v>
      </c>
      <c r="AA248" s="52" t="s">
        <v>1154</v>
      </c>
      <c r="AB248" s="52"/>
      <c r="AC248" s="52">
        <v>1</v>
      </c>
      <c r="AD248" s="52"/>
      <c r="AE248" s="52"/>
      <c r="AG248" s="52"/>
      <c r="AH248" s="52"/>
      <c r="AI248" s="52"/>
      <c r="AJ248" s="52"/>
      <c r="AK248" s="52"/>
    </row>
    <row r="249" spans="23:37">
      <c r="W249" s="146" t="s">
        <v>1155</v>
      </c>
      <c r="X249" s="52" t="s">
        <v>1156</v>
      </c>
      <c r="Y249" s="65">
        <v>4838025</v>
      </c>
      <c r="Z249" s="52" t="s">
        <v>1157</v>
      </c>
      <c r="AA249" s="52" t="s">
        <v>1158</v>
      </c>
      <c r="AB249" s="52"/>
      <c r="AC249" s="52">
        <v>1</v>
      </c>
      <c r="AD249" s="52"/>
      <c r="AE249" s="52"/>
      <c r="AG249" s="52"/>
      <c r="AH249" s="52"/>
      <c r="AI249" s="52"/>
      <c r="AJ249" s="52"/>
      <c r="AK249" s="52"/>
    </row>
    <row r="250" spans="23:37">
      <c r="W250" s="146" t="s">
        <v>1159</v>
      </c>
      <c r="X250" s="52" t="s">
        <v>1160</v>
      </c>
      <c r="Y250" s="65">
        <v>4838409</v>
      </c>
      <c r="Z250" s="52" t="s">
        <v>1161</v>
      </c>
      <c r="AA250" s="52" t="s">
        <v>1162</v>
      </c>
      <c r="AB250" s="52"/>
      <c r="AC250" s="52">
        <v>1</v>
      </c>
      <c r="AD250" s="52"/>
      <c r="AE250" s="52"/>
      <c r="AG250" s="52"/>
      <c r="AH250" s="52"/>
      <c r="AI250" s="52"/>
      <c r="AJ250" s="52"/>
      <c r="AK250" s="52"/>
    </row>
    <row r="251" spans="23:37">
      <c r="W251" s="146" t="s">
        <v>1163</v>
      </c>
      <c r="X251" s="52" t="s">
        <v>1164</v>
      </c>
      <c r="Y251" s="65">
        <v>4838389</v>
      </c>
      <c r="Z251" s="52" t="s">
        <v>1165</v>
      </c>
      <c r="AA251" s="52" t="s">
        <v>1166</v>
      </c>
      <c r="AB251" s="52"/>
      <c r="AC251" s="52">
        <v>1</v>
      </c>
      <c r="AD251" s="52"/>
      <c r="AE251" s="52"/>
      <c r="AG251" s="52"/>
      <c r="AH251" s="52"/>
      <c r="AI251" s="52"/>
      <c r="AJ251" s="52"/>
      <c r="AK251" s="52"/>
    </row>
    <row r="252" spans="23:37">
      <c r="W252" s="146" t="s">
        <v>1167</v>
      </c>
      <c r="X252" s="52" t="s">
        <v>1168</v>
      </c>
      <c r="Y252" s="65">
        <v>4838317</v>
      </c>
      <c r="Z252" s="52" t="s">
        <v>1169</v>
      </c>
      <c r="AA252" s="52" t="s">
        <v>1170</v>
      </c>
      <c r="AB252" s="52"/>
      <c r="AC252" s="52">
        <v>1</v>
      </c>
      <c r="AD252" s="52"/>
      <c r="AE252" s="52"/>
      <c r="AG252" s="52"/>
      <c r="AH252" s="52"/>
      <c r="AI252" s="52"/>
      <c r="AJ252" s="52"/>
      <c r="AK252" s="52"/>
    </row>
    <row r="253" spans="23:37">
      <c r="W253" s="146" t="s">
        <v>1171</v>
      </c>
      <c r="X253" s="52" t="s">
        <v>1172</v>
      </c>
      <c r="Y253" s="65">
        <v>4838323</v>
      </c>
      <c r="Z253" s="52" t="s">
        <v>1173</v>
      </c>
      <c r="AA253" s="52" t="s">
        <v>1174</v>
      </c>
      <c r="AB253" s="52"/>
      <c r="AC253" s="52">
        <v>1</v>
      </c>
      <c r="AD253" s="52"/>
      <c r="AE253" s="52"/>
      <c r="AG253" s="52"/>
      <c r="AH253" s="52"/>
      <c r="AI253" s="52"/>
      <c r="AJ253" s="52"/>
      <c r="AK253" s="52"/>
    </row>
    <row r="254" spans="23:37">
      <c r="W254" s="146" t="s">
        <v>1175</v>
      </c>
      <c r="X254" s="52" t="s">
        <v>1176</v>
      </c>
      <c r="Y254" s="65">
        <v>4840082</v>
      </c>
      <c r="Z254" s="52" t="s">
        <v>1177</v>
      </c>
      <c r="AA254" s="52" t="s">
        <v>1178</v>
      </c>
      <c r="AB254" s="52"/>
      <c r="AC254" s="52">
        <v>1</v>
      </c>
      <c r="AD254" s="52"/>
      <c r="AE254" s="52"/>
      <c r="AG254" s="52"/>
      <c r="AH254" s="52"/>
      <c r="AI254" s="52"/>
      <c r="AJ254" s="52"/>
      <c r="AK254" s="52"/>
    </row>
    <row r="255" spans="23:37">
      <c r="W255" s="146" t="s">
        <v>1179</v>
      </c>
      <c r="X255" s="52" t="s">
        <v>1180</v>
      </c>
      <c r="Y255" s="65">
        <v>4840076</v>
      </c>
      <c r="Z255" s="52" t="s">
        <v>1181</v>
      </c>
      <c r="AA255" s="52" t="s">
        <v>1182</v>
      </c>
      <c r="AB255" s="52"/>
      <c r="AC255" s="52">
        <v>1</v>
      </c>
      <c r="AD255" s="52"/>
      <c r="AE255" s="52"/>
      <c r="AG255" s="52"/>
      <c r="AH255" s="52"/>
      <c r="AI255" s="52"/>
      <c r="AJ255" s="52"/>
      <c r="AK255" s="52"/>
    </row>
    <row r="256" spans="23:37">
      <c r="W256" s="146" t="s">
        <v>1183</v>
      </c>
      <c r="X256" s="52" t="s">
        <v>1184</v>
      </c>
      <c r="Y256" s="65">
        <v>4840094</v>
      </c>
      <c r="Z256" s="52" t="s">
        <v>1185</v>
      </c>
      <c r="AA256" s="52" t="s">
        <v>1186</v>
      </c>
      <c r="AB256" s="52"/>
      <c r="AC256" s="52">
        <v>1</v>
      </c>
      <c r="AD256" s="52"/>
      <c r="AE256" s="52"/>
      <c r="AG256" s="52"/>
      <c r="AH256" s="52"/>
      <c r="AI256" s="52"/>
      <c r="AJ256" s="52"/>
      <c r="AK256" s="52"/>
    </row>
    <row r="257" spans="23:37">
      <c r="W257" s="146" t="s">
        <v>1187</v>
      </c>
      <c r="X257" s="52" t="s">
        <v>1188</v>
      </c>
      <c r="Y257" s="65">
        <v>4840005</v>
      </c>
      <c r="Z257" s="52" t="s">
        <v>1189</v>
      </c>
      <c r="AA257" s="52" t="s">
        <v>1190</v>
      </c>
      <c r="AB257" s="52"/>
      <c r="AC257" s="52">
        <v>1</v>
      </c>
      <c r="AD257" s="52"/>
      <c r="AE257" s="52"/>
      <c r="AG257" s="52"/>
      <c r="AH257" s="52"/>
      <c r="AI257" s="52"/>
      <c r="AJ257" s="52"/>
      <c r="AK257" s="52"/>
    </row>
    <row r="258" spans="23:37">
      <c r="W258" s="146" t="s">
        <v>1191</v>
      </c>
      <c r="X258" s="52" t="s">
        <v>1192</v>
      </c>
      <c r="Y258" s="65">
        <v>4840002</v>
      </c>
      <c r="Z258" s="52" t="s">
        <v>1193</v>
      </c>
      <c r="AA258" s="52" t="s">
        <v>1194</v>
      </c>
      <c r="AB258" s="52"/>
      <c r="AC258" s="52">
        <v>1</v>
      </c>
      <c r="AD258" s="52"/>
      <c r="AE258" s="52"/>
      <c r="AG258" s="52"/>
      <c r="AH258" s="52"/>
      <c r="AI258" s="52"/>
      <c r="AJ258" s="52"/>
      <c r="AK258" s="52"/>
    </row>
    <row r="259" spans="23:37">
      <c r="W259" s="146" t="s">
        <v>1195</v>
      </c>
      <c r="X259" s="52" t="s">
        <v>1196</v>
      </c>
      <c r="Y259" s="65">
        <v>4840894</v>
      </c>
      <c r="Z259" s="52" t="s">
        <v>1197</v>
      </c>
      <c r="AA259" s="52" t="s">
        <v>1198</v>
      </c>
      <c r="AB259" s="52"/>
      <c r="AC259" s="52">
        <v>1</v>
      </c>
      <c r="AD259" s="52"/>
      <c r="AE259" s="52"/>
      <c r="AG259" s="52"/>
      <c r="AH259" s="52"/>
      <c r="AI259" s="52"/>
      <c r="AJ259" s="52"/>
      <c r="AK259" s="52"/>
    </row>
    <row r="260" spans="23:37">
      <c r="W260" s="146" t="s">
        <v>1199</v>
      </c>
      <c r="X260" s="52" t="s">
        <v>1200</v>
      </c>
      <c r="Y260" s="65">
        <v>4840858</v>
      </c>
      <c r="Z260" s="52" t="s">
        <v>1201</v>
      </c>
      <c r="AA260" s="52" t="s">
        <v>1202</v>
      </c>
      <c r="AB260" s="52"/>
      <c r="AC260" s="52">
        <v>1</v>
      </c>
      <c r="AD260" s="52"/>
      <c r="AE260" s="52"/>
      <c r="AG260" s="52"/>
      <c r="AH260" s="52"/>
      <c r="AI260" s="52"/>
      <c r="AJ260" s="52"/>
      <c r="AK260" s="52"/>
    </row>
    <row r="261" spans="23:37">
      <c r="W261" s="146" t="s">
        <v>1203</v>
      </c>
      <c r="X261" s="52" t="s">
        <v>1204</v>
      </c>
      <c r="Y261" s="65">
        <v>4840021</v>
      </c>
      <c r="Z261" s="52" t="s">
        <v>1205</v>
      </c>
      <c r="AA261" s="52" t="s">
        <v>1206</v>
      </c>
      <c r="AB261" s="52"/>
      <c r="AC261" s="52">
        <v>1</v>
      </c>
      <c r="AD261" s="52"/>
      <c r="AE261" s="52"/>
      <c r="AG261" s="52"/>
      <c r="AH261" s="52"/>
      <c r="AI261" s="52"/>
      <c r="AJ261" s="52"/>
      <c r="AK261" s="52"/>
    </row>
    <row r="262" spans="23:37">
      <c r="W262" s="146" t="s">
        <v>1207</v>
      </c>
      <c r="X262" s="52" t="s">
        <v>1208</v>
      </c>
      <c r="Y262" s="65">
        <v>4840802</v>
      </c>
      <c r="Z262" s="52" t="s">
        <v>1209</v>
      </c>
      <c r="AA262" s="52" t="s">
        <v>1210</v>
      </c>
      <c r="AB262" s="52"/>
      <c r="AC262" s="52">
        <v>1</v>
      </c>
      <c r="AD262" s="52"/>
      <c r="AE262" s="52"/>
      <c r="AG262" s="52"/>
      <c r="AH262" s="52"/>
      <c r="AI262" s="52"/>
      <c r="AJ262" s="52"/>
      <c r="AK262" s="52"/>
    </row>
    <row r="263" spans="23:37">
      <c r="W263" s="146" t="s">
        <v>1211</v>
      </c>
      <c r="X263" s="52" t="s">
        <v>1212</v>
      </c>
      <c r="Y263" s="65">
        <v>4840059</v>
      </c>
      <c r="Z263" s="52" t="s">
        <v>1213</v>
      </c>
      <c r="AA263" s="52" t="s">
        <v>1214</v>
      </c>
      <c r="AB263" s="52"/>
      <c r="AC263" s="52">
        <v>1</v>
      </c>
      <c r="AD263" s="52"/>
      <c r="AE263" s="52"/>
      <c r="AG263" s="52"/>
      <c r="AH263" s="52"/>
      <c r="AI263" s="52"/>
      <c r="AJ263" s="52"/>
      <c r="AK263" s="52"/>
    </row>
    <row r="264" spans="23:37">
      <c r="W264" s="146" t="s">
        <v>1215</v>
      </c>
      <c r="X264" s="52" t="s">
        <v>1216</v>
      </c>
      <c r="Y264" s="65">
        <v>4928142</v>
      </c>
      <c r="Z264" s="52" t="s">
        <v>1217</v>
      </c>
      <c r="AA264" s="52" t="s">
        <v>1218</v>
      </c>
      <c r="AB264" s="52"/>
      <c r="AC264" s="52">
        <v>1</v>
      </c>
      <c r="AD264" s="52"/>
      <c r="AE264" s="52"/>
      <c r="AG264" s="52"/>
      <c r="AH264" s="52"/>
      <c r="AI264" s="52"/>
      <c r="AJ264" s="52"/>
      <c r="AK264" s="52"/>
    </row>
    <row r="265" spans="23:37">
      <c r="W265" s="146" t="s">
        <v>1219</v>
      </c>
      <c r="X265" s="52" t="s">
        <v>1220</v>
      </c>
      <c r="Y265" s="65">
        <v>4928219</v>
      </c>
      <c r="Z265" s="52" t="s">
        <v>1221</v>
      </c>
      <c r="AA265" s="52" t="s">
        <v>1222</v>
      </c>
      <c r="AB265" s="52"/>
      <c r="AC265" s="52">
        <v>1</v>
      </c>
      <c r="AD265" s="52"/>
      <c r="AE265" s="52"/>
      <c r="AG265" s="52"/>
      <c r="AH265" s="52"/>
      <c r="AI265" s="52"/>
      <c r="AJ265" s="52"/>
      <c r="AK265" s="52"/>
    </row>
    <row r="266" spans="23:37">
      <c r="W266" s="146" t="s">
        <v>1223</v>
      </c>
      <c r="X266" s="52" t="s">
        <v>1224</v>
      </c>
      <c r="Y266" s="65">
        <v>4928181</v>
      </c>
      <c r="Z266" s="52" t="s">
        <v>1225</v>
      </c>
      <c r="AA266" s="52" t="s">
        <v>1226</v>
      </c>
      <c r="AB266" s="52"/>
      <c r="AC266" s="52">
        <v>1</v>
      </c>
      <c r="AD266" s="52"/>
      <c r="AE266" s="52"/>
      <c r="AG266" s="52"/>
      <c r="AH266" s="52"/>
      <c r="AI266" s="52"/>
      <c r="AJ266" s="52"/>
      <c r="AK266" s="52"/>
    </row>
    <row r="267" spans="23:37">
      <c r="W267" s="146" t="s">
        <v>1227</v>
      </c>
      <c r="X267" s="52" t="s">
        <v>1228</v>
      </c>
      <c r="Y267" s="65">
        <v>4928246</v>
      </c>
      <c r="Z267" s="52" t="s">
        <v>1229</v>
      </c>
      <c r="AA267" s="52" t="s">
        <v>1230</v>
      </c>
      <c r="AB267" s="52"/>
      <c r="AC267" s="52">
        <v>1</v>
      </c>
      <c r="AD267" s="52"/>
      <c r="AE267" s="52"/>
      <c r="AG267" s="52"/>
      <c r="AH267" s="52"/>
      <c r="AI267" s="52"/>
      <c r="AJ267" s="52"/>
      <c r="AK267" s="52"/>
    </row>
    <row r="268" spans="23:37">
      <c r="W268" s="146" t="s">
        <v>1231</v>
      </c>
      <c r="X268" s="52" t="s">
        <v>1232</v>
      </c>
      <c r="Y268" s="65">
        <v>4928441</v>
      </c>
      <c r="Z268" s="52" t="s">
        <v>1233</v>
      </c>
      <c r="AA268" s="52" t="s">
        <v>1234</v>
      </c>
      <c r="AB268" s="52"/>
      <c r="AC268" s="52">
        <v>1</v>
      </c>
      <c r="AD268" s="52"/>
      <c r="AE268" s="52"/>
      <c r="AG268" s="52"/>
      <c r="AH268" s="52"/>
      <c r="AI268" s="52"/>
      <c r="AJ268" s="52"/>
      <c r="AK268" s="52"/>
    </row>
    <row r="269" spans="23:37">
      <c r="W269" s="146" t="s">
        <v>1235</v>
      </c>
      <c r="X269" s="52" t="s">
        <v>1236</v>
      </c>
      <c r="Y269" s="65">
        <v>4928316</v>
      </c>
      <c r="Z269" s="52" t="s">
        <v>1237</v>
      </c>
      <c r="AA269" s="52" t="s">
        <v>1238</v>
      </c>
      <c r="AB269" s="52"/>
      <c r="AC269" s="52">
        <v>1</v>
      </c>
      <c r="AD269" s="52"/>
      <c r="AE269" s="52"/>
      <c r="AG269" s="52"/>
      <c r="AH269" s="52"/>
      <c r="AI269" s="52"/>
      <c r="AJ269" s="52"/>
      <c r="AK269" s="52"/>
    </row>
    <row r="270" spans="23:37">
      <c r="W270" s="146" t="s">
        <v>1239</v>
      </c>
      <c r="X270" s="52" t="s">
        <v>1240</v>
      </c>
      <c r="Y270" s="65">
        <v>4928342</v>
      </c>
      <c r="Z270" s="52" t="s">
        <v>1241</v>
      </c>
      <c r="AA270" s="52" t="s">
        <v>1242</v>
      </c>
      <c r="AB270" s="52"/>
      <c r="AC270" s="52">
        <v>1</v>
      </c>
      <c r="AD270" s="52"/>
      <c r="AE270" s="52"/>
      <c r="AG270" s="52"/>
      <c r="AH270" s="52"/>
      <c r="AI270" s="52"/>
      <c r="AJ270" s="52"/>
      <c r="AK270" s="52"/>
    </row>
    <row r="271" spans="23:37">
      <c r="W271" s="146" t="s">
        <v>1243</v>
      </c>
      <c r="X271" s="52" t="s">
        <v>1244</v>
      </c>
      <c r="Y271" s="65">
        <v>4928372</v>
      </c>
      <c r="Z271" s="52" t="s">
        <v>1245</v>
      </c>
      <c r="AA271" s="52" t="s">
        <v>1246</v>
      </c>
      <c r="AB271" s="52"/>
      <c r="AC271" s="52">
        <v>1</v>
      </c>
      <c r="AD271" s="52"/>
      <c r="AE271" s="52"/>
      <c r="AG271" s="52"/>
      <c r="AH271" s="52"/>
      <c r="AI271" s="52"/>
      <c r="AJ271" s="52"/>
      <c r="AK271" s="52"/>
    </row>
    <row r="272" spans="23:37">
      <c r="W272" s="146" t="s">
        <v>1247</v>
      </c>
      <c r="X272" s="52" t="s">
        <v>1248</v>
      </c>
      <c r="Y272" s="65">
        <v>4928052</v>
      </c>
      <c r="Z272" s="52" t="s">
        <v>1249</v>
      </c>
      <c r="AA272" s="52" t="s">
        <v>1250</v>
      </c>
      <c r="AB272" s="52"/>
      <c r="AC272" s="52">
        <v>1</v>
      </c>
      <c r="AD272" s="52"/>
      <c r="AE272" s="52"/>
      <c r="AG272" s="52"/>
      <c r="AH272" s="52"/>
      <c r="AI272" s="52"/>
      <c r="AJ272" s="52"/>
      <c r="AK272" s="52"/>
    </row>
    <row r="273" spans="23:37">
      <c r="W273" s="146" t="s">
        <v>1251</v>
      </c>
      <c r="X273" s="52" t="s">
        <v>1252</v>
      </c>
      <c r="Y273" s="65">
        <v>4928215</v>
      </c>
      <c r="Z273" s="52" t="s">
        <v>1253</v>
      </c>
      <c r="AA273" s="52" t="s">
        <v>1254</v>
      </c>
      <c r="AB273" s="52"/>
      <c r="AC273" s="52">
        <v>1</v>
      </c>
      <c r="AD273" s="52"/>
      <c r="AE273" s="52"/>
      <c r="AG273" s="52"/>
      <c r="AH273" s="52"/>
      <c r="AI273" s="52"/>
      <c r="AJ273" s="52"/>
      <c r="AK273" s="52"/>
    </row>
    <row r="274" spans="23:37">
      <c r="W274" s="146" t="s">
        <v>1255</v>
      </c>
      <c r="X274" s="52" t="s">
        <v>1256</v>
      </c>
      <c r="Y274" s="65">
        <v>4928454</v>
      </c>
      <c r="Z274" s="52" t="s">
        <v>1257</v>
      </c>
      <c r="AA274" s="52" t="s">
        <v>1258</v>
      </c>
      <c r="AB274" s="52"/>
      <c r="AC274" s="52">
        <v>1</v>
      </c>
      <c r="AD274" s="52"/>
      <c r="AE274" s="52"/>
      <c r="AG274" s="52"/>
      <c r="AH274" s="52"/>
      <c r="AI274" s="52"/>
      <c r="AJ274" s="52"/>
      <c r="AK274" s="52"/>
    </row>
    <row r="275" spans="23:37">
      <c r="W275" s="146" t="s">
        <v>1259</v>
      </c>
      <c r="X275" s="52" t="s">
        <v>1260</v>
      </c>
      <c r="Y275" s="65">
        <v>4928229</v>
      </c>
      <c r="Z275" s="52" t="s">
        <v>1261</v>
      </c>
      <c r="AA275" s="52" t="s">
        <v>1262</v>
      </c>
      <c r="AB275" s="52"/>
      <c r="AC275" s="52">
        <v>1</v>
      </c>
      <c r="AD275" s="52"/>
      <c r="AE275" s="52"/>
      <c r="AG275" s="52"/>
      <c r="AH275" s="52"/>
      <c r="AI275" s="52"/>
      <c r="AJ275" s="52"/>
      <c r="AK275" s="52"/>
    </row>
    <row r="276" spans="23:37">
      <c r="W276" s="146" t="s">
        <v>1263</v>
      </c>
      <c r="X276" s="52" t="s">
        <v>1264</v>
      </c>
      <c r="Y276" s="65">
        <v>4928213</v>
      </c>
      <c r="Z276" s="52" t="s">
        <v>1265</v>
      </c>
      <c r="AA276" s="52" t="s">
        <v>1266</v>
      </c>
      <c r="AB276" s="52"/>
      <c r="AC276" s="52">
        <v>1</v>
      </c>
      <c r="AD276" s="52"/>
      <c r="AE276" s="52"/>
      <c r="AG276" s="52"/>
      <c r="AH276" s="52"/>
      <c r="AI276" s="52"/>
      <c r="AJ276" s="52"/>
      <c r="AK276" s="52"/>
    </row>
    <row r="277" spans="23:37">
      <c r="W277" s="146" t="s">
        <v>1267</v>
      </c>
      <c r="X277" s="52" t="s">
        <v>1268</v>
      </c>
      <c r="Y277" s="65">
        <v>4928147</v>
      </c>
      <c r="Z277" s="52" t="s">
        <v>1269</v>
      </c>
      <c r="AA277" s="52" t="s">
        <v>1270</v>
      </c>
      <c r="AB277" s="52"/>
      <c r="AC277" s="52">
        <v>1</v>
      </c>
      <c r="AD277" s="52"/>
      <c r="AE277" s="52"/>
      <c r="AG277" s="52"/>
      <c r="AH277" s="52"/>
      <c r="AI277" s="52"/>
      <c r="AJ277" s="52"/>
      <c r="AK277" s="52"/>
    </row>
    <row r="278" spans="23:37">
      <c r="W278" s="146" t="s">
        <v>1271</v>
      </c>
      <c r="X278" s="52" t="s">
        <v>1272</v>
      </c>
      <c r="Y278" s="65">
        <v>4950001</v>
      </c>
      <c r="Z278" s="52" t="s">
        <v>1273</v>
      </c>
      <c r="AA278" s="52" t="s">
        <v>1274</v>
      </c>
      <c r="AB278" s="52"/>
      <c r="AC278" s="52">
        <v>1</v>
      </c>
      <c r="AD278" s="52"/>
      <c r="AE278" s="52"/>
      <c r="AG278" s="52"/>
      <c r="AH278" s="52"/>
      <c r="AI278" s="52"/>
      <c r="AJ278" s="52"/>
      <c r="AK278" s="52"/>
    </row>
    <row r="279" spans="23:37">
      <c r="W279" s="146" t="s">
        <v>1275</v>
      </c>
      <c r="X279" s="52" t="s">
        <v>1276</v>
      </c>
      <c r="Y279" s="65">
        <v>4950002</v>
      </c>
      <c r="Z279" s="52" t="s">
        <v>1277</v>
      </c>
      <c r="AA279" s="52" t="s">
        <v>1278</v>
      </c>
      <c r="AB279" s="52"/>
      <c r="AC279" s="52">
        <v>1</v>
      </c>
      <c r="AD279" s="52"/>
      <c r="AE279" s="52"/>
      <c r="AG279" s="52"/>
      <c r="AH279" s="52"/>
      <c r="AI279" s="52"/>
      <c r="AJ279" s="52"/>
      <c r="AK279" s="52"/>
    </row>
    <row r="280" spans="23:37">
      <c r="W280" s="146" t="s">
        <v>1279</v>
      </c>
      <c r="X280" s="52" t="s">
        <v>1280</v>
      </c>
      <c r="Y280" s="65">
        <v>4950013</v>
      </c>
      <c r="Z280" s="52" t="s">
        <v>1281</v>
      </c>
      <c r="AA280" s="52" t="s">
        <v>1282</v>
      </c>
      <c r="AB280" s="52"/>
      <c r="AC280" s="52">
        <v>1</v>
      </c>
      <c r="AD280" s="52"/>
      <c r="AE280" s="52"/>
      <c r="AG280" s="52"/>
      <c r="AH280" s="52"/>
      <c r="AI280" s="52"/>
      <c r="AJ280" s="52"/>
      <c r="AK280" s="52"/>
    </row>
    <row r="281" spans="23:37">
      <c r="W281" s="146" t="s">
        <v>1283</v>
      </c>
      <c r="X281" s="52" t="s">
        <v>1284</v>
      </c>
      <c r="Y281" s="65">
        <v>4950022</v>
      </c>
      <c r="Z281" s="52" t="s">
        <v>1285</v>
      </c>
      <c r="AA281" s="52" t="s">
        <v>1286</v>
      </c>
      <c r="AB281" s="52"/>
      <c r="AC281" s="52">
        <v>1</v>
      </c>
      <c r="AD281" s="52"/>
      <c r="AE281" s="52"/>
      <c r="AG281" s="52"/>
      <c r="AH281" s="52"/>
      <c r="AI281" s="52"/>
      <c r="AJ281" s="52"/>
      <c r="AK281" s="52"/>
    </row>
    <row r="282" spans="23:37">
      <c r="W282" s="146" t="s">
        <v>1287</v>
      </c>
      <c r="X282" s="52" t="s">
        <v>1288</v>
      </c>
      <c r="Y282" s="65">
        <v>4950025</v>
      </c>
      <c r="Z282" s="52" t="s">
        <v>1289</v>
      </c>
      <c r="AA282" s="52" t="s">
        <v>1290</v>
      </c>
      <c r="AB282" s="52"/>
      <c r="AC282" s="52">
        <v>1</v>
      </c>
      <c r="AD282" s="52"/>
      <c r="AE282" s="52"/>
      <c r="AG282" s="52"/>
      <c r="AH282" s="52"/>
      <c r="AI282" s="52"/>
      <c r="AJ282" s="52"/>
      <c r="AK282" s="52"/>
    </row>
    <row r="283" spans="23:37">
      <c r="W283" s="146" t="s">
        <v>1291</v>
      </c>
      <c r="X283" s="52" t="s">
        <v>1292</v>
      </c>
      <c r="Y283" s="65">
        <v>4950036</v>
      </c>
      <c r="Z283" s="52" t="s">
        <v>1293</v>
      </c>
      <c r="AA283" s="52" t="s">
        <v>1294</v>
      </c>
      <c r="AB283" s="52"/>
      <c r="AC283" s="52">
        <v>1</v>
      </c>
      <c r="AD283" s="52"/>
      <c r="AE283" s="52"/>
      <c r="AG283" s="52"/>
      <c r="AH283" s="52"/>
      <c r="AI283" s="52"/>
      <c r="AJ283" s="52"/>
      <c r="AK283" s="52"/>
    </row>
    <row r="284" spans="23:37">
      <c r="W284" s="146" t="s">
        <v>1295</v>
      </c>
      <c r="X284" s="52" t="s">
        <v>1296</v>
      </c>
      <c r="Y284" s="65">
        <v>4901304</v>
      </c>
      <c r="Z284" s="52" t="s">
        <v>1297</v>
      </c>
      <c r="AA284" s="52" t="s">
        <v>1298</v>
      </c>
      <c r="AB284" s="52"/>
      <c r="AC284" s="52">
        <v>1</v>
      </c>
      <c r="AD284" s="52"/>
      <c r="AE284" s="52"/>
      <c r="AG284" s="52"/>
      <c r="AH284" s="52"/>
      <c r="AI284" s="52"/>
      <c r="AJ284" s="52"/>
      <c r="AK284" s="52"/>
    </row>
    <row r="285" spans="23:37">
      <c r="W285" s="146" t="s">
        <v>1299</v>
      </c>
      <c r="X285" s="52" t="s">
        <v>1300</v>
      </c>
      <c r="Y285" s="65">
        <v>4901323</v>
      </c>
      <c r="Z285" s="52" t="s">
        <v>1301</v>
      </c>
      <c r="AA285" s="52" t="s">
        <v>1302</v>
      </c>
      <c r="AB285" s="52"/>
      <c r="AC285" s="52">
        <v>1</v>
      </c>
      <c r="AD285" s="52"/>
      <c r="AE285" s="52"/>
      <c r="AG285" s="52"/>
      <c r="AH285" s="52"/>
      <c r="AI285" s="52"/>
      <c r="AJ285" s="52"/>
      <c r="AK285" s="52"/>
    </row>
    <row r="286" spans="23:37">
      <c r="W286" s="146" t="s">
        <v>1303</v>
      </c>
      <c r="X286" s="52" t="s">
        <v>1304</v>
      </c>
      <c r="Y286" s="65">
        <v>4901312</v>
      </c>
      <c r="Z286" s="52" t="s">
        <v>1305</v>
      </c>
      <c r="AA286" s="52" t="s">
        <v>1306</v>
      </c>
      <c r="AB286" s="52"/>
      <c r="AC286" s="52">
        <v>1</v>
      </c>
      <c r="AD286" s="52"/>
      <c r="AE286" s="52"/>
      <c r="AG286" s="52"/>
      <c r="AH286" s="52"/>
      <c r="AI286" s="52"/>
      <c r="AJ286" s="52"/>
      <c r="AK286" s="52"/>
    </row>
    <row r="287" spans="23:37">
      <c r="W287" s="146" t="s">
        <v>1307</v>
      </c>
      <c r="X287" s="52" t="s">
        <v>1308</v>
      </c>
      <c r="Y287" s="65">
        <v>4940001</v>
      </c>
      <c r="Z287" s="52" t="s">
        <v>1309</v>
      </c>
      <c r="AA287" s="52" t="s">
        <v>1310</v>
      </c>
      <c r="AB287" s="52"/>
      <c r="AC287" s="52">
        <v>1</v>
      </c>
      <c r="AD287" s="52"/>
      <c r="AE287" s="52"/>
      <c r="AG287" s="52"/>
      <c r="AH287" s="52"/>
      <c r="AI287" s="52"/>
      <c r="AJ287" s="52"/>
      <c r="AK287" s="52"/>
    </row>
    <row r="288" spans="23:37">
      <c r="W288" s="146" t="s">
        <v>1311</v>
      </c>
      <c r="X288" s="52" t="s">
        <v>1312</v>
      </c>
      <c r="Y288" s="65">
        <v>4940006</v>
      </c>
      <c r="Z288" s="52" t="s">
        <v>1313</v>
      </c>
      <c r="AA288" s="52" t="s">
        <v>1314</v>
      </c>
      <c r="AB288" s="52"/>
      <c r="AC288" s="52">
        <v>1</v>
      </c>
      <c r="AD288" s="52"/>
      <c r="AE288" s="52"/>
      <c r="AG288" s="52"/>
      <c r="AH288" s="52"/>
      <c r="AI288" s="52"/>
      <c r="AJ288" s="52"/>
      <c r="AK288" s="52"/>
    </row>
    <row r="289" spans="23:37">
      <c r="W289" s="146" t="s">
        <v>1315</v>
      </c>
      <c r="X289" s="52" t="s">
        <v>1316</v>
      </c>
      <c r="Y289" s="65">
        <v>4940003</v>
      </c>
      <c r="Z289" s="52" t="s">
        <v>1317</v>
      </c>
      <c r="AA289" s="52" t="s">
        <v>1318</v>
      </c>
      <c r="AB289" s="52"/>
      <c r="AC289" s="52">
        <v>1</v>
      </c>
      <c r="AD289" s="52"/>
      <c r="AE289" s="52"/>
      <c r="AG289" s="52"/>
      <c r="AH289" s="52"/>
      <c r="AI289" s="52"/>
      <c r="AJ289" s="52"/>
      <c r="AK289" s="52"/>
    </row>
    <row r="290" spans="23:37">
      <c r="W290" s="146" t="s">
        <v>1319</v>
      </c>
      <c r="X290" s="52" t="s">
        <v>1320</v>
      </c>
      <c r="Y290" s="65">
        <v>4940007</v>
      </c>
      <c r="Z290" s="52" t="s">
        <v>1321</v>
      </c>
      <c r="AA290" s="52" t="s">
        <v>1322</v>
      </c>
      <c r="AB290" s="52"/>
      <c r="AC290" s="52">
        <v>1</v>
      </c>
      <c r="AD290" s="52"/>
      <c r="AE290" s="52"/>
      <c r="AG290" s="52"/>
      <c r="AH290" s="52"/>
      <c r="AI290" s="52"/>
      <c r="AJ290" s="52"/>
      <c r="AK290" s="52"/>
    </row>
    <row r="291" spans="23:37">
      <c r="W291" s="146" t="s">
        <v>1323</v>
      </c>
      <c r="X291" s="52" t="s">
        <v>1324</v>
      </c>
      <c r="Y291" s="65">
        <v>4940012</v>
      </c>
      <c r="Z291" s="52" t="s">
        <v>1325</v>
      </c>
      <c r="AA291" s="52" t="s">
        <v>1326</v>
      </c>
      <c r="AB291" s="52"/>
      <c r="AC291" s="52">
        <v>1</v>
      </c>
      <c r="AD291" s="52"/>
      <c r="AE291" s="52"/>
      <c r="AG291" s="52"/>
      <c r="AH291" s="52"/>
      <c r="AI291" s="52"/>
      <c r="AJ291" s="52"/>
      <c r="AK291" s="52"/>
    </row>
    <row r="292" spans="23:37">
      <c r="W292" s="146" t="s">
        <v>1327</v>
      </c>
      <c r="X292" s="52" t="s">
        <v>1328</v>
      </c>
      <c r="Y292" s="65">
        <v>4940014</v>
      </c>
      <c r="Z292" s="52" t="s">
        <v>1329</v>
      </c>
      <c r="AA292" s="52" t="s">
        <v>1330</v>
      </c>
      <c r="AB292" s="52"/>
      <c r="AC292" s="52">
        <v>1</v>
      </c>
      <c r="AD292" s="52"/>
      <c r="AE292" s="52"/>
      <c r="AG292" s="52"/>
      <c r="AH292" s="52"/>
      <c r="AI292" s="52"/>
      <c r="AJ292" s="52"/>
      <c r="AK292" s="52"/>
    </row>
    <row r="293" spans="23:37">
      <c r="W293" s="146" t="s">
        <v>1331</v>
      </c>
      <c r="X293" s="52" t="s">
        <v>1332</v>
      </c>
      <c r="Y293" s="65">
        <v>4940005</v>
      </c>
      <c r="Z293" s="52" t="s">
        <v>1333</v>
      </c>
      <c r="AA293" s="52" t="s">
        <v>1334</v>
      </c>
      <c r="AB293" s="52"/>
      <c r="AC293" s="52">
        <v>1</v>
      </c>
      <c r="AD293" s="52"/>
      <c r="AE293" s="52"/>
      <c r="AG293" s="52"/>
      <c r="AH293" s="52"/>
      <c r="AI293" s="52"/>
      <c r="AJ293" s="52"/>
      <c r="AK293" s="52"/>
    </row>
    <row r="294" spans="23:37">
      <c r="W294" s="146" t="s">
        <v>1335</v>
      </c>
      <c r="X294" s="52" t="s">
        <v>1336</v>
      </c>
      <c r="Y294" s="65">
        <v>4910044</v>
      </c>
      <c r="Z294" s="52" t="s">
        <v>1337</v>
      </c>
      <c r="AA294" s="52" t="s">
        <v>1338</v>
      </c>
      <c r="AB294" s="52"/>
      <c r="AC294" s="52">
        <v>1</v>
      </c>
      <c r="AD294" s="52"/>
      <c r="AE294" s="52"/>
      <c r="AG294" s="52"/>
      <c r="AH294" s="52"/>
      <c r="AI294" s="52"/>
      <c r="AJ294" s="52"/>
      <c r="AK294" s="52"/>
    </row>
    <row r="295" spans="23:37">
      <c r="W295" s="146" t="s">
        <v>1339</v>
      </c>
      <c r="X295" s="52" t="s">
        <v>1340</v>
      </c>
      <c r="Y295" s="65">
        <v>4910037</v>
      </c>
      <c r="Z295" s="52" t="s">
        <v>1341</v>
      </c>
      <c r="AA295" s="52" t="s">
        <v>1342</v>
      </c>
      <c r="AB295" s="52"/>
      <c r="AC295" s="52">
        <v>1</v>
      </c>
      <c r="AD295" s="52"/>
      <c r="AE295" s="52"/>
      <c r="AG295" s="52"/>
      <c r="AH295" s="52"/>
      <c r="AI295" s="52"/>
      <c r="AJ295" s="52"/>
      <c r="AK295" s="52"/>
    </row>
    <row r="296" spans="23:37">
      <c r="W296" s="146" t="s">
        <v>1343</v>
      </c>
      <c r="X296" s="52" t="s">
        <v>1344</v>
      </c>
      <c r="Y296" s="65">
        <v>4910905</v>
      </c>
      <c r="Z296" s="52" t="s">
        <v>1345</v>
      </c>
      <c r="AA296" s="52" t="s">
        <v>1346</v>
      </c>
      <c r="AB296" s="52"/>
      <c r="AC296" s="52">
        <v>1</v>
      </c>
      <c r="AD296" s="52"/>
      <c r="AE296" s="52"/>
      <c r="AG296" s="52"/>
      <c r="AH296" s="52"/>
      <c r="AI296" s="52"/>
      <c r="AJ296" s="52"/>
      <c r="AK296" s="52"/>
    </row>
    <row r="297" spans="23:37">
      <c r="W297" s="146" t="s">
        <v>1347</v>
      </c>
      <c r="X297" s="52" t="s">
        <v>1348</v>
      </c>
      <c r="Y297" s="65">
        <v>4910852</v>
      </c>
      <c r="Z297" s="52" t="s">
        <v>1349</v>
      </c>
      <c r="AA297" s="52" t="s">
        <v>1350</v>
      </c>
      <c r="AB297" s="52"/>
      <c r="AC297" s="52">
        <v>1</v>
      </c>
      <c r="AD297" s="52"/>
      <c r="AE297" s="52"/>
      <c r="AG297" s="52"/>
      <c r="AH297" s="52"/>
      <c r="AI297" s="52"/>
      <c r="AJ297" s="52"/>
      <c r="AK297" s="52"/>
    </row>
    <row r="298" spans="23:37">
      <c r="W298" s="146" t="s">
        <v>1351</v>
      </c>
      <c r="X298" s="52" t="s">
        <v>1352</v>
      </c>
      <c r="Y298" s="65">
        <v>4910869</v>
      </c>
      <c r="Z298" s="52" t="s">
        <v>1353</v>
      </c>
      <c r="AA298" s="52" t="s">
        <v>1354</v>
      </c>
      <c r="AB298" s="52"/>
      <c r="AC298" s="52">
        <v>1</v>
      </c>
      <c r="AD298" s="52"/>
      <c r="AE298" s="52"/>
      <c r="AG298" s="52"/>
      <c r="AH298" s="52"/>
      <c r="AI298" s="52"/>
      <c r="AJ298" s="52"/>
      <c r="AK298" s="52"/>
    </row>
    <row r="299" spans="23:37">
      <c r="W299" s="146" t="s">
        <v>1355</v>
      </c>
      <c r="X299" s="52" t="s">
        <v>1356</v>
      </c>
      <c r="Y299" s="65">
        <v>4910132</v>
      </c>
      <c r="Z299" s="52" t="s">
        <v>1357</v>
      </c>
      <c r="AA299" s="52" t="s">
        <v>1358</v>
      </c>
      <c r="AB299" s="52"/>
      <c r="AC299" s="52">
        <v>1</v>
      </c>
      <c r="AD299" s="52"/>
      <c r="AE299" s="52"/>
      <c r="AG299" s="52"/>
      <c r="AH299" s="52"/>
      <c r="AI299" s="52"/>
      <c r="AJ299" s="52"/>
      <c r="AK299" s="52"/>
    </row>
    <row r="300" spans="23:37">
      <c r="W300" s="146" t="s">
        <v>1359</v>
      </c>
      <c r="X300" s="52" t="s">
        <v>1360</v>
      </c>
      <c r="Y300" s="65">
        <v>4910005</v>
      </c>
      <c r="Z300" s="52" t="s">
        <v>1361</v>
      </c>
      <c r="AA300" s="52" t="s">
        <v>1362</v>
      </c>
      <c r="AB300" s="52"/>
      <c r="AC300" s="52">
        <v>1</v>
      </c>
      <c r="AD300" s="52"/>
      <c r="AE300" s="52"/>
      <c r="AG300" s="52"/>
      <c r="AH300" s="52"/>
      <c r="AI300" s="52"/>
      <c r="AJ300" s="52"/>
      <c r="AK300" s="52"/>
    </row>
    <row r="301" spans="23:37">
      <c r="W301" s="146" t="s">
        <v>1363</v>
      </c>
      <c r="X301" s="52" t="s">
        <v>1364</v>
      </c>
      <c r="Y301" s="65">
        <v>4910001</v>
      </c>
      <c r="Z301" s="52" t="s">
        <v>1365</v>
      </c>
      <c r="AA301" s="52" t="s">
        <v>1366</v>
      </c>
      <c r="AB301" s="52"/>
      <c r="AC301" s="52">
        <v>1</v>
      </c>
      <c r="AD301" s="52"/>
      <c r="AE301" s="52"/>
      <c r="AG301" s="52"/>
      <c r="AH301" s="52"/>
      <c r="AI301" s="52"/>
      <c r="AJ301" s="52"/>
      <c r="AK301" s="52"/>
    </row>
    <row r="302" spans="23:37">
      <c r="W302" s="146" t="s">
        <v>1367</v>
      </c>
      <c r="X302" s="52" t="s">
        <v>1368</v>
      </c>
      <c r="Y302" s="65">
        <v>4910015</v>
      </c>
      <c r="Z302" s="52" t="s">
        <v>1369</v>
      </c>
      <c r="AA302" s="52" t="s">
        <v>1370</v>
      </c>
      <c r="AB302" s="52"/>
      <c r="AC302" s="52">
        <v>1</v>
      </c>
      <c r="AD302" s="52"/>
      <c r="AE302" s="52"/>
      <c r="AG302" s="52"/>
      <c r="AH302" s="52"/>
      <c r="AI302" s="52"/>
      <c r="AJ302" s="52"/>
      <c r="AK302" s="52"/>
    </row>
    <row r="303" spans="23:37">
      <c r="W303" s="146" t="s">
        <v>1371</v>
      </c>
      <c r="X303" s="52" t="s">
        <v>1372</v>
      </c>
      <c r="Y303" s="65">
        <v>4910871</v>
      </c>
      <c r="Z303" s="52" t="s">
        <v>1373</v>
      </c>
      <c r="AA303" s="52" t="s">
        <v>1374</v>
      </c>
      <c r="AB303" s="52"/>
      <c r="AC303" s="52">
        <v>1</v>
      </c>
      <c r="AD303" s="52"/>
      <c r="AE303" s="52"/>
      <c r="AG303" s="52"/>
      <c r="AH303" s="52"/>
      <c r="AI303" s="52"/>
      <c r="AJ303" s="52"/>
      <c r="AK303" s="52"/>
    </row>
    <row r="304" spans="23:37">
      <c r="W304" s="146" t="s">
        <v>1375</v>
      </c>
      <c r="X304" s="52" t="s">
        <v>1376</v>
      </c>
      <c r="Y304" s="65">
        <v>4910827</v>
      </c>
      <c r="Z304" s="52" t="s">
        <v>1377</v>
      </c>
      <c r="AA304" s="52" t="s">
        <v>1378</v>
      </c>
      <c r="AB304" s="52"/>
      <c r="AC304" s="52">
        <v>1</v>
      </c>
      <c r="AD304" s="52"/>
      <c r="AE304" s="52"/>
      <c r="AG304" s="52"/>
      <c r="AH304" s="52"/>
      <c r="AI304" s="52"/>
      <c r="AJ304" s="52"/>
      <c r="AK304" s="52"/>
    </row>
    <row r="305" spans="23:37">
      <c r="W305" s="146" t="s">
        <v>1379</v>
      </c>
      <c r="X305" s="52" t="s">
        <v>1380</v>
      </c>
      <c r="Y305" s="65">
        <v>4910837</v>
      </c>
      <c r="Z305" s="52" t="s">
        <v>1381</v>
      </c>
      <c r="AA305" s="52" t="s">
        <v>1382</v>
      </c>
      <c r="AB305" s="52"/>
      <c r="AC305" s="52">
        <v>1</v>
      </c>
      <c r="AD305" s="52"/>
      <c r="AE305" s="52"/>
      <c r="AG305" s="52"/>
      <c r="AH305" s="52"/>
      <c r="AI305" s="52"/>
      <c r="AJ305" s="52"/>
      <c r="AK305" s="52"/>
    </row>
    <row r="306" spans="23:37">
      <c r="W306" s="146" t="s">
        <v>1383</v>
      </c>
      <c r="X306" s="52" t="s">
        <v>1384</v>
      </c>
      <c r="Y306" s="65">
        <v>4910824</v>
      </c>
      <c r="Z306" s="52" t="s">
        <v>1385</v>
      </c>
      <c r="AA306" s="52" t="s">
        <v>1386</v>
      </c>
      <c r="AB306" s="52"/>
      <c r="AC306" s="52">
        <v>1</v>
      </c>
      <c r="AD306" s="52"/>
      <c r="AE306" s="52"/>
      <c r="AG306" s="52"/>
      <c r="AH306" s="52"/>
      <c r="AI306" s="52"/>
      <c r="AJ306" s="52"/>
      <c r="AK306" s="52"/>
    </row>
    <row r="307" spans="23:37">
      <c r="W307" s="146" t="s">
        <v>1387</v>
      </c>
      <c r="X307" s="52" t="s">
        <v>1388</v>
      </c>
      <c r="Y307" s="65">
        <v>4910112</v>
      </c>
      <c r="Z307" s="52" t="s">
        <v>1389</v>
      </c>
      <c r="AA307" s="52" t="s">
        <v>1390</v>
      </c>
      <c r="AB307" s="52"/>
      <c r="AC307" s="52">
        <v>1</v>
      </c>
      <c r="AD307" s="52"/>
      <c r="AE307" s="52"/>
      <c r="AG307" s="52"/>
      <c r="AH307" s="52"/>
      <c r="AI307" s="52"/>
      <c r="AJ307" s="52"/>
      <c r="AK307" s="52"/>
    </row>
    <row r="308" spans="23:37">
      <c r="W308" s="146" t="s">
        <v>1391</v>
      </c>
      <c r="X308" s="52" t="s">
        <v>1392</v>
      </c>
      <c r="Y308" s="65">
        <v>4910143</v>
      </c>
      <c r="Z308" s="52" t="s">
        <v>1393</v>
      </c>
      <c r="AA308" s="52" t="s">
        <v>1394</v>
      </c>
      <c r="AB308" s="52"/>
      <c r="AC308" s="52">
        <v>1</v>
      </c>
      <c r="AD308" s="52"/>
      <c r="AE308" s="52"/>
      <c r="AG308" s="52"/>
      <c r="AH308" s="52"/>
      <c r="AI308" s="52"/>
      <c r="AJ308" s="52"/>
      <c r="AK308" s="52"/>
    </row>
    <row r="309" spans="23:37">
      <c r="W309" s="146" t="s">
        <v>1395</v>
      </c>
      <c r="X309" s="52" t="s">
        <v>1396</v>
      </c>
      <c r="Y309" s="65">
        <v>4938001</v>
      </c>
      <c r="Z309" s="52" t="s">
        <v>1397</v>
      </c>
      <c r="AA309" s="52" t="s">
        <v>1398</v>
      </c>
      <c r="AB309" s="52"/>
      <c r="AC309" s="52">
        <v>1</v>
      </c>
      <c r="AD309" s="52"/>
      <c r="AE309" s="52"/>
      <c r="AG309" s="52"/>
      <c r="AH309" s="52"/>
      <c r="AI309" s="52"/>
      <c r="AJ309" s="52"/>
      <c r="AK309" s="52"/>
    </row>
    <row r="310" spans="23:37">
      <c r="W310" s="146" t="s">
        <v>1399</v>
      </c>
      <c r="X310" s="52" t="s">
        <v>1400</v>
      </c>
      <c r="Y310" s="65">
        <v>4910927</v>
      </c>
      <c r="Z310" s="52" t="s">
        <v>1401</v>
      </c>
      <c r="AA310" s="52" t="s">
        <v>1402</v>
      </c>
      <c r="AB310" s="52"/>
      <c r="AC310" s="52">
        <v>1</v>
      </c>
      <c r="AD310" s="52"/>
      <c r="AE310" s="52"/>
      <c r="AG310" s="52"/>
      <c r="AH310" s="52"/>
      <c r="AI310" s="52"/>
      <c r="AJ310" s="52"/>
      <c r="AK310" s="52"/>
    </row>
    <row r="311" spans="23:37">
      <c r="W311" s="146" t="s">
        <v>1403</v>
      </c>
      <c r="X311" s="52" t="s">
        <v>1404</v>
      </c>
      <c r="Y311" s="65">
        <v>4910934</v>
      </c>
      <c r="Z311" s="52" t="s">
        <v>1405</v>
      </c>
      <c r="AA311" s="52" t="s">
        <v>1406</v>
      </c>
      <c r="AB311" s="52"/>
      <c r="AC311" s="52">
        <v>1</v>
      </c>
      <c r="AD311" s="52"/>
      <c r="AE311" s="52"/>
      <c r="AG311" s="52"/>
      <c r="AH311" s="52"/>
      <c r="AI311" s="52"/>
      <c r="AJ311" s="52"/>
      <c r="AK311" s="52"/>
    </row>
    <row r="312" spans="23:37">
      <c r="W312" s="146" t="s">
        <v>1407</v>
      </c>
      <c r="X312" s="52" t="s">
        <v>1408</v>
      </c>
      <c r="Y312" s="65">
        <v>4910052</v>
      </c>
      <c r="Z312" s="52" t="s">
        <v>1409</v>
      </c>
      <c r="AA312" s="52" t="s">
        <v>1410</v>
      </c>
      <c r="AB312" s="52"/>
      <c r="AC312" s="52">
        <v>1</v>
      </c>
      <c r="AD312" s="52"/>
      <c r="AE312" s="52"/>
      <c r="AG312" s="52"/>
      <c r="AH312" s="52"/>
      <c r="AI312" s="52"/>
      <c r="AJ312" s="52"/>
      <c r="AK312" s="52"/>
    </row>
    <row r="313" spans="23:37">
      <c r="W313" s="146" t="s">
        <v>1411</v>
      </c>
      <c r="X313" s="52" t="s">
        <v>1412</v>
      </c>
      <c r="Y313" s="65">
        <v>4910201</v>
      </c>
      <c r="Z313" s="52" t="s">
        <v>1413</v>
      </c>
      <c r="AA313" s="52" t="s">
        <v>1414</v>
      </c>
      <c r="AB313" s="52"/>
      <c r="AC313" s="52">
        <v>1</v>
      </c>
      <c r="AD313" s="52"/>
      <c r="AE313" s="52"/>
      <c r="AG313" s="52"/>
      <c r="AH313" s="52"/>
      <c r="AI313" s="52"/>
      <c r="AJ313" s="52"/>
      <c r="AK313" s="52"/>
    </row>
    <row r="314" spans="23:37">
      <c r="W314" s="146" t="s">
        <v>1415</v>
      </c>
      <c r="X314" s="52" t="s">
        <v>1416</v>
      </c>
      <c r="Y314" s="65">
        <v>4910353</v>
      </c>
      <c r="Z314" s="52" t="s">
        <v>1417</v>
      </c>
      <c r="AA314" s="52" t="s">
        <v>1418</v>
      </c>
      <c r="AB314" s="52"/>
      <c r="AC314" s="52">
        <v>1</v>
      </c>
      <c r="AD314" s="52"/>
      <c r="AE314" s="52"/>
      <c r="AG314" s="52"/>
      <c r="AH314" s="52"/>
      <c r="AI314" s="52"/>
      <c r="AJ314" s="52"/>
      <c r="AK314" s="52"/>
    </row>
    <row r="315" spans="23:37">
      <c r="W315" s="146" t="s">
        <v>1419</v>
      </c>
      <c r="X315" s="52" t="s">
        <v>1420</v>
      </c>
      <c r="Y315" s="65">
        <v>4910362</v>
      </c>
      <c r="Z315" s="52" t="s">
        <v>1421</v>
      </c>
      <c r="AA315" s="52" t="s">
        <v>1422</v>
      </c>
      <c r="AB315" s="52"/>
      <c r="AC315" s="52">
        <v>1</v>
      </c>
      <c r="AD315" s="52"/>
      <c r="AE315" s="52"/>
      <c r="AG315" s="52"/>
      <c r="AH315" s="52"/>
      <c r="AI315" s="52"/>
      <c r="AJ315" s="52"/>
      <c r="AK315" s="52"/>
    </row>
    <row r="316" spans="23:37">
      <c r="W316" s="146" t="s">
        <v>1423</v>
      </c>
      <c r="X316" s="52" t="s">
        <v>1424</v>
      </c>
      <c r="Y316" s="65">
        <v>4910804</v>
      </c>
      <c r="Z316" s="52" t="s">
        <v>1425</v>
      </c>
      <c r="AA316" s="52" t="s">
        <v>1426</v>
      </c>
      <c r="AB316" s="52"/>
      <c r="AC316" s="52">
        <v>1</v>
      </c>
      <c r="AD316" s="52"/>
      <c r="AE316" s="52"/>
      <c r="AG316" s="52"/>
      <c r="AH316" s="52"/>
      <c r="AI316" s="52"/>
      <c r="AJ316" s="52"/>
      <c r="AK316" s="52"/>
    </row>
    <row r="317" spans="23:37">
      <c r="W317" s="146" t="s">
        <v>1427</v>
      </c>
      <c r="X317" s="52" t="s">
        <v>1428</v>
      </c>
      <c r="Y317" s="65">
        <v>4910814</v>
      </c>
      <c r="Z317" s="52" t="s">
        <v>1429</v>
      </c>
      <c r="AA317" s="52" t="s">
        <v>1430</v>
      </c>
      <c r="AB317" s="52"/>
      <c r="AC317" s="52">
        <v>1</v>
      </c>
      <c r="AD317" s="52"/>
      <c r="AE317" s="52"/>
      <c r="AG317" s="52"/>
      <c r="AH317" s="52"/>
      <c r="AI317" s="52"/>
      <c r="AJ317" s="52"/>
      <c r="AK317" s="52"/>
    </row>
    <row r="318" spans="23:37">
      <c r="W318" s="146" t="s">
        <v>1431</v>
      </c>
      <c r="X318" s="52" t="s">
        <v>1432</v>
      </c>
      <c r="Y318" s="65">
        <v>4910024</v>
      </c>
      <c r="Z318" s="52" t="s">
        <v>1433</v>
      </c>
      <c r="AA318" s="52" t="s">
        <v>1434</v>
      </c>
      <c r="AB318" s="52"/>
      <c r="AC318" s="52">
        <v>1</v>
      </c>
      <c r="AD318" s="52"/>
      <c r="AE318" s="52"/>
      <c r="AG318" s="52"/>
      <c r="AH318" s="52"/>
      <c r="AI318" s="52"/>
      <c r="AJ318" s="52"/>
      <c r="AK318" s="52"/>
    </row>
    <row r="319" spans="23:37">
      <c r="W319" s="146" t="s">
        <v>1435</v>
      </c>
      <c r="X319" s="52" t="s">
        <v>1436</v>
      </c>
      <c r="Y319" s="65">
        <v>4910918</v>
      </c>
      <c r="Z319" s="52" t="s">
        <v>1437</v>
      </c>
      <c r="AA319" s="52" t="s">
        <v>1438</v>
      </c>
      <c r="AB319" s="52"/>
      <c r="AC319" s="52">
        <v>1</v>
      </c>
      <c r="AD319" s="52"/>
      <c r="AE319" s="52"/>
      <c r="AG319" s="52"/>
      <c r="AH319" s="52"/>
      <c r="AI319" s="52"/>
      <c r="AJ319" s="52"/>
      <c r="AK319" s="52"/>
    </row>
    <row r="320" spans="23:37">
      <c r="W320" s="146" t="s">
        <v>1439</v>
      </c>
      <c r="X320" s="52" t="s">
        <v>1440</v>
      </c>
      <c r="Y320" s="65">
        <v>4910003</v>
      </c>
      <c r="Z320" s="52" t="s">
        <v>1441</v>
      </c>
      <c r="AA320" s="52" t="s">
        <v>1442</v>
      </c>
      <c r="AB320" s="52"/>
      <c r="AC320" s="52">
        <v>1</v>
      </c>
      <c r="AD320" s="52"/>
      <c r="AE320" s="52"/>
      <c r="AG320" s="52"/>
      <c r="AH320" s="52"/>
      <c r="AI320" s="52"/>
      <c r="AJ320" s="52"/>
      <c r="AK320" s="52"/>
    </row>
    <row r="321" spans="23:37">
      <c r="W321" s="146" t="s">
        <v>1443</v>
      </c>
      <c r="X321" s="52" t="s">
        <v>1444</v>
      </c>
      <c r="Y321" s="65">
        <v>4910051</v>
      </c>
      <c r="Z321" s="52" t="s">
        <v>1445</v>
      </c>
      <c r="AA321" s="52" t="s">
        <v>1446</v>
      </c>
      <c r="AB321" s="52"/>
      <c r="AC321" s="52">
        <v>1</v>
      </c>
      <c r="AD321" s="52"/>
      <c r="AE321" s="52"/>
      <c r="AG321" s="52"/>
      <c r="AH321" s="52"/>
      <c r="AI321" s="52"/>
      <c r="AJ321" s="52"/>
      <c r="AK321" s="52"/>
    </row>
    <row r="322" spans="23:37">
      <c r="W322" s="146" t="s">
        <v>1447</v>
      </c>
      <c r="X322" s="52" t="s">
        <v>1448</v>
      </c>
      <c r="Y322" s="65">
        <v>4910135</v>
      </c>
      <c r="Z322" s="52" t="s">
        <v>1449</v>
      </c>
      <c r="AA322" s="52" t="s">
        <v>1450</v>
      </c>
      <c r="AB322" s="52"/>
      <c r="AC322" s="52">
        <v>1</v>
      </c>
      <c r="AD322" s="52"/>
      <c r="AE322" s="52"/>
      <c r="AG322" s="52"/>
      <c r="AH322" s="52"/>
      <c r="AI322" s="52"/>
      <c r="AJ322" s="52"/>
      <c r="AK322" s="52"/>
    </row>
    <row r="323" spans="23:37">
      <c r="W323" s="146" t="s">
        <v>1451</v>
      </c>
      <c r="X323" s="52" t="s">
        <v>1452</v>
      </c>
      <c r="Y323" s="65">
        <v>4910927</v>
      </c>
      <c r="Z323" s="52" t="s">
        <v>1453</v>
      </c>
      <c r="AA323" s="52" t="s">
        <v>1454</v>
      </c>
      <c r="AB323" s="52"/>
      <c r="AC323" s="52">
        <v>1</v>
      </c>
      <c r="AD323" s="52"/>
      <c r="AE323" s="52"/>
      <c r="AG323" s="52"/>
      <c r="AH323" s="52"/>
      <c r="AI323" s="52"/>
      <c r="AJ323" s="52"/>
      <c r="AK323" s="52"/>
    </row>
    <row r="324" spans="23:37">
      <c r="W324" s="146" t="s">
        <v>1455</v>
      </c>
      <c r="X324" s="52" t="s">
        <v>1456</v>
      </c>
      <c r="Y324" s="65">
        <v>4910105</v>
      </c>
      <c r="Z324" s="52" t="s">
        <v>1457</v>
      </c>
      <c r="AA324" s="52" t="s">
        <v>1458</v>
      </c>
      <c r="AB324" s="52"/>
      <c r="AC324" s="52">
        <v>1</v>
      </c>
      <c r="AD324" s="52"/>
      <c r="AE324" s="52"/>
      <c r="AG324" s="52"/>
      <c r="AH324" s="52"/>
      <c r="AI324" s="52"/>
      <c r="AJ324" s="52"/>
      <c r="AK324" s="52"/>
    </row>
    <row r="325" spans="23:37">
      <c r="W325" s="146" t="s">
        <v>1459</v>
      </c>
      <c r="X325" s="52" t="s">
        <v>1460</v>
      </c>
      <c r="Y325" s="65">
        <v>4910811</v>
      </c>
      <c r="Z325" s="52" t="s">
        <v>1461</v>
      </c>
      <c r="AA325" s="52" t="s">
        <v>1462</v>
      </c>
      <c r="AB325" s="52"/>
      <c r="AC325" s="52">
        <v>1</v>
      </c>
      <c r="AD325" s="52"/>
      <c r="AE325" s="52"/>
      <c r="AG325" s="52"/>
      <c r="AH325" s="52"/>
      <c r="AI325" s="52"/>
      <c r="AJ325" s="52"/>
      <c r="AK325" s="52"/>
    </row>
    <row r="326" spans="23:37">
      <c r="W326" s="146" t="s">
        <v>1463</v>
      </c>
      <c r="X326" s="52" t="s">
        <v>1464</v>
      </c>
      <c r="Y326" s="65">
        <v>4700166</v>
      </c>
      <c r="Z326" s="52" t="s">
        <v>1465</v>
      </c>
      <c r="AA326" s="52" t="s">
        <v>1466</v>
      </c>
      <c r="AB326" s="52"/>
      <c r="AC326" s="52">
        <v>1</v>
      </c>
      <c r="AD326" s="52"/>
      <c r="AE326" s="52"/>
      <c r="AG326" s="52"/>
      <c r="AH326" s="52"/>
      <c r="AI326" s="52"/>
      <c r="AJ326" s="52"/>
      <c r="AK326" s="52"/>
    </row>
    <row r="327" spans="23:37">
      <c r="W327" s="146" t="s">
        <v>1467</v>
      </c>
      <c r="X327" s="52" t="s">
        <v>1468</v>
      </c>
      <c r="Y327" s="65">
        <v>4870025</v>
      </c>
      <c r="Z327" s="52" t="s">
        <v>1469</v>
      </c>
      <c r="AA327" s="52" t="s">
        <v>1470</v>
      </c>
      <c r="AB327" s="52"/>
      <c r="AC327" s="52">
        <v>1</v>
      </c>
      <c r="AD327" s="52"/>
      <c r="AE327" s="52"/>
      <c r="AG327" s="52"/>
      <c r="AH327" s="52"/>
      <c r="AI327" s="52"/>
      <c r="AJ327" s="52"/>
      <c r="AK327" s="52"/>
    </row>
    <row r="328" spans="23:37">
      <c r="W328" s="146" t="s">
        <v>1471</v>
      </c>
      <c r="X328" s="52" t="s">
        <v>1472</v>
      </c>
      <c r="Y328" s="65">
        <v>4700125</v>
      </c>
      <c r="Z328" s="52" t="s">
        <v>1473</v>
      </c>
      <c r="AA328" s="52" t="s">
        <v>1474</v>
      </c>
      <c r="AB328" s="52"/>
      <c r="AC328" s="52">
        <v>1</v>
      </c>
      <c r="AD328" s="52"/>
      <c r="AE328" s="52"/>
      <c r="AG328" s="52"/>
      <c r="AH328" s="52"/>
      <c r="AI328" s="52"/>
      <c r="AJ328" s="52"/>
      <c r="AK328" s="52"/>
    </row>
    <row r="329" spans="23:37">
      <c r="W329" s="146" t="s">
        <v>1475</v>
      </c>
      <c r="X329" s="52" t="s">
        <v>1476</v>
      </c>
      <c r="Y329" s="65">
        <v>4801147</v>
      </c>
      <c r="Z329" s="52" t="s">
        <v>1477</v>
      </c>
      <c r="AA329" s="52" t="s">
        <v>1478</v>
      </c>
      <c r="AB329" s="52"/>
      <c r="AC329" s="52">
        <v>1</v>
      </c>
      <c r="AD329" s="52"/>
      <c r="AE329" s="52"/>
      <c r="AG329" s="52"/>
      <c r="AH329" s="52"/>
      <c r="AI329" s="52"/>
      <c r="AJ329" s="52"/>
      <c r="AK329" s="52"/>
    </row>
    <row r="330" spans="23:37">
      <c r="W330" s="146" t="s">
        <v>1479</v>
      </c>
      <c r="X330" s="52" t="s">
        <v>1480</v>
      </c>
      <c r="Y330" s="65">
        <v>4700136</v>
      </c>
      <c r="Z330" s="52" t="s">
        <v>1481</v>
      </c>
      <c r="AA330" s="52" t="s">
        <v>1482</v>
      </c>
      <c r="AB330" s="52"/>
      <c r="AC330" s="52">
        <v>1</v>
      </c>
      <c r="AD330" s="52"/>
      <c r="AE330" s="52"/>
      <c r="AG330" s="52"/>
      <c r="AH330" s="52"/>
      <c r="AI330" s="52"/>
      <c r="AJ330" s="52"/>
      <c r="AK330" s="52"/>
    </row>
    <row r="331" spans="23:37">
      <c r="W331" s="146" t="s">
        <v>1483</v>
      </c>
      <c r="X331" s="52" t="s">
        <v>1484</v>
      </c>
      <c r="Y331" s="65">
        <v>4970004</v>
      </c>
      <c r="Z331" s="52" t="s">
        <v>1485</v>
      </c>
      <c r="AA331" s="52" t="s">
        <v>1486</v>
      </c>
      <c r="AB331" s="52"/>
      <c r="AC331" s="52">
        <v>1</v>
      </c>
      <c r="AD331" s="52"/>
      <c r="AE331" s="52"/>
      <c r="AG331" s="52"/>
      <c r="AH331" s="52"/>
      <c r="AI331" s="52"/>
      <c r="AJ331" s="52"/>
      <c r="AK331" s="52"/>
    </row>
    <row r="332" spans="23:37">
      <c r="W332" s="146" t="s">
        <v>1487</v>
      </c>
      <c r="X332" s="52" t="s">
        <v>1488</v>
      </c>
      <c r="Y332" s="65">
        <v>4970002</v>
      </c>
      <c r="Z332" s="52" t="s">
        <v>1489</v>
      </c>
      <c r="AA332" s="52" t="s">
        <v>1490</v>
      </c>
      <c r="AB332" s="52"/>
      <c r="AC332" s="52">
        <v>1</v>
      </c>
      <c r="AD332" s="52"/>
      <c r="AE332" s="52"/>
      <c r="AG332" s="52"/>
      <c r="AH332" s="52"/>
      <c r="AI332" s="52"/>
      <c r="AJ332" s="52"/>
      <c r="AK332" s="52"/>
    </row>
    <row r="333" spans="23:37">
      <c r="W333" s="146" t="s">
        <v>1491</v>
      </c>
      <c r="X333" s="52" t="s">
        <v>1492</v>
      </c>
      <c r="Y333" s="65">
        <v>4970005</v>
      </c>
      <c r="Z333" s="52" t="s">
        <v>1493</v>
      </c>
      <c r="AA333" s="52" t="s">
        <v>1494</v>
      </c>
      <c r="AB333" s="52"/>
      <c r="AC333" s="52">
        <v>1</v>
      </c>
      <c r="AD333" s="52"/>
      <c r="AE333" s="52"/>
      <c r="AG333" s="52"/>
      <c r="AH333" s="52"/>
      <c r="AI333" s="52"/>
      <c r="AJ333" s="52"/>
      <c r="AK333" s="52"/>
    </row>
    <row r="334" spans="23:37">
      <c r="W334" s="146" t="s">
        <v>1495</v>
      </c>
      <c r="X334" s="52" t="s">
        <v>1496</v>
      </c>
      <c r="Y334" s="65">
        <v>4970003</v>
      </c>
      <c r="Z334" s="52" t="s">
        <v>1497</v>
      </c>
      <c r="AA334" s="52" t="s">
        <v>1498</v>
      </c>
      <c r="AB334" s="52"/>
      <c r="AC334" s="52">
        <v>1</v>
      </c>
      <c r="AD334" s="52"/>
      <c r="AE334" s="52"/>
      <c r="AG334" s="52"/>
      <c r="AH334" s="52"/>
      <c r="AI334" s="52"/>
      <c r="AJ334" s="52"/>
      <c r="AK334" s="52"/>
    </row>
    <row r="335" spans="23:37">
      <c r="W335" s="146" t="s">
        <v>1499</v>
      </c>
      <c r="X335" s="52" t="s">
        <v>1500</v>
      </c>
      <c r="Y335" s="65">
        <v>4901222</v>
      </c>
      <c r="Z335" s="52" t="s">
        <v>1501</v>
      </c>
      <c r="AA335" s="52" t="s">
        <v>1502</v>
      </c>
      <c r="AB335" s="52"/>
      <c r="AC335" s="52">
        <v>1</v>
      </c>
      <c r="AD335" s="52"/>
      <c r="AE335" s="52"/>
      <c r="AG335" s="52"/>
      <c r="AH335" s="52"/>
      <c r="AI335" s="52"/>
      <c r="AJ335" s="52"/>
      <c r="AK335" s="52"/>
    </row>
    <row r="336" spans="23:37">
      <c r="W336" s="146" t="s">
        <v>1503</v>
      </c>
      <c r="X336" s="52" t="s">
        <v>1504</v>
      </c>
      <c r="Y336" s="65">
        <v>4901207</v>
      </c>
      <c r="Z336" s="52" t="s">
        <v>1505</v>
      </c>
      <c r="AA336" s="52" t="s">
        <v>1506</v>
      </c>
      <c r="AB336" s="52"/>
      <c r="AC336" s="52">
        <v>1</v>
      </c>
      <c r="AD336" s="52"/>
      <c r="AE336" s="52"/>
      <c r="AG336" s="52"/>
      <c r="AH336" s="52"/>
      <c r="AI336" s="52"/>
      <c r="AJ336" s="52"/>
      <c r="AK336" s="52"/>
    </row>
    <row r="337" spans="23:37">
      <c r="W337" s="146" t="s">
        <v>1507</v>
      </c>
      <c r="X337" s="52" t="s">
        <v>1508</v>
      </c>
      <c r="Y337" s="65">
        <v>4901211</v>
      </c>
      <c r="Z337" s="52" t="s">
        <v>1509</v>
      </c>
      <c r="AA337" s="52" t="s">
        <v>1510</v>
      </c>
      <c r="AB337" s="52"/>
      <c r="AC337" s="52">
        <v>1</v>
      </c>
      <c r="AD337" s="52"/>
      <c r="AE337" s="52"/>
      <c r="AG337" s="52"/>
      <c r="AH337" s="52"/>
      <c r="AI337" s="52"/>
      <c r="AJ337" s="52"/>
      <c r="AK337" s="52"/>
    </row>
    <row r="338" spans="23:37">
      <c r="W338" s="146" t="s">
        <v>1511</v>
      </c>
      <c r="X338" s="52" t="s">
        <v>1512</v>
      </c>
      <c r="Y338" s="65">
        <v>4901203</v>
      </c>
      <c r="Z338" s="52" t="s">
        <v>1513</v>
      </c>
      <c r="AA338" s="52" t="s">
        <v>1514</v>
      </c>
      <c r="AB338" s="52"/>
      <c r="AC338" s="52">
        <v>1</v>
      </c>
      <c r="AD338" s="52"/>
      <c r="AE338" s="52"/>
      <c r="AG338" s="52"/>
      <c r="AH338" s="52"/>
      <c r="AI338" s="52"/>
      <c r="AJ338" s="52"/>
      <c r="AK338" s="52"/>
    </row>
    <row r="339" spans="23:37">
      <c r="W339" s="146" t="s">
        <v>1515</v>
      </c>
      <c r="X339" s="52" t="s">
        <v>1516</v>
      </c>
      <c r="Y339" s="65">
        <v>4901137</v>
      </c>
      <c r="Z339" s="52" t="s">
        <v>1517</v>
      </c>
      <c r="AA339" s="52" t="s">
        <v>1518</v>
      </c>
      <c r="AB339" s="52"/>
      <c r="AC339" s="52">
        <v>1</v>
      </c>
      <c r="AD339" s="52"/>
      <c r="AE339" s="52"/>
      <c r="AG339" s="52"/>
      <c r="AH339" s="52"/>
      <c r="AI339" s="52"/>
      <c r="AJ339" s="52"/>
      <c r="AK339" s="52"/>
    </row>
    <row r="340" spans="23:37">
      <c r="W340" s="146" t="s">
        <v>1519</v>
      </c>
      <c r="X340" s="52" t="s">
        <v>1520</v>
      </c>
      <c r="Y340" s="65">
        <v>4901143</v>
      </c>
      <c r="Z340" s="52" t="s">
        <v>1521</v>
      </c>
      <c r="AA340" s="52" t="s">
        <v>1522</v>
      </c>
      <c r="AB340" s="52"/>
      <c r="AC340" s="52">
        <v>1</v>
      </c>
      <c r="AD340" s="52"/>
      <c r="AE340" s="52"/>
      <c r="AG340" s="52"/>
      <c r="AH340" s="52"/>
      <c r="AI340" s="52"/>
      <c r="AJ340" s="52"/>
      <c r="AK340" s="52"/>
    </row>
    <row r="341" spans="23:37">
      <c r="W341" s="146" t="s">
        <v>1523</v>
      </c>
      <c r="X341" s="52" t="s">
        <v>1524</v>
      </c>
      <c r="Y341" s="65">
        <v>4901144</v>
      </c>
      <c r="Z341" s="52" t="s">
        <v>1525</v>
      </c>
      <c r="AA341" s="52" t="s">
        <v>1526</v>
      </c>
      <c r="AB341" s="52"/>
      <c r="AC341" s="52">
        <v>1</v>
      </c>
      <c r="AD341" s="52"/>
      <c r="AE341" s="52"/>
      <c r="AG341" s="52"/>
      <c r="AH341" s="52"/>
      <c r="AI341" s="52"/>
      <c r="AJ341" s="52"/>
      <c r="AK341" s="52"/>
    </row>
    <row r="342" spans="23:37">
      <c r="W342" s="146" t="s">
        <v>1527</v>
      </c>
      <c r="X342" s="52" t="s">
        <v>1528</v>
      </c>
      <c r="Y342" s="65">
        <v>4960921</v>
      </c>
      <c r="Z342" s="52" t="s">
        <v>1529</v>
      </c>
      <c r="AA342" s="52" t="s">
        <v>1530</v>
      </c>
      <c r="AB342" s="52"/>
      <c r="AC342" s="52">
        <v>1</v>
      </c>
      <c r="AD342" s="52"/>
      <c r="AE342" s="52"/>
      <c r="AG342" s="52"/>
      <c r="AH342" s="52"/>
      <c r="AI342" s="52"/>
      <c r="AJ342" s="52"/>
      <c r="AK342" s="52"/>
    </row>
    <row r="343" spans="23:37">
      <c r="W343" s="146" t="s">
        <v>1531</v>
      </c>
      <c r="X343" s="52" t="s">
        <v>1532</v>
      </c>
      <c r="Y343" s="65">
        <v>4960914</v>
      </c>
      <c r="Z343" s="52" t="s">
        <v>1533</v>
      </c>
      <c r="AA343" s="52" t="s">
        <v>1534</v>
      </c>
      <c r="AB343" s="52"/>
      <c r="AC343" s="52">
        <v>1</v>
      </c>
      <c r="AD343" s="52"/>
      <c r="AE343" s="52"/>
      <c r="AG343" s="52"/>
      <c r="AH343" s="52"/>
      <c r="AI343" s="52"/>
      <c r="AJ343" s="52"/>
      <c r="AK343" s="52"/>
    </row>
    <row r="344" spans="23:37">
      <c r="W344" s="146" t="s">
        <v>1535</v>
      </c>
      <c r="X344" s="52" t="s">
        <v>1536</v>
      </c>
      <c r="Y344" s="65">
        <v>4960902</v>
      </c>
      <c r="Z344" s="52" t="s">
        <v>1537</v>
      </c>
      <c r="AA344" s="52" t="s">
        <v>1538</v>
      </c>
      <c r="AB344" s="52"/>
      <c r="AC344" s="52">
        <v>1</v>
      </c>
      <c r="AD344" s="52"/>
      <c r="AE344" s="52"/>
      <c r="AG344" s="52"/>
      <c r="AH344" s="52"/>
      <c r="AI344" s="52"/>
      <c r="AJ344" s="52"/>
      <c r="AK344" s="52"/>
    </row>
    <row r="345" spans="23:37">
      <c r="W345" s="146" t="s">
        <v>1539</v>
      </c>
      <c r="X345" s="52" t="s">
        <v>1540</v>
      </c>
      <c r="Y345" s="65">
        <v>4960903</v>
      </c>
      <c r="Z345" s="52" t="s">
        <v>1541</v>
      </c>
      <c r="AA345" s="52" t="s">
        <v>1542</v>
      </c>
      <c r="AB345" s="52"/>
      <c r="AC345" s="52">
        <v>1</v>
      </c>
      <c r="AD345" s="52"/>
      <c r="AE345" s="52"/>
      <c r="AG345" s="52"/>
      <c r="AH345" s="52"/>
      <c r="AI345" s="52"/>
      <c r="AJ345" s="52"/>
      <c r="AK345" s="52"/>
    </row>
    <row r="346" spans="23:37">
      <c r="W346" s="146" t="s">
        <v>1543</v>
      </c>
      <c r="X346" s="52" t="s">
        <v>1544</v>
      </c>
      <c r="Y346" s="65">
        <v>4960942</v>
      </c>
      <c r="Z346" s="52" t="s">
        <v>1545</v>
      </c>
      <c r="AA346" s="52" t="s">
        <v>1546</v>
      </c>
      <c r="AB346" s="52"/>
      <c r="AC346" s="52">
        <v>1</v>
      </c>
      <c r="AD346" s="52"/>
      <c r="AE346" s="52"/>
      <c r="AG346" s="52"/>
      <c r="AH346" s="52"/>
      <c r="AI346" s="52"/>
      <c r="AJ346" s="52"/>
      <c r="AK346" s="52"/>
    </row>
    <row r="347" spans="23:37">
      <c r="W347" s="146" t="s">
        <v>1547</v>
      </c>
      <c r="X347" s="52" t="s">
        <v>1548</v>
      </c>
      <c r="Y347" s="65">
        <v>4960934</v>
      </c>
      <c r="Z347" s="52" t="s">
        <v>1549</v>
      </c>
      <c r="AA347" s="52" t="s">
        <v>1550</v>
      </c>
      <c r="AB347" s="52"/>
      <c r="AC347" s="52">
        <v>1</v>
      </c>
      <c r="AD347" s="52"/>
      <c r="AE347" s="52"/>
      <c r="AG347" s="52"/>
      <c r="AH347" s="52"/>
      <c r="AI347" s="52"/>
      <c r="AJ347" s="52"/>
      <c r="AK347" s="52"/>
    </row>
    <row r="348" spans="23:37">
      <c r="W348" s="146" t="s">
        <v>1551</v>
      </c>
      <c r="X348" s="52" t="s">
        <v>1552</v>
      </c>
      <c r="Y348" s="65">
        <v>4968047</v>
      </c>
      <c r="Z348" s="52" t="s">
        <v>1553</v>
      </c>
      <c r="AA348" s="52" t="s">
        <v>1554</v>
      </c>
      <c r="AB348" s="52"/>
      <c r="AC348" s="52">
        <v>1</v>
      </c>
      <c r="AD348" s="52"/>
      <c r="AE348" s="52"/>
      <c r="AG348" s="52"/>
      <c r="AH348" s="52"/>
      <c r="AI348" s="52"/>
      <c r="AJ348" s="52"/>
      <c r="AK348" s="52"/>
    </row>
    <row r="349" spans="23:37">
      <c r="W349" s="146" t="s">
        <v>1555</v>
      </c>
      <c r="X349" s="52" t="s">
        <v>1556</v>
      </c>
      <c r="Y349" s="65">
        <v>4968033</v>
      </c>
      <c r="Z349" s="52" t="s">
        <v>1557</v>
      </c>
      <c r="AA349" s="52" t="s">
        <v>1558</v>
      </c>
      <c r="AB349" s="52"/>
      <c r="AC349" s="52">
        <v>1</v>
      </c>
      <c r="AD349" s="52"/>
      <c r="AE349" s="52"/>
      <c r="AG349" s="52"/>
      <c r="AH349" s="52"/>
      <c r="AI349" s="52"/>
      <c r="AJ349" s="52"/>
      <c r="AK349" s="52"/>
    </row>
    <row r="350" spans="23:37">
      <c r="W350" s="146" t="s">
        <v>1559</v>
      </c>
      <c r="X350" s="52" t="s">
        <v>1560</v>
      </c>
      <c r="Y350" s="65">
        <v>4968008</v>
      </c>
      <c r="Z350" s="52" t="s">
        <v>1561</v>
      </c>
      <c r="AA350" s="52" t="s">
        <v>1562</v>
      </c>
      <c r="AB350" s="52"/>
      <c r="AC350" s="52">
        <v>1</v>
      </c>
      <c r="AD350" s="52"/>
      <c r="AE350" s="52"/>
      <c r="AG350" s="52"/>
      <c r="AH350" s="52"/>
      <c r="AI350" s="52"/>
      <c r="AJ350" s="52"/>
      <c r="AK350" s="52"/>
    </row>
    <row r="351" spans="23:37">
      <c r="W351" s="146" t="s">
        <v>1563</v>
      </c>
      <c r="X351" s="52" t="s">
        <v>1564</v>
      </c>
      <c r="Y351" s="65">
        <v>4968001</v>
      </c>
      <c r="Z351" s="52" t="s">
        <v>1565</v>
      </c>
      <c r="AA351" s="52" t="s">
        <v>1566</v>
      </c>
      <c r="AB351" s="52"/>
      <c r="AC351" s="52">
        <v>1</v>
      </c>
      <c r="AD351" s="52"/>
      <c r="AE351" s="52"/>
      <c r="AG351" s="52"/>
      <c r="AH351" s="52"/>
      <c r="AI351" s="52"/>
      <c r="AJ351" s="52"/>
      <c r="AK351" s="52"/>
    </row>
    <row r="352" spans="23:37">
      <c r="W352" s="146" t="s">
        <v>1567</v>
      </c>
      <c r="X352" s="52" t="s">
        <v>1568</v>
      </c>
      <c r="Y352" s="65">
        <v>4968015</v>
      </c>
      <c r="Z352" s="52" t="s">
        <v>1569</v>
      </c>
      <c r="AA352" s="52" t="s">
        <v>1570</v>
      </c>
      <c r="AB352" s="52"/>
      <c r="AC352" s="52">
        <v>1</v>
      </c>
      <c r="AD352" s="52"/>
      <c r="AE352" s="52"/>
      <c r="AG352" s="52"/>
      <c r="AH352" s="52"/>
      <c r="AI352" s="52"/>
      <c r="AJ352" s="52"/>
      <c r="AK352" s="52"/>
    </row>
    <row r="353" spans="23:37">
      <c r="W353" s="146" t="s">
        <v>1571</v>
      </c>
      <c r="X353" s="52" t="s">
        <v>1572</v>
      </c>
      <c r="Y353" s="65">
        <v>4968019</v>
      </c>
      <c r="Z353" s="52" t="s">
        <v>1573</v>
      </c>
      <c r="AA353" s="52" t="s">
        <v>1574</v>
      </c>
      <c r="AB353" s="52"/>
      <c r="AC353" s="52">
        <v>1</v>
      </c>
      <c r="AD353" s="52"/>
      <c r="AE353" s="52"/>
      <c r="AG353" s="52"/>
      <c r="AH353" s="52"/>
      <c r="AI353" s="52"/>
      <c r="AJ353" s="52"/>
      <c r="AK353" s="52"/>
    </row>
    <row r="354" spans="23:37">
      <c r="W354" s="146" t="s">
        <v>1575</v>
      </c>
      <c r="X354" s="52" t="s">
        <v>1576</v>
      </c>
      <c r="Y354" s="65">
        <v>4970040</v>
      </c>
      <c r="Z354" s="52" t="s">
        <v>1577</v>
      </c>
      <c r="AA354" s="52" t="s">
        <v>1578</v>
      </c>
      <c r="AB354" s="52"/>
      <c r="AC354" s="52">
        <v>1</v>
      </c>
      <c r="AD354" s="52"/>
      <c r="AE354" s="52"/>
      <c r="AG354" s="52"/>
      <c r="AH354" s="52"/>
      <c r="AI354" s="52"/>
      <c r="AJ354" s="52"/>
      <c r="AK354" s="52"/>
    </row>
    <row r="355" spans="23:37">
      <c r="W355" s="146" t="s">
        <v>1579</v>
      </c>
      <c r="X355" s="52" t="s">
        <v>1580</v>
      </c>
      <c r="Y355" s="65">
        <v>4970048</v>
      </c>
      <c r="Z355" s="52" t="s">
        <v>1581</v>
      </c>
      <c r="AA355" s="52" t="s">
        <v>1582</v>
      </c>
      <c r="AB355" s="52"/>
      <c r="AC355" s="52">
        <v>1</v>
      </c>
      <c r="AD355" s="52"/>
      <c r="AE355" s="52"/>
      <c r="AG355" s="52"/>
      <c r="AH355" s="52"/>
      <c r="AI355" s="52"/>
      <c r="AJ355" s="52"/>
      <c r="AK355" s="52"/>
    </row>
    <row r="356" spans="23:37">
      <c r="W356" s="146" t="s">
        <v>1583</v>
      </c>
      <c r="X356" s="52" t="s">
        <v>1584</v>
      </c>
      <c r="Y356" s="65">
        <v>4970036</v>
      </c>
      <c r="Z356" s="52" t="s">
        <v>1585</v>
      </c>
      <c r="AA356" s="52" t="s">
        <v>1586</v>
      </c>
      <c r="AB356" s="52"/>
      <c r="AC356" s="52">
        <v>1</v>
      </c>
      <c r="AD356" s="52"/>
      <c r="AE356" s="52"/>
      <c r="AG356" s="52"/>
      <c r="AH356" s="52"/>
      <c r="AI356" s="52"/>
      <c r="AJ356" s="52"/>
      <c r="AK356" s="52"/>
    </row>
    <row r="357" spans="23:37">
      <c r="W357" s="146" t="s">
        <v>1587</v>
      </c>
      <c r="X357" s="52" t="s">
        <v>1588</v>
      </c>
      <c r="Y357" s="65">
        <v>4970044</v>
      </c>
      <c r="Z357" s="52" t="s">
        <v>1589</v>
      </c>
      <c r="AA357" s="52" t="s">
        <v>1590</v>
      </c>
      <c r="AB357" s="52"/>
      <c r="AC357" s="52">
        <v>1</v>
      </c>
      <c r="AD357" s="52"/>
      <c r="AE357" s="52"/>
      <c r="AG357" s="52"/>
      <c r="AH357" s="52"/>
      <c r="AI357" s="52"/>
      <c r="AJ357" s="52"/>
      <c r="AK357" s="52"/>
    </row>
    <row r="358" spans="23:37">
      <c r="W358" s="146" t="s">
        <v>1591</v>
      </c>
      <c r="X358" s="52" t="s">
        <v>1592</v>
      </c>
      <c r="Y358" s="65">
        <v>4970052</v>
      </c>
      <c r="Z358" s="52" t="s">
        <v>1593</v>
      </c>
      <c r="AA358" s="52" t="s">
        <v>1594</v>
      </c>
      <c r="AB358" s="52"/>
      <c r="AC358" s="52">
        <v>1</v>
      </c>
      <c r="AD358" s="52"/>
      <c r="AE358" s="52"/>
      <c r="AG358" s="52"/>
      <c r="AH358" s="52"/>
      <c r="AI358" s="52"/>
      <c r="AJ358" s="52"/>
      <c r="AK358" s="52"/>
    </row>
    <row r="359" spans="23:37">
      <c r="W359" s="146" t="s">
        <v>1595</v>
      </c>
      <c r="X359" s="52" t="s">
        <v>1596</v>
      </c>
      <c r="Y359" s="65">
        <v>4901434</v>
      </c>
      <c r="Z359" s="52" t="s">
        <v>1597</v>
      </c>
      <c r="AA359" s="52" t="s">
        <v>1598</v>
      </c>
      <c r="AB359" s="52"/>
      <c r="AC359" s="52">
        <v>1</v>
      </c>
      <c r="AD359" s="52"/>
      <c r="AE359" s="52"/>
      <c r="AG359" s="52"/>
      <c r="AH359" s="52"/>
      <c r="AI359" s="52"/>
      <c r="AJ359" s="52"/>
      <c r="AK359" s="52"/>
    </row>
    <row r="360" spans="23:37">
      <c r="W360" s="146" t="s">
        <v>1599</v>
      </c>
      <c r="X360" s="52" t="s">
        <v>1600</v>
      </c>
      <c r="Y360" s="65">
        <v>4901434</v>
      </c>
      <c r="Z360" s="52" t="s">
        <v>1597</v>
      </c>
      <c r="AA360" s="52" t="s">
        <v>1598</v>
      </c>
      <c r="AB360" s="52"/>
      <c r="AC360" s="52">
        <v>1</v>
      </c>
      <c r="AD360" s="52"/>
      <c r="AE360" s="52"/>
      <c r="AG360" s="52"/>
      <c r="AH360" s="52"/>
      <c r="AI360" s="52"/>
      <c r="AJ360" s="52"/>
      <c r="AK360" s="52"/>
    </row>
    <row r="361" spans="23:37">
      <c r="W361" s="146" t="s">
        <v>1601</v>
      </c>
      <c r="X361" s="52" t="s">
        <v>1602</v>
      </c>
      <c r="Y361" s="65">
        <v>4901405</v>
      </c>
      <c r="Z361" s="52" t="s">
        <v>1603</v>
      </c>
      <c r="AA361" s="52" t="s">
        <v>1604</v>
      </c>
      <c r="AB361" s="52"/>
      <c r="AC361" s="52">
        <v>1</v>
      </c>
      <c r="AD361" s="52"/>
      <c r="AE361" s="52"/>
      <c r="AG361" s="52"/>
      <c r="AH361" s="52"/>
      <c r="AI361" s="52"/>
      <c r="AJ361" s="52"/>
      <c r="AK361" s="52"/>
    </row>
    <row r="362" spans="23:37">
      <c r="W362" s="146" t="s">
        <v>1605</v>
      </c>
      <c r="X362" s="52" t="s">
        <v>1606</v>
      </c>
      <c r="Y362" s="65">
        <v>4901401</v>
      </c>
      <c r="Z362" s="52" t="s">
        <v>1607</v>
      </c>
      <c r="AA362" s="52" t="s">
        <v>1608</v>
      </c>
      <c r="AB362" s="52"/>
      <c r="AC362" s="52">
        <v>1</v>
      </c>
      <c r="AD362" s="52"/>
      <c r="AE362" s="52"/>
      <c r="AG362" s="52"/>
      <c r="AH362" s="52"/>
      <c r="AI362" s="52"/>
      <c r="AJ362" s="52"/>
      <c r="AK362" s="52"/>
    </row>
    <row r="363" spans="23:37">
      <c r="W363" s="146" t="s">
        <v>1609</v>
      </c>
      <c r="X363" s="52" t="s">
        <v>1610</v>
      </c>
      <c r="Y363" s="65">
        <v>4980021</v>
      </c>
      <c r="Z363" s="52" t="s">
        <v>1611</v>
      </c>
      <c r="AA363" s="52" t="s">
        <v>1612</v>
      </c>
      <c r="AB363" s="52"/>
      <c r="AC363" s="52">
        <v>1</v>
      </c>
      <c r="AD363" s="52"/>
      <c r="AE363" s="52"/>
      <c r="AG363" s="52"/>
      <c r="AH363" s="52"/>
      <c r="AI363" s="52"/>
      <c r="AJ363" s="52"/>
      <c r="AK363" s="52"/>
    </row>
    <row r="364" spans="23:37">
      <c r="W364" s="146" t="s">
        <v>1613</v>
      </c>
      <c r="X364" s="52" t="s">
        <v>1614</v>
      </c>
      <c r="Y364" s="65">
        <v>4980017</v>
      </c>
      <c r="Z364" s="52" t="s">
        <v>1615</v>
      </c>
      <c r="AA364" s="52" t="s">
        <v>1616</v>
      </c>
      <c r="AB364" s="52"/>
      <c r="AC364" s="52">
        <v>1</v>
      </c>
      <c r="AD364" s="52"/>
      <c r="AE364" s="52"/>
      <c r="AG364" s="52"/>
      <c r="AH364" s="52"/>
      <c r="AI364" s="52"/>
      <c r="AJ364" s="52"/>
      <c r="AK364" s="52"/>
    </row>
    <row r="365" spans="23:37">
      <c r="W365" s="146" t="s">
        <v>1617</v>
      </c>
      <c r="X365" s="52" t="s">
        <v>1618</v>
      </c>
      <c r="Y365" s="65">
        <v>4980051</v>
      </c>
      <c r="Z365" s="52" t="s">
        <v>1619</v>
      </c>
      <c r="AA365" s="52" t="s">
        <v>1620</v>
      </c>
      <c r="AB365" s="52"/>
      <c r="AC365" s="52">
        <v>1</v>
      </c>
      <c r="AD365" s="52"/>
      <c r="AE365" s="52"/>
      <c r="AG365" s="52"/>
      <c r="AH365" s="52"/>
      <c r="AI365" s="52"/>
      <c r="AJ365" s="52"/>
      <c r="AK365" s="52"/>
    </row>
    <row r="366" spans="23:37">
      <c r="W366" s="146" t="s">
        <v>1621</v>
      </c>
      <c r="X366" s="52" t="s">
        <v>1622</v>
      </c>
      <c r="Y366" s="65">
        <v>4980041</v>
      </c>
      <c r="Z366" s="52" t="s">
        <v>1623</v>
      </c>
      <c r="AA366" s="52" t="s">
        <v>1624</v>
      </c>
      <c r="AB366" s="52"/>
      <c r="AC366" s="52">
        <v>1</v>
      </c>
      <c r="AD366" s="52"/>
      <c r="AE366" s="52"/>
      <c r="AG366" s="52"/>
      <c r="AH366" s="52"/>
      <c r="AI366" s="52"/>
      <c r="AJ366" s="52"/>
      <c r="AK366" s="52"/>
    </row>
    <row r="367" spans="23:37">
      <c r="W367" s="146" t="s">
        <v>1625</v>
      </c>
      <c r="X367" s="52" t="s">
        <v>1626</v>
      </c>
      <c r="Y367" s="65">
        <v>4980003</v>
      </c>
      <c r="Z367" s="52" t="s">
        <v>1627</v>
      </c>
      <c r="AA367" s="52" t="s">
        <v>1628</v>
      </c>
      <c r="AB367" s="52"/>
      <c r="AC367" s="52">
        <v>1</v>
      </c>
      <c r="AD367" s="52"/>
      <c r="AE367" s="52"/>
      <c r="AG367" s="52"/>
      <c r="AH367" s="52"/>
      <c r="AI367" s="52"/>
      <c r="AJ367" s="52"/>
      <c r="AK367" s="52"/>
    </row>
    <row r="368" spans="23:37">
      <c r="W368" s="146" t="s">
        <v>1629</v>
      </c>
      <c r="X368" s="52" t="s">
        <v>1630</v>
      </c>
      <c r="Y368" s="65">
        <v>4980031</v>
      </c>
      <c r="Z368" s="52" t="s">
        <v>1631</v>
      </c>
      <c r="AA368" s="52" t="s">
        <v>1632</v>
      </c>
      <c r="AB368" s="52"/>
      <c r="AC368" s="52">
        <v>1</v>
      </c>
      <c r="AD368" s="52"/>
      <c r="AE368" s="52"/>
      <c r="AG368" s="52"/>
      <c r="AH368" s="52"/>
      <c r="AI368" s="52"/>
      <c r="AJ368" s="52"/>
      <c r="AK368" s="52"/>
    </row>
    <row r="369" spans="23:37">
      <c r="W369" s="146" t="s">
        <v>1633</v>
      </c>
      <c r="X369" s="52" t="s">
        <v>1634</v>
      </c>
      <c r="Y369" s="65">
        <v>4901111</v>
      </c>
      <c r="Z369" s="52" t="s">
        <v>1635</v>
      </c>
      <c r="AA369" s="52" t="s">
        <v>1636</v>
      </c>
      <c r="AB369" s="52"/>
      <c r="AC369" s="52">
        <v>1</v>
      </c>
      <c r="AD369" s="52"/>
      <c r="AE369" s="52"/>
      <c r="AG369" s="52"/>
      <c r="AH369" s="52"/>
      <c r="AI369" s="52"/>
      <c r="AJ369" s="52"/>
      <c r="AK369" s="52"/>
    </row>
    <row r="370" spans="23:37">
      <c r="W370" s="146" t="s">
        <v>1637</v>
      </c>
      <c r="X370" s="52" t="s">
        <v>1638</v>
      </c>
      <c r="Y370" s="65">
        <v>4901113</v>
      </c>
      <c r="Z370" s="52" t="s">
        <v>1639</v>
      </c>
      <c r="AA370" s="52" t="s">
        <v>1640</v>
      </c>
      <c r="AB370" s="52"/>
      <c r="AC370" s="52">
        <v>1</v>
      </c>
      <c r="AD370" s="52"/>
      <c r="AE370" s="52"/>
      <c r="AG370" s="52"/>
      <c r="AH370" s="52"/>
      <c r="AI370" s="52"/>
      <c r="AJ370" s="52"/>
      <c r="AK370" s="52"/>
    </row>
    <row r="371" spans="23:37">
      <c r="W371" s="146" t="s">
        <v>1641</v>
      </c>
      <c r="X371" s="52" t="s">
        <v>1642</v>
      </c>
      <c r="Y371" s="65">
        <v>4901104</v>
      </c>
      <c r="Z371" s="52" t="s">
        <v>1643</v>
      </c>
      <c r="AA371" s="52" t="s">
        <v>1644</v>
      </c>
      <c r="AB371" s="52"/>
      <c r="AC371" s="52">
        <v>1</v>
      </c>
      <c r="AD371" s="52"/>
      <c r="AE371" s="52"/>
      <c r="AG371" s="52"/>
      <c r="AH371" s="52"/>
      <c r="AI371" s="52"/>
      <c r="AJ371" s="52"/>
      <c r="AK371" s="52"/>
    </row>
    <row r="372" spans="23:37">
      <c r="W372" s="146" t="s">
        <v>1645</v>
      </c>
      <c r="X372" s="52" t="s">
        <v>1646</v>
      </c>
      <c r="Y372" s="65">
        <v>4901105</v>
      </c>
      <c r="Z372" s="52" t="s">
        <v>1647</v>
      </c>
      <c r="AA372" s="52" t="s">
        <v>1648</v>
      </c>
      <c r="AB372" s="52"/>
      <c r="AC372" s="52">
        <v>1</v>
      </c>
      <c r="AD372" s="52"/>
      <c r="AE372" s="52"/>
      <c r="AG372" s="52"/>
      <c r="AH372" s="52"/>
      <c r="AI372" s="52"/>
      <c r="AJ372" s="52"/>
      <c r="AK372" s="52"/>
    </row>
    <row r="373" spans="23:37">
      <c r="W373" s="146" t="s">
        <v>1649</v>
      </c>
      <c r="X373" s="52" t="s">
        <v>1650</v>
      </c>
      <c r="Y373" s="65">
        <v>4960044</v>
      </c>
      <c r="Z373" s="52" t="s">
        <v>1651</v>
      </c>
      <c r="AA373" s="52" t="s">
        <v>1652</v>
      </c>
      <c r="AB373" s="52"/>
      <c r="AC373" s="52">
        <v>1</v>
      </c>
      <c r="AD373" s="52"/>
      <c r="AE373" s="52"/>
      <c r="AG373" s="52"/>
      <c r="AH373" s="52"/>
      <c r="AI373" s="52"/>
      <c r="AJ373" s="52"/>
      <c r="AK373" s="52"/>
    </row>
    <row r="374" spans="23:37">
      <c r="W374" s="146" t="s">
        <v>1653</v>
      </c>
      <c r="X374" s="52" t="s">
        <v>1654</v>
      </c>
      <c r="Y374" s="65">
        <v>4960866</v>
      </c>
      <c r="Z374" s="52" t="s">
        <v>1655</v>
      </c>
      <c r="AA374" s="52" t="s">
        <v>1656</v>
      </c>
      <c r="AB374" s="52"/>
      <c r="AC374" s="52">
        <v>1</v>
      </c>
      <c r="AD374" s="52"/>
      <c r="AE374" s="52"/>
      <c r="AG374" s="52"/>
      <c r="AH374" s="52"/>
      <c r="AI374" s="52"/>
      <c r="AJ374" s="52"/>
      <c r="AK374" s="52"/>
    </row>
    <row r="375" spans="23:37">
      <c r="W375" s="146" t="s">
        <v>1657</v>
      </c>
      <c r="X375" s="52" t="s">
        <v>1658</v>
      </c>
      <c r="Y375" s="65">
        <v>4960833</v>
      </c>
      <c r="Z375" s="52" t="s">
        <v>1659</v>
      </c>
      <c r="AA375" s="52" t="s">
        <v>1660</v>
      </c>
      <c r="AB375" s="52"/>
      <c r="AC375" s="52">
        <v>1</v>
      </c>
      <c r="AD375" s="52"/>
      <c r="AE375" s="52"/>
      <c r="AG375" s="52"/>
      <c r="AH375" s="52"/>
      <c r="AI375" s="52"/>
      <c r="AJ375" s="52"/>
      <c r="AK375" s="52"/>
    </row>
    <row r="376" spans="23:37">
      <c r="W376" s="146" t="s">
        <v>1661</v>
      </c>
      <c r="X376" s="52" t="s">
        <v>1662</v>
      </c>
      <c r="Y376" s="65">
        <v>4960818</v>
      </c>
      <c r="Z376" s="52" t="s">
        <v>1663</v>
      </c>
      <c r="AA376" s="52" t="s">
        <v>1664</v>
      </c>
      <c r="AB376" s="52"/>
      <c r="AC376" s="52">
        <v>1</v>
      </c>
      <c r="AD376" s="52"/>
      <c r="AE376" s="52"/>
      <c r="AG376" s="52"/>
      <c r="AH376" s="52"/>
      <c r="AI376" s="52"/>
      <c r="AJ376" s="52"/>
      <c r="AK376" s="52"/>
    </row>
    <row r="377" spans="23:37">
      <c r="W377" s="146" t="s">
        <v>1665</v>
      </c>
      <c r="X377" s="52" t="s">
        <v>1666</v>
      </c>
      <c r="Y377" s="65">
        <v>4960005</v>
      </c>
      <c r="Z377" s="52" t="s">
        <v>1667</v>
      </c>
      <c r="AA377" s="52" t="s">
        <v>1668</v>
      </c>
      <c r="AB377" s="52"/>
      <c r="AC377" s="52">
        <v>1</v>
      </c>
      <c r="AD377" s="52"/>
      <c r="AE377" s="52"/>
      <c r="AG377" s="52"/>
      <c r="AH377" s="52"/>
      <c r="AI377" s="52"/>
      <c r="AJ377" s="52"/>
      <c r="AK377" s="52"/>
    </row>
    <row r="378" spans="23:37">
      <c r="W378" s="146" t="s">
        <v>1669</v>
      </c>
      <c r="X378" s="52" t="s">
        <v>1670</v>
      </c>
      <c r="Y378" s="65">
        <v>4960004</v>
      </c>
      <c r="Z378" s="52" t="s">
        <v>1671</v>
      </c>
      <c r="AA378" s="52" t="s">
        <v>1672</v>
      </c>
      <c r="AB378" s="52"/>
      <c r="AC378" s="52">
        <v>1</v>
      </c>
      <c r="AD378" s="52"/>
      <c r="AE378" s="52"/>
      <c r="AG378" s="52"/>
      <c r="AH378" s="52"/>
      <c r="AI378" s="52"/>
      <c r="AJ378" s="52"/>
      <c r="AK378" s="52"/>
    </row>
    <row r="379" spans="23:37">
      <c r="W379" s="146" t="s">
        <v>1673</v>
      </c>
      <c r="X379" s="52" t="s">
        <v>1674</v>
      </c>
      <c r="Y379" s="65">
        <v>4960013</v>
      </c>
      <c r="Z379" s="52" t="s">
        <v>1675</v>
      </c>
      <c r="AA379" s="52" t="s">
        <v>1676</v>
      </c>
      <c r="AB379" s="52"/>
      <c r="AC379" s="52">
        <v>1</v>
      </c>
      <c r="AD379" s="52"/>
      <c r="AE379" s="52"/>
      <c r="AG379" s="52"/>
      <c r="AH379" s="52"/>
      <c r="AI379" s="52"/>
      <c r="AJ379" s="52"/>
      <c r="AK379" s="52"/>
    </row>
    <row r="380" spans="23:37">
      <c r="W380" s="146" t="s">
        <v>1677</v>
      </c>
      <c r="X380" s="52" t="s">
        <v>1678</v>
      </c>
      <c r="Y380" s="65">
        <v>4960025</v>
      </c>
      <c r="Z380" s="52" t="s">
        <v>1679</v>
      </c>
      <c r="AA380" s="52" t="s">
        <v>1680</v>
      </c>
      <c r="AB380" s="52"/>
      <c r="AC380" s="52">
        <v>1</v>
      </c>
      <c r="AD380" s="52"/>
      <c r="AE380" s="52"/>
      <c r="AG380" s="52"/>
      <c r="AH380" s="52"/>
      <c r="AI380" s="52"/>
      <c r="AJ380" s="52"/>
      <c r="AK380" s="52"/>
    </row>
    <row r="381" spans="23:37">
      <c r="W381" s="146" t="s">
        <v>1681</v>
      </c>
      <c r="X381" s="52" t="s">
        <v>1682</v>
      </c>
      <c r="Y381" s="65">
        <v>4702204</v>
      </c>
      <c r="Z381" s="52" t="s">
        <v>1683</v>
      </c>
      <c r="AA381" s="52" t="s">
        <v>1684</v>
      </c>
      <c r="AB381" s="52"/>
      <c r="AC381" s="52">
        <v>1</v>
      </c>
      <c r="AD381" s="52"/>
      <c r="AE381" s="52"/>
      <c r="AG381" s="52"/>
      <c r="AH381" s="52"/>
      <c r="AI381" s="52"/>
      <c r="AJ381" s="52"/>
      <c r="AK381" s="52"/>
    </row>
    <row r="382" spans="23:37">
      <c r="W382" s="146" t="s">
        <v>1685</v>
      </c>
      <c r="X382" s="52" t="s">
        <v>1686</v>
      </c>
      <c r="Y382" s="65">
        <v>4702212</v>
      </c>
      <c r="Z382" s="52" t="s">
        <v>1687</v>
      </c>
      <c r="AA382" s="52" t="s">
        <v>1688</v>
      </c>
      <c r="AB382" s="52"/>
      <c r="AC382" s="52">
        <v>1</v>
      </c>
      <c r="AD382" s="52"/>
      <c r="AE382" s="52"/>
      <c r="AG382" s="52"/>
      <c r="AH382" s="52"/>
      <c r="AI382" s="52"/>
      <c r="AJ382" s="52"/>
      <c r="AK382" s="52"/>
    </row>
    <row r="383" spans="23:37">
      <c r="W383" s="146" t="s">
        <v>1689</v>
      </c>
      <c r="X383" s="52" t="s">
        <v>1690</v>
      </c>
      <c r="Y383" s="65">
        <v>4702211</v>
      </c>
      <c r="Z383" s="52" t="s">
        <v>1691</v>
      </c>
      <c r="AA383" s="52" t="s">
        <v>1692</v>
      </c>
      <c r="AB383" s="52"/>
      <c r="AC383" s="52">
        <v>1</v>
      </c>
      <c r="AD383" s="52"/>
      <c r="AE383" s="52"/>
      <c r="AG383" s="52"/>
      <c r="AH383" s="52"/>
      <c r="AI383" s="52"/>
      <c r="AJ383" s="52"/>
      <c r="AK383" s="52"/>
    </row>
    <row r="384" spans="23:37">
      <c r="W384" s="146" t="s">
        <v>1693</v>
      </c>
      <c r="X384" s="52" t="s">
        <v>1694</v>
      </c>
      <c r="Y384" s="65">
        <v>4702216</v>
      </c>
      <c r="Z384" s="52" t="s">
        <v>1695</v>
      </c>
      <c r="AA384" s="52" t="s">
        <v>1696</v>
      </c>
      <c r="AB384" s="52"/>
      <c r="AC384" s="52">
        <v>1</v>
      </c>
      <c r="AD384" s="52"/>
      <c r="AE384" s="52"/>
      <c r="AG384" s="52"/>
      <c r="AH384" s="52"/>
      <c r="AI384" s="52"/>
      <c r="AJ384" s="52"/>
      <c r="AK384" s="52"/>
    </row>
    <row r="385" spans="23:37">
      <c r="W385" s="146" t="s">
        <v>1697</v>
      </c>
      <c r="X385" s="52" t="s">
        <v>1698</v>
      </c>
      <c r="Y385" s="65">
        <v>4702105</v>
      </c>
      <c r="Z385" s="52" t="s">
        <v>1699</v>
      </c>
      <c r="AA385" s="52" t="s">
        <v>1700</v>
      </c>
      <c r="AB385" s="52"/>
      <c r="AC385" s="52">
        <v>1</v>
      </c>
      <c r="AD385" s="52"/>
      <c r="AE385" s="52"/>
      <c r="AG385" s="52"/>
      <c r="AH385" s="52"/>
      <c r="AI385" s="52"/>
      <c r="AJ385" s="52"/>
      <c r="AK385" s="52"/>
    </row>
    <row r="386" spans="23:37">
      <c r="W386" s="146" t="s">
        <v>1701</v>
      </c>
      <c r="X386" s="52" t="s">
        <v>1702</v>
      </c>
      <c r="Y386" s="65">
        <v>4702104</v>
      </c>
      <c r="Z386" s="52" t="s">
        <v>1703</v>
      </c>
      <c r="AA386" s="52" t="s">
        <v>1704</v>
      </c>
      <c r="AB386" s="52"/>
      <c r="AC386" s="52">
        <v>1</v>
      </c>
      <c r="AD386" s="52"/>
      <c r="AE386" s="52"/>
      <c r="AG386" s="52"/>
      <c r="AH386" s="52"/>
      <c r="AI386" s="52"/>
      <c r="AJ386" s="52"/>
      <c r="AK386" s="52"/>
    </row>
    <row r="387" spans="23:37">
      <c r="W387" s="146" t="s">
        <v>1705</v>
      </c>
      <c r="X387" s="52" t="s">
        <v>1706</v>
      </c>
      <c r="Y387" s="65">
        <v>4702103</v>
      </c>
      <c r="Z387" s="52" t="s">
        <v>1707</v>
      </c>
      <c r="AA387" s="52" t="s">
        <v>1708</v>
      </c>
      <c r="AB387" s="52"/>
      <c r="AC387" s="52">
        <v>1</v>
      </c>
      <c r="AD387" s="52"/>
      <c r="AE387" s="52"/>
      <c r="AG387" s="52"/>
      <c r="AH387" s="52"/>
      <c r="AI387" s="52"/>
      <c r="AJ387" s="52"/>
      <c r="AK387" s="52"/>
    </row>
    <row r="388" spans="23:37">
      <c r="W388" s="146" t="s">
        <v>1709</v>
      </c>
      <c r="X388" s="52" t="s">
        <v>1710</v>
      </c>
      <c r="Y388" s="65">
        <v>4702102</v>
      </c>
      <c r="Z388" s="52" t="s">
        <v>1711</v>
      </c>
      <c r="AA388" s="52" t="s">
        <v>1712</v>
      </c>
      <c r="AB388" s="52"/>
      <c r="AC388" s="52">
        <v>1</v>
      </c>
      <c r="AD388" s="52"/>
      <c r="AE388" s="52"/>
      <c r="AG388" s="52"/>
      <c r="AH388" s="52"/>
      <c r="AI388" s="52"/>
      <c r="AJ388" s="52"/>
      <c r="AK388" s="52"/>
    </row>
    <row r="389" spans="23:37">
      <c r="W389" s="146" t="s">
        <v>1713</v>
      </c>
      <c r="X389" s="52" t="s">
        <v>1714</v>
      </c>
      <c r="Y389" s="65">
        <v>4702101</v>
      </c>
      <c r="Z389" s="52" t="s">
        <v>1715</v>
      </c>
      <c r="AA389" s="52" t="s">
        <v>1716</v>
      </c>
      <c r="AB389" s="52"/>
      <c r="AC389" s="52">
        <v>1</v>
      </c>
      <c r="AD389" s="52"/>
      <c r="AE389" s="52"/>
      <c r="AG389" s="52"/>
      <c r="AH389" s="52"/>
      <c r="AI389" s="52"/>
      <c r="AJ389" s="52"/>
      <c r="AK389" s="52"/>
    </row>
    <row r="390" spans="23:37">
      <c r="W390" s="146" t="s">
        <v>1717</v>
      </c>
      <c r="X390" s="52" t="s">
        <v>1718</v>
      </c>
      <c r="Y390" s="65">
        <v>4702102</v>
      </c>
      <c r="Z390" s="52" t="s">
        <v>1719</v>
      </c>
      <c r="AA390" s="52" t="s">
        <v>1720</v>
      </c>
      <c r="AB390" s="52"/>
      <c r="AC390" s="52">
        <v>1</v>
      </c>
      <c r="AD390" s="52"/>
      <c r="AE390" s="52"/>
      <c r="AG390" s="52"/>
      <c r="AH390" s="52"/>
      <c r="AI390" s="52"/>
      <c r="AJ390" s="52"/>
      <c r="AK390" s="52"/>
    </row>
    <row r="391" spans="23:37">
      <c r="W391" s="146" t="s">
        <v>1721</v>
      </c>
      <c r="X391" s="52" t="s">
        <v>1722</v>
      </c>
      <c r="Y391" s="65">
        <v>4702103</v>
      </c>
      <c r="Z391" s="52" t="s">
        <v>1723</v>
      </c>
      <c r="AA391" s="52" t="s">
        <v>1724</v>
      </c>
      <c r="AB391" s="52"/>
      <c r="AC391" s="52">
        <v>1</v>
      </c>
      <c r="AD391" s="52"/>
      <c r="AE391" s="52"/>
      <c r="AG391" s="52"/>
      <c r="AH391" s="52"/>
      <c r="AI391" s="52"/>
      <c r="AJ391" s="52"/>
      <c r="AK391" s="52"/>
    </row>
    <row r="392" spans="23:37">
      <c r="W392" s="146" t="s">
        <v>1725</v>
      </c>
      <c r="X392" s="52" t="s">
        <v>1726</v>
      </c>
      <c r="Y392" s="65">
        <v>4702333</v>
      </c>
      <c r="Z392" s="52" t="s">
        <v>1727</v>
      </c>
      <c r="AA392" s="52" t="s">
        <v>1728</v>
      </c>
      <c r="AB392" s="52"/>
      <c r="AC392" s="52">
        <v>1</v>
      </c>
      <c r="AD392" s="52"/>
      <c r="AE392" s="52"/>
      <c r="AG392" s="52"/>
      <c r="AH392" s="52"/>
      <c r="AI392" s="52"/>
      <c r="AJ392" s="52"/>
      <c r="AK392" s="52"/>
    </row>
    <row r="393" spans="23:37">
      <c r="W393" s="146" t="s">
        <v>1729</v>
      </c>
      <c r="X393" s="52" t="s">
        <v>1730</v>
      </c>
      <c r="Y393" s="65">
        <v>4702531</v>
      </c>
      <c r="Z393" s="52" t="s">
        <v>1731</v>
      </c>
      <c r="AA393" s="52" t="s">
        <v>1732</v>
      </c>
      <c r="AB393" s="52"/>
      <c r="AC393" s="52">
        <v>1</v>
      </c>
      <c r="AD393" s="52"/>
      <c r="AE393" s="52"/>
      <c r="AG393" s="52"/>
      <c r="AH393" s="52"/>
      <c r="AI393" s="52"/>
      <c r="AJ393" s="52"/>
      <c r="AK393" s="52"/>
    </row>
    <row r="394" spans="23:37">
      <c r="W394" s="146" t="s">
        <v>1733</v>
      </c>
      <c r="X394" s="52" t="s">
        <v>1734</v>
      </c>
      <c r="Y394" s="65">
        <v>4702541</v>
      </c>
      <c r="Z394" s="52" t="s">
        <v>1735</v>
      </c>
      <c r="AA394" s="52" t="s">
        <v>1736</v>
      </c>
      <c r="AB394" s="52"/>
      <c r="AC394" s="52">
        <v>1</v>
      </c>
      <c r="AD394" s="52"/>
      <c r="AE394" s="52"/>
      <c r="AG394" s="52"/>
      <c r="AH394" s="52"/>
      <c r="AI394" s="52"/>
      <c r="AJ394" s="52"/>
      <c r="AK394" s="52"/>
    </row>
    <row r="395" spans="23:37">
      <c r="W395" s="146" t="s">
        <v>1737</v>
      </c>
      <c r="X395" s="52" t="s">
        <v>1738</v>
      </c>
      <c r="Y395" s="65">
        <v>4702389</v>
      </c>
      <c r="Z395" s="52" t="s">
        <v>1739</v>
      </c>
      <c r="AA395" s="52" t="s">
        <v>1740</v>
      </c>
      <c r="AB395" s="52"/>
      <c r="AC395" s="52">
        <v>1</v>
      </c>
      <c r="AD395" s="52"/>
      <c r="AE395" s="52"/>
      <c r="AG395" s="52"/>
      <c r="AH395" s="52"/>
      <c r="AI395" s="52"/>
      <c r="AJ395" s="52"/>
      <c r="AK395" s="52"/>
    </row>
    <row r="396" spans="23:37">
      <c r="W396" s="146" t="s">
        <v>1741</v>
      </c>
      <c r="X396" s="52" t="s">
        <v>1742</v>
      </c>
      <c r="Y396" s="65">
        <v>4740026</v>
      </c>
      <c r="Z396" s="52" t="s">
        <v>1743</v>
      </c>
      <c r="AA396" s="52" t="s">
        <v>1744</v>
      </c>
      <c r="AB396" s="52"/>
      <c r="AC396" s="52">
        <v>1</v>
      </c>
      <c r="AD396" s="52"/>
      <c r="AE396" s="52"/>
      <c r="AG396" s="52"/>
      <c r="AH396" s="52"/>
      <c r="AI396" s="52"/>
      <c r="AJ396" s="52"/>
      <c r="AK396" s="52"/>
    </row>
    <row r="397" spans="23:37">
      <c r="W397" s="146" t="s">
        <v>1745</v>
      </c>
      <c r="X397" s="52" t="s">
        <v>1746</v>
      </c>
      <c r="Y397" s="65">
        <v>4740003</v>
      </c>
      <c r="Z397" s="52" t="s">
        <v>1747</v>
      </c>
      <c r="AA397" s="52" t="s">
        <v>1748</v>
      </c>
      <c r="AB397" s="52"/>
      <c r="AC397" s="52">
        <v>1</v>
      </c>
      <c r="AD397" s="52"/>
      <c r="AE397" s="52"/>
      <c r="AG397" s="52"/>
      <c r="AH397" s="52"/>
      <c r="AI397" s="52"/>
      <c r="AJ397" s="52"/>
      <c r="AK397" s="52"/>
    </row>
    <row r="398" spans="23:37">
      <c r="W398" s="146" t="s">
        <v>1749</v>
      </c>
      <c r="X398" s="52" t="s">
        <v>1750</v>
      </c>
      <c r="Y398" s="65">
        <v>4740061</v>
      </c>
      <c r="Z398" s="52" t="s">
        <v>1751</v>
      </c>
      <c r="AA398" s="52" t="s">
        <v>1752</v>
      </c>
      <c r="AB398" s="52"/>
      <c r="AC398" s="52">
        <v>1</v>
      </c>
      <c r="AD398" s="52"/>
      <c r="AE398" s="52"/>
      <c r="AG398" s="52"/>
      <c r="AH398" s="52"/>
      <c r="AI398" s="52"/>
      <c r="AJ398" s="52"/>
      <c r="AK398" s="52"/>
    </row>
    <row r="399" spans="23:37">
      <c r="W399" s="146" t="s">
        <v>1753</v>
      </c>
      <c r="X399" s="52" t="s">
        <v>1754</v>
      </c>
      <c r="Y399" s="65">
        <v>4740048</v>
      </c>
      <c r="Z399" s="52" t="s">
        <v>1755</v>
      </c>
      <c r="AA399" s="52" t="s">
        <v>1756</v>
      </c>
      <c r="AB399" s="52"/>
      <c r="AC399" s="52">
        <v>1</v>
      </c>
      <c r="AD399" s="52"/>
      <c r="AE399" s="52"/>
      <c r="AG399" s="52"/>
      <c r="AH399" s="52"/>
      <c r="AI399" s="52"/>
      <c r="AJ399" s="52"/>
      <c r="AK399" s="52"/>
    </row>
    <row r="400" spans="23:37">
      <c r="W400" s="146" t="s">
        <v>1757</v>
      </c>
      <c r="X400" s="52" t="s">
        <v>1758</v>
      </c>
      <c r="Y400" s="65">
        <v>4740072</v>
      </c>
      <c r="Z400" s="52" t="s">
        <v>1759</v>
      </c>
      <c r="AA400" s="52" t="s">
        <v>1760</v>
      </c>
      <c r="AB400" s="52"/>
      <c r="AC400" s="52">
        <v>1</v>
      </c>
      <c r="AD400" s="52"/>
      <c r="AE400" s="52"/>
      <c r="AG400" s="52"/>
      <c r="AH400" s="52"/>
      <c r="AI400" s="52"/>
      <c r="AJ400" s="52"/>
      <c r="AK400" s="52"/>
    </row>
    <row r="401" spans="23:37">
      <c r="W401" s="146" t="s">
        <v>1761</v>
      </c>
      <c r="X401" s="52" t="s">
        <v>1762</v>
      </c>
      <c r="Y401" s="65">
        <v>4740035</v>
      </c>
      <c r="Z401" s="52" t="s">
        <v>1763</v>
      </c>
      <c r="AA401" s="52" t="s">
        <v>1764</v>
      </c>
      <c r="AB401" s="52"/>
      <c r="AC401" s="52">
        <v>1</v>
      </c>
      <c r="AD401" s="52"/>
      <c r="AE401" s="52"/>
      <c r="AG401" s="52"/>
      <c r="AH401" s="52"/>
      <c r="AI401" s="52"/>
      <c r="AJ401" s="52"/>
      <c r="AK401" s="52"/>
    </row>
    <row r="402" spans="23:37">
      <c r="W402" s="146" t="s">
        <v>1765</v>
      </c>
      <c r="X402" s="52" t="s">
        <v>1766</v>
      </c>
      <c r="Y402" s="65">
        <v>4760002</v>
      </c>
      <c r="Z402" s="52" t="s">
        <v>1767</v>
      </c>
      <c r="AA402" s="52" t="s">
        <v>1768</v>
      </c>
      <c r="AB402" s="52"/>
      <c r="AC402" s="52">
        <v>1</v>
      </c>
      <c r="AD402" s="52"/>
      <c r="AE402" s="52"/>
      <c r="AG402" s="52"/>
      <c r="AH402" s="52"/>
      <c r="AI402" s="52"/>
      <c r="AJ402" s="52"/>
      <c r="AK402" s="52"/>
    </row>
    <row r="403" spans="23:37">
      <c r="W403" s="146" t="s">
        <v>1769</v>
      </c>
      <c r="X403" s="52" t="s">
        <v>1770</v>
      </c>
      <c r="Y403" s="65">
        <v>4760003</v>
      </c>
      <c r="Z403" s="52" t="s">
        <v>1771</v>
      </c>
      <c r="AA403" s="52" t="s">
        <v>1772</v>
      </c>
      <c r="AB403" s="52"/>
      <c r="AC403" s="52">
        <v>1</v>
      </c>
      <c r="AD403" s="52"/>
      <c r="AE403" s="52"/>
      <c r="AG403" s="52"/>
      <c r="AH403" s="52"/>
      <c r="AI403" s="52"/>
      <c r="AJ403" s="52"/>
      <c r="AK403" s="52"/>
    </row>
    <row r="404" spans="23:37">
      <c r="W404" s="146" t="s">
        <v>1773</v>
      </c>
      <c r="X404" s="52" t="s">
        <v>1774</v>
      </c>
      <c r="Y404" s="65">
        <v>4760011</v>
      </c>
      <c r="Z404" s="52" t="s">
        <v>1775</v>
      </c>
      <c r="AA404" s="52" t="s">
        <v>1776</v>
      </c>
      <c r="AB404" s="52"/>
      <c r="AC404" s="52">
        <v>1</v>
      </c>
      <c r="AD404" s="52"/>
      <c r="AE404" s="52"/>
      <c r="AG404" s="52"/>
      <c r="AH404" s="52"/>
      <c r="AI404" s="52"/>
      <c r="AJ404" s="52"/>
      <c r="AK404" s="52"/>
    </row>
    <row r="405" spans="23:37">
      <c r="W405" s="146" t="s">
        <v>1777</v>
      </c>
      <c r="X405" s="52" t="s">
        <v>1778</v>
      </c>
      <c r="Y405" s="65">
        <v>4760003</v>
      </c>
      <c r="Z405" s="52" t="s">
        <v>1779</v>
      </c>
      <c r="AA405" s="52" t="s">
        <v>1780</v>
      </c>
      <c r="AB405" s="52"/>
      <c r="AC405" s="52">
        <v>1</v>
      </c>
      <c r="AD405" s="52"/>
      <c r="AE405" s="52"/>
      <c r="AG405" s="52"/>
      <c r="AH405" s="52"/>
      <c r="AI405" s="52"/>
      <c r="AJ405" s="52"/>
      <c r="AK405" s="52"/>
    </row>
    <row r="406" spans="23:37">
      <c r="W406" s="146" t="s">
        <v>1781</v>
      </c>
      <c r="X406" s="52" t="s">
        <v>1782</v>
      </c>
      <c r="Y406" s="65">
        <v>4760002</v>
      </c>
      <c r="Z406" s="52" t="s">
        <v>1783</v>
      </c>
      <c r="AA406" s="52" t="s">
        <v>1784</v>
      </c>
      <c r="AB406" s="52"/>
      <c r="AC406" s="52">
        <v>1</v>
      </c>
      <c r="AD406" s="52"/>
      <c r="AE406" s="52"/>
      <c r="AG406" s="52"/>
      <c r="AH406" s="52"/>
      <c r="AI406" s="52"/>
      <c r="AJ406" s="52"/>
      <c r="AK406" s="52"/>
    </row>
    <row r="407" spans="23:37">
      <c r="W407" s="146" t="s">
        <v>1785</v>
      </c>
      <c r="X407" s="52" t="s">
        <v>1786</v>
      </c>
      <c r="Y407" s="65">
        <v>4770031</v>
      </c>
      <c r="Z407" s="52" t="s">
        <v>1787</v>
      </c>
      <c r="AA407" s="52" t="s">
        <v>1788</v>
      </c>
      <c r="AB407" s="52"/>
      <c r="AC407" s="52">
        <v>1</v>
      </c>
      <c r="AD407" s="52"/>
      <c r="AE407" s="52"/>
      <c r="AG407" s="52"/>
      <c r="AH407" s="52"/>
      <c r="AI407" s="52"/>
      <c r="AJ407" s="52"/>
      <c r="AK407" s="52"/>
    </row>
    <row r="408" spans="23:37">
      <c r="W408" s="146" t="s">
        <v>1789</v>
      </c>
      <c r="X408" s="52" t="s">
        <v>1790</v>
      </c>
      <c r="Y408" s="65">
        <v>4770037</v>
      </c>
      <c r="Z408" s="52" t="s">
        <v>1791</v>
      </c>
      <c r="AA408" s="52" t="s">
        <v>1792</v>
      </c>
      <c r="AB408" s="52"/>
      <c r="AC408" s="52">
        <v>1</v>
      </c>
      <c r="AD408" s="52"/>
      <c r="AE408" s="52"/>
      <c r="AG408" s="52"/>
      <c r="AH408" s="52"/>
      <c r="AI408" s="52"/>
      <c r="AJ408" s="52"/>
      <c r="AK408" s="52"/>
    </row>
    <row r="409" spans="23:37">
      <c r="W409" s="146" t="s">
        <v>1793</v>
      </c>
      <c r="X409" s="52" t="s">
        <v>1794</v>
      </c>
      <c r="Y409" s="65">
        <v>4770032</v>
      </c>
      <c r="Z409" s="52" t="s">
        <v>1795</v>
      </c>
      <c r="AA409" s="52" t="s">
        <v>1796</v>
      </c>
      <c r="AB409" s="52"/>
      <c r="AC409" s="52">
        <v>1</v>
      </c>
      <c r="AD409" s="52"/>
      <c r="AE409" s="52"/>
      <c r="AG409" s="52"/>
      <c r="AH409" s="52"/>
      <c r="AI409" s="52"/>
      <c r="AJ409" s="52"/>
      <c r="AK409" s="52"/>
    </row>
    <row r="410" spans="23:37">
      <c r="W410" s="146" t="s">
        <v>1797</v>
      </c>
      <c r="X410" s="52" t="s">
        <v>1798</v>
      </c>
      <c r="Y410" s="65">
        <v>4770032</v>
      </c>
      <c r="Z410" s="52" t="s">
        <v>1799</v>
      </c>
      <c r="AA410" s="52" t="s">
        <v>1800</v>
      </c>
      <c r="AB410" s="52"/>
      <c r="AC410" s="52">
        <v>1</v>
      </c>
      <c r="AD410" s="52"/>
      <c r="AE410" s="52"/>
      <c r="AG410" s="52"/>
      <c r="AH410" s="52"/>
      <c r="AI410" s="52"/>
      <c r="AJ410" s="52"/>
      <c r="AK410" s="52"/>
    </row>
    <row r="411" spans="23:37">
      <c r="W411" s="146" t="s">
        <v>1801</v>
      </c>
      <c r="X411" s="52" t="s">
        <v>1802</v>
      </c>
      <c r="Y411" s="65">
        <v>4760003</v>
      </c>
      <c r="Z411" s="52" t="s">
        <v>1803</v>
      </c>
      <c r="AA411" s="52" t="s">
        <v>1804</v>
      </c>
      <c r="AB411" s="52"/>
      <c r="AC411" s="52">
        <v>1</v>
      </c>
      <c r="AD411" s="52"/>
      <c r="AE411" s="52"/>
      <c r="AG411" s="52"/>
      <c r="AH411" s="52"/>
      <c r="AI411" s="52"/>
      <c r="AJ411" s="52"/>
      <c r="AK411" s="52"/>
    </row>
    <row r="412" spans="23:37">
      <c r="W412" s="146" t="s">
        <v>1805</v>
      </c>
      <c r="X412" s="52" t="s">
        <v>858</v>
      </c>
      <c r="Y412" s="65">
        <v>4780001</v>
      </c>
      <c r="Z412" s="52" t="s">
        <v>1806</v>
      </c>
      <c r="AA412" s="52" t="s">
        <v>1807</v>
      </c>
      <c r="AB412" s="52"/>
      <c r="AC412" s="52">
        <v>1</v>
      </c>
      <c r="AD412" s="52"/>
      <c r="AE412" s="52"/>
      <c r="AG412" s="52"/>
      <c r="AH412" s="52"/>
      <c r="AI412" s="52"/>
      <c r="AJ412" s="52"/>
      <c r="AK412" s="52"/>
    </row>
    <row r="413" spans="23:37">
      <c r="W413" s="146" t="s">
        <v>1808</v>
      </c>
      <c r="X413" s="52" t="s">
        <v>1809</v>
      </c>
      <c r="Y413" s="65">
        <v>4780017</v>
      </c>
      <c r="Z413" s="52" t="s">
        <v>1810</v>
      </c>
      <c r="AA413" s="52" t="s">
        <v>1811</v>
      </c>
      <c r="AB413" s="52"/>
      <c r="AC413" s="52">
        <v>1</v>
      </c>
      <c r="AD413" s="52"/>
      <c r="AE413" s="52"/>
      <c r="AG413" s="52"/>
      <c r="AH413" s="52"/>
      <c r="AI413" s="52"/>
      <c r="AJ413" s="52"/>
      <c r="AK413" s="52"/>
    </row>
    <row r="414" spans="23:37">
      <c r="W414" s="146" t="s">
        <v>1812</v>
      </c>
      <c r="X414" s="52" t="s">
        <v>1813</v>
      </c>
      <c r="Y414" s="65">
        <v>4780015</v>
      </c>
      <c r="Z414" s="52" t="s">
        <v>1814</v>
      </c>
      <c r="AA414" s="52" t="s">
        <v>1815</v>
      </c>
      <c r="AB414" s="52"/>
      <c r="AC414" s="52">
        <v>1</v>
      </c>
      <c r="AD414" s="52"/>
      <c r="AE414" s="52"/>
      <c r="AG414" s="52"/>
      <c r="AH414" s="52"/>
      <c r="AI414" s="52"/>
      <c r="AJ414" s="52"/>
      <c r="AK414" s="52"/>
    </row>
    <row r="415" spans="23:37">
      <c r="W415" s="146" t="s">
        <v>1816</v>
      </c>
      <c r="X415" s="52" t="s">
        <v>1817</v>
      </c>
      <c r="Y415" s="65">
        <v>4780001</v>
      </c>
      <c r="Z415" s="52" t="s">
        <v>1818</v>
      </c>
      <c r="AA415" s="52" t="s">
        <v>1819</v>
      </c>
      <c r="AB415" s="52"/>
      <c r="AC415" s="52">
        <v>1</v>
      </c>
      <c r="AD415" s="52"/>
      <c r="AE415" s="52"/>
      <c r="AG415" s="52"/>
      <c r="AH415" s="52"/>
      <c r="AI415" s="52"/>
      <c r="AJ415" s="52"/>
      <c r="AK415" s="52"/>
    </row>
    <row r="416" spans="23:37">
      <c r="W416" s="146" t="s">
        <v>1820</v>
      </c>
      <c r="X416" s="52" t="s">
        <v>1821</v>
      </c>
      <c r="Y416" s="65">
        <v>4780021</v>
      </c>
      <c r="Z416" s="52" t="s">
        <v>1822</v>
      </c>
      <c r="AA416" s="52" t="s">
        <v>1823</v>
      </c>
      <c r="AB416" s="52"/>
      <c r="AC416" s="52">
        <v>1</v>
      </c>
      <c r="AD416" s="52"/>
      <c r="AE416" s="52"/>
      <c r="AG416" s="52"/>
      <c r="AH416" s="52"/>
      <c r="AI416" s="52"/>
      <c r="AJ416" s="52"/>
      <c r="AK416" s="52"/>
    </row>
    <row r="417" spans="23:37">
      <c r="W417" s="146" t="s">
        <v>1824</v>
      </c>
      <c r="X417" s="52" t="s">
        <v>1825</v>
      </c>
      <c r="Y417" s="65">
        <v>4780041</v>
      </c>
      <c r="Z417" s="52" t="s">
        <v>1826</v>
      </c>
      <c r="AA417" s="52" t="s">
        <v>1827</v>
      </c>
      <c r="AB417" s="52"/>
      <c r="AC417" s="52">
        <v>1</v>
      </c>
      <c r="AD417" s="52"/>
      <c r="AE417" s="52"/>
      <c r="AG417" s="52"/>
      <c r="AH417" s="52"/>
      <c r="AI417" s="52"/>
      <c r="AJ417" s="52"/>
      <c r="AK417" s="52"/>
    </row>
    <row r="418" spans="23:37">
      <c r="W418" s="146" t="s">
        <v>1828</v>
      </c>
      <c r="X418" s="52" t="s">
        <v>1829</v>
      </c>
      <c r="Y418" s="65">
        <v>4780032</v>
      </c>
      <c r="Z418" s="52" t="s">
        <v>1830</v>
      </c>
      <c r="AA418" s="52" t="s">
        <v>1831</v>
      </c>
      <c r="AB418" s="52"/>
      <c r="AC418" s="52">
        <v>1</v>
      </c>
      <c r="AD418" s="52"/>
      <c r="AE418" s="52"/>
      <c r="AG418" s="52"/>
      <c r="AH418" s="52"/>
      <c r="AI418" s="52"/>
      <c r="AJ418" s="52"/>
      <c r="AK418" s="52"/>
    </row>
    <row r="419" spans="23:37">
      <c r="W419" s="146" t="s">
        <v>1832</v>
      </c>
      <c r="X419" s="52" t="s">
        <v>1833</v>
      </c>
      <c r="Y419" s="65">
        <v>4780054</v>
      </c>
      <c r="Z419" s="52" t="s">
        <v>1834</v>
      </c>
      <c r="AA419" s="52" t="s">
        <v>1835</v>
      </c>
      <c r="AB419" s="52"/>
      <c r="AC419" s="52">
        <v>1</v>
      </c>
      <c r="AD419" s="52"/>
      <c r="AE419" s="52"/>
      <c r="AG419" s="52"/>
      <c r="AH419" s="52"/>
      <c r="AI419" s="52"/>
      <c r="AJ419" s="52"/>
      <c r="AK419" s="52"/>
    </row>
    <row r="420" spans="23:37">
      <c r="W420" s="146" t="s">
        <v>1836</v>
      </c>
      <c r="X420" s="52" t="s">
        <v>1837</v>
      </c>
      <c r="Y420" s="65">
        <v>4780025</v>
      </c>
      <c r="Z420" s="52" t="s">
        <v>1838</v>
      </c>
      <c r="AA420" s="52" t="s">
        <v>1839</v>
      </c>
      <c r="AB420" s="52"/>
      <c r="AC420" s="52">
        <v>1</v>
      </c>
      <c r="AD420" s="52"/>
      <c r="AE420" s="52"/>
      <c r="AG420" s="52"/>
      <c r="AH420" s="52"/>
      <c r="AI420" s="52"/>
      <c r="AJ420" s="52"/>
      <c r="AK420" s="52"/>
    </row>
    <row r="421" spans="23:37">
      <c r="W421" s="146" t="s">
        <v>1840</v>
      </c>
      <c r="X421" s="52" t="s">
        <v>1841</v>
      </c>
      <c r="Y421" s="65">
        <v>4703321</v>
      </c>
      <c r="Z421" s="52" t="s">
        <v>1842</v>
      </c>
      <c r="AA421" s="52" t="s">
        <v>1843</v>
      </c>
      <c r="AB421" s="52"/>
      <c r="AC421" s="52">
        <v>1</v>
      </c>
      <c r="AD421" s="52"/>
      <c r="AE421" s="52"/>
      <c r="AG421" s="52"/>
      <c r="AH421" s="52"/>
      <c r="AI421" s="52"/>
      <c r="AJ421" s="52"/>
      <c r="AK421" s="52"/>
    </row>
    <row r="422" spans="23:37">
      <c r="W422" s="146" t="s">
        <v>1844</v>
      </c>
      <c r="X422" s="52" t="s">
        <v>1845</v>
      </c>
      <c r="Y422" s="65">
        <v>4703322</v>
      </c>
      <c r="Z422" s="52" t="s">
        <v>1846</v>
      </c>
      <c r="AA422" s="52" t="s">
        <v>1847</v>
      </c>
      <c r="AB422" s="52"/>
      <c r="AC422" s="52">
        <v>1</v>
      </c>
      <c r="AD422" s="52"/>
      <c r="AE422" s="52"/>
      <c r="AG422" s="52"/>
      <c r="AH422" s="52"/>
      <c r="AI422" s="52"/>
      <c r="AJ422" s="52"/>
      <c r="AK422" s="52"/>
    </row>
    <row r="423" spans="23:37">
      <c r="W423" s="146" t="s">
        <v>1848</v>
      </c>
      <c r="X423" s="52" t="s">
        <v>1849</v>
      </c>
      <c r="Y423" s="65">
        <v>4703412</v>
      </c>
      <c r="Z423" s="52" t="s">
        <v>1850</v>
      </c>
      <c r="AA423" s="52" t="s">
        <v>1851</v>
      </c>
      <c r="AB423" s="52"/>
      <c r="AC423" s="52">
        <v>1</v>
      </c>
      <c r="AD423" s="52"/>
      <c r="AE423" s="52"/>
      <c r="AG423" s="52"/>
      <c r="AH423" s="52"/>
      <c r="AI423" s="52"/>
      <c r="AJ423" s="52"/>
      <c r="AK423" s="52"/>
    </row>
    <row r="424" spans="23:37">
      <c r="W424" s="146" t="s">
        <v>1852</v>
      </c>
      <c r="X424" s="52" t="s">
        <v>1853</v>
      </c>
      <c r="Y424" s="65">
        <v>4703411</v>
      </c>
      <c r="Z424" s="52" t="s">
        <v>1854</v>
      </c>
      <c r="AA424" s="52" t="s">
        <v>1855</v>
      </c>
      <c r="AB424" s="52"/>
      <c r="AC424" s="52">
        <v>1</v>
      </c>
      <c r="AD424" s="52"/>
      <c r="AE424" s="52"/>
      <c r="AG424" s="52"/>
      <c r="AH424" s="52"/>
      <c r="AI424" s="52"/>
      <c r="AJ424" s="52"/>
      <c r="AK424" s="52"/>
    </row>
    <row r="425" spans="23:37">
      <c r="W425" s="146" t="s">
        <v>1856</v>
      </c>
      <c r="X425" s="52" t="s">
        <v>1857</v>
      </c>
      <c r="Y425" s="65">
        <v>4703501</v>
      </c>
      <c r="Z425" s="52" t="s">
        <v>1858</v>
      </c>
      <c r="AA425" s="52" t="s">
        <v>1859</v>
      </c>
      <c r="AB425" s="52"/>
      <c r="AC425" s="52">
        <v>1</v>
      </c>
      <c r="AD425" s="52"/>
      <c r="AE425" s="52"/>
      <c r="AG425" s="52"/>
      <c r="AH425" s="52"/>
      <c r="AI425" s="52"/>
      <c r="AJ425" s="52"/>
      <c r="AK425" s="52"/>
    </row>
    <row r="426" spans="23:37">
      <c r="W426" s="146" t="s">
        <v>1860</v>
      </c>
      <c r="X426" s="52" t="s">
        <v>1861</v>
      </c>
      <c r="Y426" s="65">
        <v>4703503</v>
      </c>
      <c r="Z426" s="52" t="s">
        <v>1862</v>
      </c>
      <c r="AA426" s="52" t="s">
        <v>1863</v>
      </c>
      <c r="AB426" s="52"/>
      <c r="AC426" s="52">
        <v>1</v>
      </c>
      <c r="AD426" s="52"/>
      <c r="AE426" s="52"/>
      <c r="AG426" s="52"/>
      <c r="AH426" s="52"/>
      <c r="AI426" s="52"/>
      <c r="AJ426" s="52"/>
      <c r="AK426" s="52"/>
    </row>
    <row r="427" spans="23:37">
      <c r="W427" s="146" t="s">
        <v>1864</v>
      </c>
      <c r="X427" s="52" t="s">
        <v>1865</v>
      </c>
      <c r="Y427" s="65">
        <v>4703505</v>
      </c>
      <c r="Z427" s="52" t="s">
        <v>1866</v>
      </c>
      <c r="AA427" s="52" t="s">
        <v>1867</v>
      </c>
      <c r="AB427" s="52"/>
      <c r="AC427" s="52">
        <v>1</v>
      </c>
      <c r="AD427" s="52"/>
      <c r="AE427" s="52"/>
      <c r="AG427" s="52"/>
      <c r="AH427" s="52"/>
      <c r="AI427" s="52"/>
      <c r="AJ427" s="52"/>
      <c r="AK427" s="52"/>
    </row>
    <row r="428" spans="23:37">
      <c r="W428" s="146" t="s">
        <v>1868</v>
      </c>
      <c r="X428" s="52" t="s">
        <v>1869</v>
      </c>
      <c r="Y428" s="65">
        <v>4703504</v>
      </c>
      <c r="Z428" s="52" t="s">
        <v>1870</v>
      </c>
      <c r="AA428" s="52" t="s">
        <v>1871</v>
      </c>
      <c r="AB428" s="52"/>
      <c r="AC428" s="52">
        <v>1</v>
      </c>
      <c r="AD428" s="52"/>
      <c r="AE428" s="52"/>
      <c r="AG428" s="52"/>
      <c r="AH428" s="52"/>
      <c r="AI428" s="52"/>
      <c r="AJ428" s="52"/>
      <c r="AK428" s="52"/>
    </row>
    <row r="429" spans="23:37">
      <c r="W429" s="146" t="s">
        <v>1872</v>
      </c>
      <c r="X429" s="52" t="s">
        <v>1873</v>
      </c>
      <c r="Y429" s="65">
        <v>4703503</v>
      </c>
      <c r="Z429" s="52" t="s">
        <v>1874</v>
      </c>
      <c r="AA429" s="52" t="s">
        <v>1863</v>
      </c>
      <c r="AB429" s="52"/>
      <c r="AC429" s="52">
        <v>1</v>
      </c>
      <c r="AD429" s="52"/>
      <c r="AE429" s="52"/>
      <c r="AG429" s="52"/>
      <c r="AH429" s="52"/>
      <c r="AI429" s="52"/>
      <c r="AJ429" s="52"/>
      <c r="AK429" s="52"/>
    </row>
    <row r="430" spans="23:37">
      <c r="W430" s="146" t="s">
        <v>1875</v>
      </c>
      <c r="X430" s="52" t="s">
        <v>1876</v>
      </c>
      <c r="Y430" s="65">
        <v>4703231</v>
      </c>
      <c r="Z430" s="52" t="s">
        <v>1877</v>
      </c>
      <c r="AA430" s="52" t="s">
        <v>1878</v>
      </c>
      <c r="AB430" s="52"/>
      <c r="AC430" s="52">
        <v>1</v>
      </c>
      <c r="AD430" s="52"/>
      <c r="AE430" s="52"/>
      <c r="AG430" s="52"/>
      <c r="AH430" s="52"/>
      <c r="AI430" s="52"/>
      <c r="AJ430" s="52"/>
      <c r="AK430" s="52"/>
    </row>
    <row r="431" spans="23:37">
      <c r="W431" s="146" t="s">
        <v>1879</v>
      </c>
      <c r="X431" s="52" t="s">
        <v>1880</v>
      </c>
      <c r="Y431" s="65">
        <v>4703235</v>
      </c>
      <c r="Z431" s="52" t="s">
        <v>1881</v>
      </c>
      <c r="AA431" s="52" t="s">
        <v>1882</v>
      </c>
      <c r="AB431" s="52"/>
      <c r="AC431" s="52">
        <v>1</v>
      </c>
      <c r="AD431" s="52"/>
      <c r="AE431" s="52"/>
      <c r="AG431" s="52"/>
      <c r="AH431" s="52"/>
      <c r="AI431" s="52"/>
      <c r="AJ431" s="52"/>
      <c r="AK431" s="52"/>
    </row>
    <row r="432" spans="23:37">
      <c r="W432" s="146" t="s">
        <v>1883</v>
      </c>
      <c r="X432" s="52" t="s">
        <v>1884</v>
      </c>
      <c r="Y432" s="65">
        <v>4703233</v>
      </c>
      <c r="Z432" s="52" t="s">
        <v>1885</v>
      </c>
      <c r="AA432" s="52" t="s">
        <v>1886</v>
      </c>
      <c r="AB432" s="52"/>
      <c r="AC432" s="52">
        <v>1</v>
      </c>
      <c r="AD432" s="52"/>
      <c r="AE432" s="52"/>
      <c r="AG432" s="52"/>
      <c r="AH432" s="52"/>
      <c r="AI432" s="52"/>
      <c r="AJ432" s="52"/>
      <c r="AK432" s="52"/>
    </row>
    <row r="433" spans="23:37">
      <c r="W433" s="146" t="s">
        <v>1887</v>
      </c>
      <c r="X433" s="52" t="s">
        <v>1888</v>
      </c>
      <c r="Y433" s="65">
        <v>4702404</v>
      </c>
      <c r="Z433" s="52" t="s">
        <v>1889</v>
      </c>
      <c r="AA433" s="52" t="s">
        <v>1890</v>
      </c>
      <c r="AB433" s="52"/>
      <c r="AC433" s="52">
        <v>1</v>
      </c>
      <c r="AD433" s="52"/>
      <c r="AE433" s="52"/>
      <c r="AG433" s="52"/>
      <c r="AH433" s="52"/>
      <c r="AI433" s="52"/>
      <c r="AJ433" s="52"/>
      <c r="AK433" s="52"/>
    </row>
    <row r="434" spans="23:37">
      <c r="W434" s="146" t="s">
        <v>1891</v>
      </c>
      <c r="X434" s="52" t="s">
        <v>1892</v>
      </c>
      <c r="Y434" s="65">
        <v>4702401</v>
      </c>
      <c r="Z434" s="52" t="s">
        <v>1893</v>
      </c>
      <c r="AA434" s="52" t="s">
        <v>1894</v>
      </c>
      <c r="AB434" s="52"/>
      <c r="AC434" s="52">
        <v>1</v>
      </c>
      <c r="AD434" s="52"/>
      <c r="AE434" s="52"/>
      <c r="AG434" s="52"/>
      <c r="AH434" s="52"/>
      <c r="AI434" s="52"/>
      <c r="AJ434" s="52"/>
      <c r="AK434" s="52"/>
    </row>
    <row r="435" spans="23:37">
      <c r="W435" s="146" t="s">
        <v>1895</v>
      </c>
      <c r="X435" s="52" t="s">
        <v>1896</v>
      </c>
      <c r="Y435" s="65">
        <v>4702414</v>
      </c>
      <c r="Z435" s="52" t="s">
        <v>1897</v>
      </c>
      <c r="AA435" s="52" t="s">
        <v>1898</v>
      </c>
      <c r="AB435" s="52"/>
      <c r="AC435" s="52">
        <v>1</v>
      </c>
      <c r="AD435" s="52"/>
      <c r="AE435" s="52"/>
      <c r="AG435" s="52"/>
      <c r="AH435" s="52"/>
      <c r="AI435" s="52"/>
      <c r="AJ435" s="52"/>
      <c r="AK435" s="52"/>
    </row>
    <row r="436" spans="23:37">
      <c r="W436" s="146" t="s">
        <v>1899</v>
      </c>
      <c r="X436" s="52" t="s">
        <v>1900</v>
      </c>
      <c r="Y436" s="65">
        <v>4790002</v>
      </c>
      <c r="Z436" s="52" t="s">
        <v>1901</v>
      </c>
      <c r="AA436" s="52" t="s">
        <v>1902</v>
      </c>
      <c r="AB436" s="52"/>
      <c r="AC436" s="52">
        <v>1</v>
      </c>
      <c r="AD436" s="52"/>
      <c r="AE436" s="52"/>
      <c r="AG436" s="52"/>
      <c r="AH436" s="52"/>
      <c r="AI436" s="52"/>
      <c r="AJ436" s="52"/>
      <c r="AK436" s="52"/>
    </row>
    <row r="437" spans="23:37">
      <c r="W437" s="146" t="s">
        <v>1903</v>
      </c>
      <c r="X437" s="52" t="s">
        <v>1904</v>
      </c>
      <c r="Y437" s="65">
        <v>4790866</v>
      </c>
      <c r="Z437" s="52" t="s">
        <v>1905</v>
      </c>
      <c r="AA437" s="52" t="s">
        <v>1906</v>
      </c>
      <c r="AB437" s="52"/>
      <c r="AC437" s="52">
        <v>1</v>
      </c>
      <c r="AD437" s="52"/>
      <c r="AE437" s="52"/>
      <c r="AG437" s="52"/>
      <c r="AH437" s="52"/>
      <c r="AI437" s="52"/>
      <c r="AJ437" s="52"/>
      <c r="AK437" s="52"/>
    </row>
    <row r="438" spans="23:37">
      <c r="W438" s="146" t="s">
        <v>1907</v>
      </c>
      <c r="X438" s="52" t="s">
        <v>1908</v>
      </c>
      <c r="Y438" s="65">
        <v>4790864</v>
      </c>
      <c r="Z438" s="52" t="s">
        <v>1909</v>
      </c>
      <c r="AA438" s="52" t="s">
        <v>1910</v>
      </c>
      <c r="AB438" s="52"/>
      <c r="AC438" s="52">
        <v>1</v>
      </c>
      <c r="AD438" s="52"/>
      <c r="AE438" s="52"/>
      <c r="AG438" s="52"/>
      <c r="AH438" s="52"/>
      <c r="AI438" s="52"/>
      <c r="AJ438" s="52"/>
      <c r="AK438" s="52"/>
    </row>
    <row r="439" spans="23:37">
      <c r="W439" s="146" t="s">
        <v>1911</v>
      </c>
      <c r="X439" s="52" t="s">
        <v>1912</v>
      </c>
      <c r="Y439" s="65">
        <v>4790841</v>
      </c>
      <c r="Z439" s="52" t="s">
        <v>1913</v>
      </c>
      <c r="AA439" s="52" t="s">
        <v>1914</v>
      </c>
      <c r="AB439" s="52"/>
      <c r="AC439" s="52">
        <v>1</v>
      </c>
      <c r="AD439" s="52"/>
      <c r="AE439" s="52"/>
      <c r="AG439" s="52"/>
      <c r="AH439" s="52"/>
      <c r="AI439" s="52"/>
      <c r="AJ439" s="52"/>
      <c r="AK439" s="52"/>
    </row>
    <row r="440" spans="23:37">
      <c r="W440" s="146" t="s">
        <v>1915</v>
      </c>
      <c r="X440" s="52" t="s">
        <v>1916</v>
      </c>
      <c r="Y440" s="65">
        <v>4790812</v>
      </c>
      <c r="Z440" s="52" t="s">
        <v>1917</v>
      </c>
      <c r="AA440" s="52" t="s">
        <v>1918</v>
      </c>
      <c r="AB440" s="52"/>
      <c r="AC440" s="52">
        <v>1</v>
      </c>
      <c r="AD440" s="52"/>
      <c r="AE440" s="52"/>
      <c r="AG440" s="52"/>
      <c r="AH440" s="52"/>
      <c r="AI440" s="52"/>
      <c r="AJ440" s="52"/>
      <c r="AK440" s="52"/>
    </row>
    <row r="441" spans="23:37">
      <c r="W441" s="146" t="s">
        <v>1919</v>
      </c>
      <c r="X441" s="52" t="s">
        <v>1920</v>
      </c>
      <c r="Y441" s="65">
        <v>4790804</v>
      </c>
      <c r="Z441" s="52" t="s">
        <v>1921</v>
      </c>
      <c r="AA441" s="52" t="s">
        <v>1922</v>
      </c>
      <c r="AB441" s="52"/>
      <c r="AC441" s="52">
        <v>1</v>
      </c>
      <c r="AD441" s="52"/>
      <c r="AE441" s="52"/>
      <c r="AG441" s="52"/>
      <c r="AH441" s="52"/>
      <c r="AI441" s="52"/>
      <c r="AJ441" s="52"/>
      <c r="AK441" s="52"/>
    </row>
    <row r="442" spans="23:37">
      <c r="W442" s="146" t="s">
        <v>1923</v>
      </c>
      <c r="X442" s="52" t="s">
        <v>1924</v>
      </c>
      <c r="Y442" s="65">
        <v>4790810</v>
      </c>
      <c r="Z442" s="52" t="s">
        <v>1925</v>
      </c>
      <c r="AA442" s="52" t="s">
        <v>1926</v>
      </c>
      <c r="AB442" s="52"/>
      <c r="AC442" s="52">
        <v>1</v>
      </c>
      <c r="AD442" s="52"/>
      <c r="AE442" s="52"/>
      <c r="AG442" s="52"/>
      <c r="AH442" s="52"/>
      <c r="AI442" s="52"/>
      <c r="AJ442" s="52"/>
      <c r="AK442" s="52"/>
    </row>
    <row r="443" spans="23:37">
      <c r="W443" s="146" t="s">
        <v>1927</v>
      </c>
      <c r="X443" s="52" t="s">
        <v>1928</v>
      </c>
      <c r="Y443" s="65">
        <v>4790829</v>
      </c>
      <c r="Z443" s="52" t="s">
        <v>1929</v>
      </c>
      <c r="AA443" s="52" t="s">
        <v>1930</v>
      </c>
      <c r="AB443" s="52"/>
      <c r="AC443" s="52">
        <v>1</v>
      </c>
      <c r="AD443" s="52"/>
      <c r="AE443" s="52"/>
      <c r="AG443" s="52"/>
      <c r="AH443" s="52"/>
      <c r="AI443" s="52"/>
      <c r="AJ443" s="52"/>
      <c r="AK443" s="52"/>
    </row>
    <row r="444" spans="23:37">
      <c r="W444" s="146" t="s">
        <v>1931</v>
      </c>
      <c r="X444" s="52" t="s">
        <v>1932</v>
      </c>
      <c r="Y444" s="65">
        <v>4790821</v>
      </c>
      <c r="Z444" s="52" t="s">
        <v>1933</v>
      </c>
      <c r="AA444" s="52" t="s">
        <v>1934</v>
      </c>
      <c r="AB444" s="52"/>
      <c r="AC444" s="52">
        <v>1</v>
      </c>
      <c r="AD444" s="52"/>
      <c r="AE444" s="52"/>
      <c r="AG444" s="52"/>
      <c r="AH444" s="52"/>
      <c r="AI444" s="52"/>
      <c r="AJ444" s="52"/>
      <c r="AK444" s="52"/>
    </row>
    <row r="445" spans="23:37">
      <c r="W445" s="146" t="s">
        <v>1935</v>
      </c>
      <c r="X445" s="52" t="s">
        <v>1936</v>
      </c>
      <c r="Y445" s="65">
        <v>4750877</v>
      </c>
      <c r="Z445" s="52" t="s">
        <v>1937</v>
      </c>
      <c r="AA445" s="52" t="s">
        <v>1938</v>
      </c>
      <c r="AB445" s="52"/>
      <c r="AC445" s="52">
        <v>1</v>
      </c>
      <c r="AD445" s="52"/>
      <c r="AE445" s="52"/>
      <c r="AG445" s="52"/>
      <c r="AH445" s="52"/>
      <c r="AI445" s="52"/>
      <c r="AJ445" s="52"/>
      <c r="AK445" s="52"/>
    </row>
    <row r="446" spans="23:37">
      <c r="W446" s="146" t="s">
        <v>1939</v>
      </c>
      <c r="X446" s="52" t="s">
        <v>1940</v>
      </c>
      <c r="Y446" s="65">
        <v>4750962</v>
      </c>
      <c r="Z446" s="52" t="s">
        <v>1941</v>
      </c>
      <c r="AA446" s="52" t="s">
        <v>1942</v>
      </c>
      <c r="AB446" s="52"/>
      <c r="AC446" s="52">
        <v>1</v>
      </c>
      <c r="AD446" s="52"/>
      <c r="AE446" s="52"/>
      <c r="AG446" s="52"/>
      <c r="AH446" s="52"/>
      <c r="AI446" s="52"/>
      <c r="AJ446" s="52"/>
      <c r="AK446" s="52"/>
    </row>
    <row r="447" spans="23:37">
      <c r="W447" s="146" t="s">
        <v>1943</v>
      </c>
      <c r="X447" s="52" t="s">
        <v>1944</v>
      </c>
      <c r="Y447" s="65">
        <v>4750047</v>
      </c>
      <c r="Z447" s="52" t="s">
        <v>1945</v>
      </c>
      <c r="AA447" s="52" t="s">
        <v>1946</v>
      </c>
      <c r="AB447" s="52"/>
      <c r="AC447" s="52">
        <v>1</v>
      </c>
      <c r="AD447" s="52"/>
      <c r="AE447" s="52"/>
      <c r="AG447" s="52"/>
      <c r="AH447" s="52"/>
      <c r="AI447" s="52"/>
      <c r="AJ447" s="52"/>
      <c r="AK447" s="52"/>
    </row>
    <row r="448" spans="23:37">
      <c r="W448" s="146" t="s">
        <v>1947</v>
      </c>
      <c r="X448" s="52" t="s">
        <v>1948</v>
      </c>
      <c r="Y448" s="65">
        <v>4750088</v>
      </c>
      <c r="Z448" s="52" t="s">
        <v>1949</v>
      </c>
      <c r="AA448" s="52" t="s">
        <v>1950</v>
      </c>
      <c r="AB448" s="52"/>
      <c r="AC448" s="52">
        <v>1</v>
      </c>
      <c r="AD448" s="52"/>
      <c r="AE448" s="52"/>
      <c r="AG448" s="52"/>
      <c r="AH448" s="52"/>
      <c r="AI448" s="52"/>
      <c r="AJ448" s="52"/>
      <c r="AK448" s="52"/>
    </row>
    <row r="449" spans="23:37">
      <c r="W449" s="146" t="s">
        <v>1951</v>
      </c>
      <c r="X449" s="52" t="s">
        <v>1952</v>
      </c>
      <c r="Y449" s="65">
        <v>4750022</v>
      </c>
      <c r="Z449" s="52" t="s">
        <v>1953</v>
      </c>
      <c r="AA449" s="52" t="s">
        <v>1954</v>
      </c>
      <c r="AB449" s="52"/>
      <c r="AC449" s="52">
        <v>1</v>
      </c>
      <c r="AD449" s="52"/>
      <c r="AE449" s="52"/>
      <c r="AG449" s="52"/>
      <c r="AH449" s="52"/>
      <c r="AI449" s="52"/>
      <c r="AJ449" s="52"/>
      <c r="AK449" s="52"/>
    </row>
    <row r="450" spans="23:37">
      <c r="W450" s="146" t="s">
        <v>1955</v>
      </c>
      <c r="X450" s="52" t="s">
        <v>1956</v>
      </c>
      <c r="Y450" s="65">
        <v>4750017</v>
      </c>
      <c r="Z450" s="52" t="s">
        <v>1957</v>
      </c>
      <c r="AA450" s="52" t="s">
        <v>1958</v>
      </c>
      <c r="AB450" s="52"/>
      <c r="AC450" s="52">
        <v>1</v>
      </c>
      <c r="AD450" s="52"/>
      <c r="AE450" s="52"/>
      <c r="AG450" s="52"/>
      <c r="AH450" s="52"/>
      <c r="AI450" s="52"/>
      <c r="AJ450" s="52"/>
      <c r="AK450" s="52"/>
    </row>
    <row r="451" spans="23:37">
      <c r="W451" s="146" t="s">
        <v>1959</v>
      </c>
      <c r="X451" s="52" t="s">
        <v>1960</v>
      </c>
      <c r="Y451" s="65">
        <v>4750848</v>
      </c>
      <c r="Z451" s="52" t="s">
        <v>1961</v>
      </c>
      <c r="AA451" s="52" t="s">
        <v>1962</v>
      </c>
      <c r="AB451" s="52"/>
      <c r="AC451" s="52">
        <v>1</v>
      </c>
      <c r="AD451" s="52"/>
      <c r="AE451" s="52"/>
      <c r="AG451" s="52"/>
      <c r="AH451" s="52"/>
      <c r="AI451" s="52"/>
      <c r="AJ451" s="52"/>
      <c r="AK451" s="52"/>
    </row>
    <row r="452" spans="23:37">
      <c r="W452" s="146" t="s">
        <v>1963</v>
      </c>
      <c r="X452" s="52" t="s">
        <v>1964</v>
      </c>
      <c r="Y452" s="65">
        <v>4750939</v>
      </c>
      <c r="Z452" s="52" t="s">
        <v>1965</v>
      </c>
      <c r="AA452" s="52" t="s">
        <v>1966</v>
      </c>
      <c r="AB452" s="52"/>
      <c r="AC452" s="52">
        <v>1</v>
      </c>
      <c r="AD452" s="52"/>
      <c r="AE452" s="52"/>
      <c r="AG452" s="52"/>
      <c r="AH452" s="52"/>
      <c r="AI452" s="52"/>
      <c r="AJ452" s="52"/>
      <c r="AK452" s="52"/>
    </row>
    <row r="453" spans="23:37">
      <c r="W453" s="146" t="s">
        <v>1967</v>
      </c>
      <c r="X453" s="52" t="s">
        <v>1968</v>
      </c>
      <c r="Y453" s="65">
        <v>4750833</v>
      </c>
      <c r="Z453" s="52" t="s">
        <v>1969</v>
      </c>
      <c r="AA453" s="52" t="s">
        <v>1970</v>
      </c>
      <c r="AB453" s="52"/>
      <c r="AC453" s="52">
        <v>1</v>
      </c>
      <c r="AD453" s="52"/>
      <c r="AE453" s="52"/>
      <c r="AG453" s="52"/>
      <c r="AH453" s="52"/>
      <c r="AI453" s="52"/>
      <c r="AJ453" s="52"/>
      <c r="AK453" s="52"/>
    </row>
    <row r="454" spans="23:37">
      <c r="W454" s="146" t="s">
        <v>1971</v>
      </c>
      <c r="X454" s="52" t="s">
        <v>1972</v>
      </c>
      <c r="Y454" s="65">
        <v>4750917</v>
      </c>
      <c r="Z454" s="52" t="s">
        <v>1973</v>
      </c>
      <c r="AA454" s="52" t="s">
        <v>1974</v>
      </c>
      <c r="AB454" s="52"/>
      <c r="AC454" s="52">
        <v>1</v>
      </c>
      <c r="AD454" s="52"/>
      <c r="AE454" s="52"/>
      <c r="AG454" s="52"/>
      <c r="AH454" s="52"/>
      <c r="AI454" s="52"/>
      <c r="AJ454" s="52"/>
      <c r="AK454" s="52"/>
    </row>
    <row r="455" spans="23:37">
      <c r="W455" s="146" t="s">
        <v>1975</v>
      </c>
      <c r="X455" s="52" t="s">
        <v>1976</v>
      </c>
      <c r="Y455" s="65">
        <v>4750926</v>
      </c>
      <c r="Z455" s="52" t="s">
        <v>1977</v>
      </c>
      <c r="AA455" s="52" t="s">
        <v>1978</v>
      </c>
      <c r="AB455" s="52"/>
      <c r="AC455" s="52">
        <v>1</v>
      </c>
      <c r="AD455" s="52"/>
      <c r="AE455" s="52"/>
      <c r="AG455" s="52"/>
      <c r="AH455" s="52"/>
      <c r="AI455" s="52"/>
      <c r="AJ455" s="52"/>
      <c r="AK455" s="52"/>
    </row>
    <row r="456" spans="23:37">
      <c r="W456" s="146" t="s">
        <v>1979</v>
      </c>
      <c r="X456" s="52" t="s">
        <v>1980</v>
      </c>
      <c r="Y456" s="65">
        <v>4750071</v>
      </c>
      <c r="Z456" s="52" t="s">
        <v>1981</v>
      </c>
      <c r="AA456" s="52" t="s">
        <v>1982</v>
      </c>
      <c r="AB456" s="52"/>
      <c r="AC456" s="52">
        <v>1</v>
      </c>
      <c r="AD456" s="52"/>
      <c r="AE456" s="52"/>
      <c r="AG456" s="52"/>
      <c r="AH456" s="52"/>
      <c r="AI456" s="52"/>
      <c r="AJ456" s="52"/>
      <c r="AK456" s="52"/>
    </row>
    <row r="457" spans="23:37">
      <c r="W457" s="146" t="s">
        <v>1983</v>
      </c>
      <c r="X457" s="52" t="s">
        <v>1984</v>
      </c>
      <c r="Y457" s="65">
        <v>4770032</v>
      </c>
      <c r="Z457" s="52" t="s">
        <v>1985</v>
      </c>
      <c r="AA457" s="52" t="s">
        <v>1986</v>
      </c>
      <c r="AB457" s="52"/>
      <c r="AC457" s="52">
        <v>1</v>
      </c>
      <c r="AD457" s="52"/>
      <c r="AE457" s="52"/>
      <c r="AG457" s="52"/>
      <c r="AH457" s="52"/>
      <c r="AI457" s="52"/>
      <c r="AJ457" s="52"/>
      <c r="AK457" s="52"/>
    </row>
    <row r="458" spans="23:37">
      <c r="W458" s="146" t="s">
        <v>1987</v>
      </c>
      <c r="X458" s="52" t="s">
        <v>1988</v>
      </c>
      <c r="Y458" s="65">
        <v>4740062</v>
      </c>
      <c r="Z458" s="52" t="s">
        <v>1989</v>
      </c>
      <c r="AA458" s="52" t="s">
        <v>1990</v>
      </c>
      <c r="AB458" s="52"/>
      <c r="AC458" s="52">
        <v>1</v>
      </c>
      <c r="AD458" s="52"/>
      <c r="AE458" s="52"/>
      <c r="AG458" s="52"/>
      <c r="AH458" s="52"/>
      <c r="AI458" s="52"/>
      <c r="AJ458" s="52"/>
      <c r="AK458" s="52"/>
    </row>
    <row r="459" spans="23:37">
      <c r="W459" s="146" t="s">
        <v>1991</v>
      </c>
      <c r="X459" s="52" t="s">
        <v>1992</v>
      </c>
      <c r="Y459" s="65">
        <v>4760011</v>
      </c>
      <c r="Z459" s="52" t="s">
        <v>1993</v>
      </c>
      <c r="AA459" s="52" t="s">
        <v>1994</v>
      </c>
      <c r="AB459" s="52"/>
      <c r="AC459" s="52">
        <v>1</v>
      </c>
      <c r="AD459" s="52"/>
      <c r="AE459" s="52"/>
      <c r="AG459" s="52"/>
      <c r="AH459" s="52"/>
      <c r="AI459" s="52"/>
      <c r="AJ459" s="52"/>
      <c r="AK459" s="52"/>
    </row>
    <row r="460" spans="23:37">
      <c r="W460" s="146" t="s">
        <v>1995</v>
      </c>
      <c r="X460" s="52" t="s">
        <v>1996</v>
      </c>
      <c r="Y460" s="65">
        <v>4780022</v>
      </c>
      <c r="Z460" s="52" t="s">
        <v>1997</v>
      </c>
      <c r="AA460" s="52" t="s">
        <v>1998</v>
      </c>
      <c r="AB460" s="52"/>
      <c r="AC460" s="52">
        <v>1</v>
      </c>
      <c r="AD460" s="52"/>
      <c r="AE460" s="52"/>
      <c r="AG460" s="52"/>
      <c r="AH460" s="52"/>
      <c r="AI460" s="52"/>
      <c r="AJ460" s="52"/>
      <c r="AK460" s="52"/>
    </row>
    <row r="461" spans="23:37">
      <c r="W461" s="146" t="s">
        <v>1999</v>
      </c>
      <c r="X461" s="52" t="s">
        <v>1014</v>
      </c>
      <c r="Y461" s="65">
        <v>4740021</v>
      </c>
      <c r="Z461" s="52" t="s">
        <v>2000</v>
      </c>
      <c r="AA461" s="52" t="s">
        <v>2001</v>
      </c>
      <c r="AB461" s="52"/>
      <c r="AC461" s="52">
        <v>1</v>
      </c>
      <c r="AD461" s="52"/>
      <c r="AE461" s="52"/>
      <c r="AG461" s="52"/>
      <c r="AH461" s="52"/>
      <c r="AI461" s="52"/>
      <c r="AJ461" s="52"/>
      <c r="AK461" s="52"/>
    </row>
    <row r="462" spans="23:37">
      <c r="W462" s="146" t="s">
        <v>2002</v>
      </c>
      <c r="X462" s="52" t="s">
        <v>2003</v>
      </c>
      <c r="Y462" s="65">
        <v>4750817</v>
      </c>
      <c r="Z462" s="52" t="s">
        <v>2004</v>
      </c>
      <c r="AA462" s="52" t="s">
        <v>2005</v>
      </c>
      <c r="AB462" s="52"/>
      <c r="AC462" s="52">
        <v>1</v>
      </c>
      <c r="AD462" s="52"/>
      <c r="AE462" s="52"/>
      <c r="AG462" s="52"/>
      <c r="AH462" s="52"/>
      <c r="AI462" s="52"/>
      <c r="AJ462" s="52"/>
      <c r="AK462" s="52"/>
    </row>
    <row r="463" spans="23:37">
      <c r="W463" s="146" t="s">
        <v>2006</v>
      </c>
      <c r="X463" s="52" t="s">
        <v>2007</v>
      </c>
      <c r="Y463" s="65">
        <v>4740023</v>
      </c>
      <c r="Z463" s="52" t="s">
        <v>2008</v>
      </c>
      <c r="AA463" s="52" t="s">
        <v>2009</v>
      </c>
      <c r="AB463" s="52"/>
      <c r="AC463" s="52">
        <v>1</v>
      </c>
      <c r="AD463" s="52"/>
      <c r="AE463" s="52"/>
      <c r="AG463" s="52"/>
      <c r="AH463" s="52"/>
      <c r="AI463" s="52"/>
      <c r="AJ463" s="52"/>
      <c r="AK463" s="52"/>
    </row>
    <row r="464" spans="23:37">
      <c r="W464" s="146" t="s">
        <v>2010</v>
      </c>
      <c r="X464" s="52" t="s">
        <v>2011</v>
      </c>
      <c r="Y464" s="65">
        <v>4440103</v>
      </c>
      <c r="Z464" s="52" t="s">
        <v>2012</v>
      </c>
      <c r="AA464" s="52" t="s">
        <v>2013</v>
      </c>
      <c r="AB464" s="52"/>
      <c r="AC464" s="52">
        <v>1</v>
      </c>
      <c r="AD464" s="52"/>
      <c r="AE464" s="52"/>
      <c r="AG464" s="52"/>
      <c r="AH464" s="52"/>
      <c r="AI464" s="52"/>
      <c r="AJ464" s="52"/>
      <c r="AK464" s="52"/>
    </row>
    <row r="465" spans="23:37">
      <c r="W465" s="146" t="s">
        <v>2014</v>
      </c>
      <c r="X465" s="52" t="s">
        <v>2015</v>
      </c>
      <c r="Y465" s="65">
        <v>4440104</v>
      </c>
      <c r="Z465" s="52" t="s">
        <v>2016</v>
      </c>
      <c r="AA465" s="52" t="s">
        <v>2017</v>
      </c>
      <c r="AB465" s="52"/>
      <c r="AC465" s="52">
        <v>1</v>
      </c>
      <c r="AD465" s="52"/>
      <c r="AE465" s="52"/>
      <c r="AG465" s="52"/>
      <c r="AH465" s="52"/>
      <c r="AI465" s="52"/>
      <c r="AJ465" s="52"/>
      <c r="AK465" s="52"/>
    </row>
    <row r="466" spans="23:37">
      <c r="W466" s="146" t="s">
        <v>2018</v>
      </c>
      <c r="X466" s="52" t="s">
        <v>2019</v>
      </c>
      <c r="Y466" s="65">
        <v>4440116</v>
      </c>
      <c r="Z466" s="52" t="s">
        <v>2020</v>
      </c>
      <c r="AA466" s="52" t="s">
        <v>2021</v>
      </c>
      <c r="AB466" s="52"/>
      <c r="AC466" s="52">
        <v>1</v>
      </c>
      <c r="AD466" s="52"/>
      <c r="AE466" s="52"/>
      <c r="AG466" s="52"/>
      <c r="AH466" s="52"/>
      <c r="AI466" s="52"/>
      <c r="AJ466" s="52"/>
      <c r="AK466" s="52"/>
    </row>
    <row r="467" spans="23:37">
      <c r="W467" s="146" t="s">
        <v>2022</v>
      </c>
      <c r="X467" s="52" t="s">
        <v>2023</v>
      </c>
      <c r="Y467" s="65">
        <v>4440124</v>
      </c>
      <c r="Z467" s="52" t="s">
        <v>2024</v>
      </c>
      <c r="AA467" s="52" t="s">
        <v>2025</v>
      </c>
      <c r="AB467" s="52"/>
      <c r="AC467" s="52">
        <v>1</v>
      </c>
      <c r="AD467" s="52"/>
      <c r="AE467" s="52"/>
      <c r="AG467" s="52"/>
      <c r="AH467" s="52"/>
      <c r="AI467" s="52"/>
      <c r="AJ467" s="52"/>
      <c r="AK467" s="52"/>
    </row>
    <row r="468" spans="23:37">
      <c r="W468" s="146" t="s">
        <v>2026</v>
      </c>
      <c r="X468" s="52" t="s">
        <v>2027</v>
      </c>
      <c r="Y468" s="65">
        <v>4440128</v>
      </c>
      <c r="Z468" s="52" t="s">
        <v>2028</v>
      </c>
      <c r="AA468" s="52" t="s">
        <v>2029</v>
      </c>
      <c r="AB468" s="52"/>
      <c r="AC468" s="52">
        <v>1</v>
      </c>
      <c r="AD468" s="52"/>
      <c r="AE468" s="52"/>
      <c r="AG468" s="52"/>
      <c r="AH468" s="52"/>
      <c r="AI468" s="52"/>
      <c r="AJ468" s="52"/>
      <c r="AK468" s="52"/>
    </row>
    <row r="469" spans="23:37">
      <c r="W469" s="146" t="s">
        <v>2030</v>
      </c>
      <c r="X469" s="52" t="s">
        <v>550</v>
      </c>
      <c r="Y469" s="65">
        <v>4440114</v>
      </c>
      <c r="Z469" s="52" t="s">
        <v>2031</v>
      </c>
      <c r="AA469" s="52" t="s">
        <v>2032</v>
      </c>
      <c r="AB469" s="52"/>
      <c r="AC469" s="52">
        <v>1</v>
      </c>
      <c r="AD469" s="52"/>
      <c r="AE469" s="52"/>
      <c r="AG469" s="52"/>
      <c r="AH469" s="52"/>
      <c r="AI469" s="52"/>
      <c r="AJ469" s="52"/>
      <c r="AK469" s="52"/>
    </row>
    <row r="470" spans="23:37">
      <c r="W470" s="146" t="s">
        <v>2033</v>
      </c>
      <c r="X470" s="52" t="s">
        <v>2034</v>
      </c>
      <c r="Y470" s="65">
        <v>4443622</v>
      </c>
      <c r="Z470" s="52" t="s">
        <v>2035</v>
      </c>
      <c r="AA470" s="52" t="s">
        <v>2036</v>
      </c>
      <c r="AB470" s="52"/>
      <c r="AC470" s="52">
        <v>1</v>
      </c>
      <c r="AD470" s="52"/>
      <c r="AE470" s="52"/>
      <c r="AG470" s="52"/>
      <c r="AH470" s="52"/>
      <c r="AI470" s="52"/>
      <c r="AJ470" s="52"/>
      <c r="AK470" s="52"/>
    </row>
    <row r="471" spans="23:37">
      <c r="W471" s="146" t="s">
        <v>2037</v>
      </c>
      <c r="X471" s="52" t="s">
        <v>2038</v>
      </c>
      <c r="Y471" s="65">
        <v>4443621</v>
      </c>
      <c r="Z471" s="52" t="s">
        <v>2039</v>
      </c>
      <c r="AA471" s="52" t="s">
        <v>2040</v>
      </c>
      <c r="AB471" s="52"/>
      <c r="AC471" s="52">
        <v>1</v>
      </c>
      <c r="AD471" s="52"/>
      <c r="AE471" s="52"/>
      <c r="AG471" s="52"/>
      <c r="AH471" s="52"/>
      <c r="AI471" s="52"/>
      <c r="AJ471" s="52"/>
      <c r="AK471" s="52"/>
    </row>
    <row r="472" spans="23:37">
      <c r="W472" s="146" t="s">
        <v>2041</v>
      </c>
      <c r="X472" s="52" t="s">
        <v>2042</v>
      </c>
      <c r="Y472" s="65">
        <v>4443614</v>
      </c>
      <c r="Z472" s="52" t="s">
        <v>2043</v>
      </c>
      <c r="AA472" s="52" t="s">
        <v>2044</v>
      </c>
      <c r="AB472" s="52"/>
      <c r="AC472" s="52">
        <v>1</v>
      </c>
      <c r="AD472" s="52"/>
      <c r="AE472" s="52"/>
      <c r="AG472" s="52"/>
      <c r="AH472" s="52"/>
      <c r="AI472" s="52"/>
      <c r="AJ472" s="52"/>
      <c r="AK472" s="52"/>
    </row>
    <row r="473" spans="23:37">
      <c r="W473" s="146" t="s">
        <v>2045</v>
      </c>
      <c r="X473" s="52" t="s">
        <v>2046</v>
      </c>
      <c r="Y473" s="65">
        <v>4443601</v>
      </c>
      <c r="Z473" s="52" t="s">
        <v>2047</v>
      </c>
      <c r="AA473" s="52" t="s">
        <v>2048</v>
      </c>
      <c r="AB473" s="52"/>
      <c r="AC473" s="52">
        <v>1</v>
      </c>
      <c r="AD473" s="52"/>
      <c r="AE473" s="52"/>
      <c r="AG473" s="52"/>
      <c r="AH473" s="52"/>
      <c r="AI473" s="52"/>
      <c r="AJ473" s="52"/>
      <c r="AK473" s="52"/>
    </row>
    <row r="474" spans="23:37">
      <c r="W474" s="146" t="s">
        <v>2049</v>
      </c>
      <c r="X474" s="52" t="s">
        <v>2050</v>
      </c>
      <c r="Y474" s="65">
        <v>4443602</v>
      </c>
      <c r="Z474" s="52" t="s">
        <v>2051</v>
      </c>
      <c r="AA474" s="52" t="s">
        <v>2052</v>
      </c>
      <c r="AB474" s="52"/>
      <c r="AC474" s="52">
        <v>1</v>
      </c>
      <c r="AD474" s="52"/>
      <c r="AE474" s="52"/>
      <c r="AG474" s="52"/>
      <c r="AH474" s="52"/>
      <c r="AI474" s="52"/>
      <c r="AJ474" s="52"/>
      <c r="AK474" s="52"/>
    </row>
    <row r="475" spans="23:37">
      <c r="W475" s="146" t="s">
        <v>2053</v>
      </c>
      <c r="X475" s="52" t="s">
        <v>2054</v>
      </c>
      <c r="Y475" s="65">
        <v>4443432</v>
      </c>
      <c r="Z475" s="52" t="s">
        <v>2055</v>
      </c>
      <c r="AA475" s="52" t="s">
        <v>2056</v>
      </c>
      <c r="AB475" s="52"/>
      <c r="AC475" s="52">
        <v>1</v>
      </c>
      <c r="AD475" s="52"/>
      <c r="AE475" s="52"/>
      <c r="AG475" s="52"/>
      <c r="AH475" s="52"/>
      <c r="AI475" s="52"/>
      <c r="AJ475" s="52"/>
      <c r="AK475" s="52"/>
    </row>
    <row r="476" spans="23:37">
      <c r="W476" s="146" t="s">
        <v>2057</v>
      </c>
      <c r="X476" s="52" t="s">
        <v>2058</v>
      </c>
      <c r="Y476" s="65">
        <v>4443435</v>
      </c>
      <c r="Z476" s="52" t="s">
        <v>2059</v>
      </c>
      <c r="AA476" s="52" t="s">
        <v>2060</v>
      </c>
      <c r="AB476" s="52"/>
      <c r="AC476" s="52">
        <v>1</v>
      </c>
      <c r="AD476" s="52"/>
      <c r="AE476" s="52"/>
      <c r="AG476" s="52"/>
      <c r="AH476" s="52"/>
      <c r="AI476" s="52"/>
      <c r="AJ476" s="52"/>
      <c r="AK476" s="52"/>
    </row>
    <row r="477" spans="23:37">
      <c r="W477" s="146" t="s">
        <v>2061</v>
      </c>
      <c r="X477" s="52" t="s">
        <v>2062</v>
      </c>
      <c r="Y477" s="65">
        <v>4443442</v>
      </c>
      <c r="Z477" s="52" t="s">
        <v>2063</v>
      </c>
      <c r="AA477" s="52" t="s">
        <v>2064</v>
      </c>
      <c r="AB477" s="52"/>
      <c r="AC477" s="52">
        <v>1</v>
      </c>
      <c r="AD477" s="52"/>
      <c r="AE477" s="52"/>
      <c r="AG477" s="52"/>
      <c r="AH477" s="52"/>
      <c r="AI477" s="52"/>
      <c r="AJ477" s="52"/>
      <c r="AK477" s="52"/>
    </row>
    <row r="478" spans="23:37">
      <c r="W478" s="146" t="s">
        <v>2065</v>
      </c>
      <c r="X478" s="52" t="s">
        <v>2066</v>
      </c>
      <c r="Y478" s="65">
        <v>4440071</v>
      </c>
      <c r="Z478" s="52" t="s">
        <v>2067</v>
      </c>
      <c r="AA478" s="52" t="s">
        <v>2068</v>
      </c>
      <c r="AB478" s="52"/>
      <c r="AC478" s="52">
        <v>1</v>
      </c>
      <c r="AD478" s="52"/>
      <c r="AE478" s="52"/>
      <c r="AG478" s="52"/>
      <c r="AH478" s="52"/>
      <c r="AI478" s="52"/>
      <c r="AJ478" s="52"/>
      <c r="AK478" s="52"/>
    </row>
    <row r="479" spans="23:37">
      <c r="W479" s="146" t="s">
        <v>2069</v>
      </c>
      <c r="X479" s="52" t="s">
        <v>2070</v>
      </c>
      <c r="Y479" s="65">
        <v>4440011</v>
      </c>
      <c r="Z479" s="52" t="s">
        <v>2071</v>
      </c>
      <c r="AA479" s="52" t="s">
        <v>2072</v>
      </c>
      <c r="AB479" s="52"/>
      <c r="AC479" s="52">
        <v>1</v>
      </c>
      <c r="AD479" s="52"/>
      <c r="AE479" s="52"/>
      <c r="AG479" s="52"/>
      <c r="AH479" s="52"/>
      <c r="AI479" s="52"/>
      <c r="AJ479" s="52"/>
      <c r="AK479" s="52"/>
    </row>
    <row r="480" spans="23:37">
      <c r="W480" s="146" t="s">
        <v>2073</v>
      </c>
      <c r="X480" s="52" t="s">
        <v>2074</v>
      </c>
      <c r="Y480" s="65">
        <v>4440007</v>
      </c>
      <c r="Z480" s="52" t="s">
        <v>2075</v>
      </c>
      <c r="AA480" s="52" t="s">
        <v>2076</v>
      </c>
      <c r="AB480" s="52"/>
      <c r="AC480" s="52">
        <v>1</v>
      </c>
      <c r="AD480" s="52"/>
      <c r="AE480" s="52"/>
      <c r="AG480" s="52"/>
      <c r="AH480" s="52"/>
      <c r="AI480" s="52"/>
      <c r="AJ480" s="52"/>
      <c r="AK480" s="52"/>
    </row>
    <row r="481" spans="23:37">
      <c r="W481" s="146" t="s">
        <v>2077</v>
      </c>
      <c r="X481" s="52" t="s">
        <v>2078</v>
      </c>
      <c r="Y481" s="65">
        <v>4440005</v>
      </c>
      <c r="Z481" s="52" t="s">
        <v>2079</v>
      </c>
      <c r="AA481" s="52" t="s">
        <v>2080</v>
      </c>
      <c r="AB481" s="52"/>
      <c r="AC481" s="52">
        <v>1</v>
      </c>
      <c r="AD481" s="52"/>
      <c r="AE481" s="52"/>
      <c r="AG481" s="52"/>
      <c r="AH481" s="52"/>
      <c r="AI481" s="52"/>
      <c r="AJ481" s="52"/>
      <c r="AK481" s="52"/>
    </row>
    <row r="482" spans="23:37">
      <c r="W482" s="146" t="s">
        <v>2081</v>
      </c>
      <c r="X482" s="52" t="s">
        <v>2082</v>
      </c>
      <c r="Y482" s="65">
        <v>4440813</v>
      </c>
      <c r="Z482" s="52" t="s">
        <v>2083</v>
      </c>
      <c r="AA482" s="52" t="s">
        <v>2084</v>
      </c>
      <c r="AB482" s="52"/>
      <c r="AC482" s="52">
        <v>1</v>
      </c>
      <c r="AD482" s="52"/>
      <c r="AE482" s="52"/>
      <c r="AG482" s="52"/>
      <c r="AH482" s="52"/>
      <c r="AI482" s="52"/>
      <c r="AJ482" s="52"/>
      <c r="AK482" s="52"/>
    </row>
    <row r="483" spans="23:37">
      <c r="W483" s="146" t="s">
        <v>2085</v>
      </c>
      <c r="X483" s="52" t="s">
        <v>2086</v>
      </c>
      <c r="Y483" s="65">
        <v>4440827</v>
      </c>
      <c r="Z483" s="52" t="s">
        <v>2087</v>
      </c>
      <c r="AA483" s="52" t="s">
        <v>2088</v>
      </c>
      <c r="AB483" s="52"/>
      <c r="AC483" s="52">
        <v>1</v>
      </c>
      <c r="AD483" s="52"/>
      <c r="AE483" s="52"/>
      <c r="AG483" s="52"/>
      <c r="AH483" s="52"/>
      <c r="AI483" s="52"/>
      <c r="AJ483" s="52"/>
      <c r="AK483" s="52"/>
    </row>
    <row r="484" spans="23:37">
      <c r="W484" s="146" t="s">
        <v>2089</v>
      </c>
      <c r="X484" s="52" t="s">
        <v>2090</v>
      </c>
      <c r="Y484" s="65">
        <v>4440856</v>
      </c>
      <c r="Z484" s="52" t="s">
        <v>2091</v>
      </c>
      <c r="AA484" s="52" t="s">
        <v>2092</v>
      </c>
      <c r="AB484" s="52"/>
      <c r="AC484" s="52">
        <v>1</v>
      </c>
      <c r="AD484" s="52"/>
      <c r="AE484" s="52"/>
      <c r="AG484" s="52"/>
      <c r="AH484" s="52"/>
      <c r="AI484" s="52"/>
      <c r="AJ484" s="52"/>
      <c r="AK484" s="52"/>
    </row>
    <row r="485" spans="23:37">
      <c r="W485" s="146" t="s">
        <v>2093</v>
      </c>
      <c r="X485" s="52" t="s">
        <v>2094</v>
      </c>
      <c r="Y485" s="65">
        <v>4440864</v>
      </c>
      <c r="Z485" s="52" t="s">
        <v>2095</v>
      </c>
      <c r="AA485" s="52" t="s">
        <v>2096</v>
      </c>
      <c r="AB485" s="52"/>
      <c r="AC485" s="52">
        <v>1</v>
      </c>
      <c r="AD485" s="52"/>
      <c r="AE485" s="52"/>
      <c r="AG485" s="52"/>
      <c r="AH485" s="52"/>
      <c r="AI485" s="52"/>
      <c r="AJ485" s="52"/>
      <c r="AK485" s="52"/>
    </row>
    <row r="486" spans="23:37">
      <c r="W486" s="146" t="s">
        <v>2097</v>
      </c>
      <c r="X486" s="52" t="s">
        <v>2098</v>
      </c>
      <c r="Y486" s="65">
        <v>4440064</v>
      </c>
      <c r="Z486" s="52" t="s">
        <v>2099</v>
      </c>
      <c r="AA486" s="52" t="s">
        <v>2100</v>
      </c>
      <c r="AB486" s="52"/>
      <c r="AC486" s="52">
        <v>1</v>
      </c>
      <c r="AD486" s="52"/>
      <c r="AE486" s="52"/>
      <c r="AG486" s="52"/>
      <c r="AH486" s="52"/>
      <c r="AI486" s="52"/>
      <c r="AJ486" s="52"/>
      <c r="AK486" s="52"/>
    </row>
    <row r="487" spans="23:37">
      <c r="W487" s="146" t="s">
        <v>2101</v>
      </c>
      <c r="X487" s="52" t="s">
        <v>2102</v>
      </c>
      <c r="Y487" s="65">
        <v>4440066</v>
      </c>
      <c r="Z487" s="52" t="s">
        <v>2103</v>
      </c>
      <c r="AA487" s="52" t="s">
        <v>2104</v>
      </c>
      <c r="AB487" s="52"/>
      <c r="AC487" s="52">
        <v>1</v>
      </c>
      <c r="AD487" s="52"/>
      <c r="AE487" s="52"/>
      <c r="AG487" s="52"/>
      <c r="AH487" s="52"/>
      <c r="AI487" s="52"/>
      <c r="AJ487" s="52"/>
      <c r="AK487" s="52"/>
    </row>
    <row r="488" spans="23:37">
      <c r="W488" s="146" t="s">
        <v>2105</v>
      </c>
      <c r="X488" s="52" t="s">
        <v>2106</v>
      </c>
      <c r="Y488" s="65">
        <v>4440077</v>
      </c>
      <c r="Z488" s="52" t="s">
        <v>2107</v>
      </c>
      <c r="AA488" s="52" t="s">
        <v>2108</v>
      </c>
      <c r="AB488" s="52"/>
      <c r="AC488" s="52">
        <v>1</v>
      </c>
      <c r="AD488" s="52"/>
      <c r="AE488" s="52"/>
      <c r="AG488" s="52"/>
      <c r="AH488" s="52"/>
      <c r="AI488" s="52"/>
      <c r="AJ488" s="52"/>
      <c r="AK488" s="52"/>
    </row>
    <row r="489" spans="23:37">
      <c r="W489" s="146" t="s">
        <v>2109</v>
      </c>
      <c r="X489" s="52" t="s">
        <v>2110</v>
      </c>
      <c r="Y489" s="65">
        <v>4440075</v>
      </c>
      <c r="Z489" s="52" t="s">
        <v>2111</v>
      </c>
      <c r="AA489" s="52" t="s">
        <v>2112</v>
      </c>
      <c r="AB489" s="52"/>
      <c r="AC489" s="52">
        <v>1</v>
      </c>
      <c r="AD489" s="52"/>
      <c r="AE489" s="52"/>
      <c r="AG489" s="52"/>
      <c r="AH489" s="52"/>
      <c r="AI489" s="52"/>
      <c r="AJ489" s="52"/>
      <c r="AK489" s="52"/>
    </row>
    <row r="490" spans="23:37">
      <c r="W490" s="146" t="s">
        <v>2113</v>
      </c>
      <c r="X490" s="52" t="s">
        <v>2114</v>
      </c>
      <c r="Y490" s="65">
        <v>4440825</v>
      </c>
      <c r="Z490" s="52" t="s">
        <v>2115</v>
      </c>
      <c r="AA490" s="52" t="s">
        <v>2116</v>
      </c>
      <c r="AB490" s="52"/>
      <c r="AC490" s="52">
        <v>1</v>
      </c>
      <c r="AD490" s="52"/>
      <c r="AE490" s="52"/>
      <c r="AG490" s="52"/>
      <c r="AH490" s="52"/>
      <c r="AI490" s="52"/>
      <c r="AJ490" s="52"/>
      <c r="AK490" s="52"/>
    </row>
    <row r="491" spans="23:37">
      <c r="W491" s="146" t="s">
        <v>2117</v>
      </c>
      <c r="X491" s="52" t="s">
        <v>2118</v>
      </c>
      <c r="Y491" s="65">
        <v>4443524</v>
      </c>
      <c r="Z491" s="52" t="s">
        <v>2119</v>
      </c>
      <c r="AA491" s="52" t="s">
        <v>2120</v>
      </c>
      <c r="AB491" s="52"/>
      <c r="AC491" s="52">
        <v>1</v>
      </c>
      <c r="AD491" s="52"/>
      <c r="AE491" s="52"/>
      <c r="AG491" s="52"/>
      <c r="AH491" s="52"/>
      <c r="AI491" s="52"/>
      <c r="AJ491" s="52"/>
      <c r="AK491" s="52"/>
    </row>
    <row r="492" spans="23:37">
      <c r="W492" s="146" t="s">
        <v>2121</v>
      </c>
      <c r="X492" s="52" t="s">
        <v>2122</v>
      </c>
      <c r="Y492" s="65">
        <v>4443523</v>
      </c>
      <c r="Z492" s="52" t="s">
        <v>2123</v>
      </c>
      <c r="AA492" s="52" t="s">
        <v>2124</v>
      </c>
      <c r="AB492" s="52"/>
      <c r="AC492" s="52">
        <v>1</v>
      </c>
      <c r="AD492" s="52"/>
      <c r="AE492" s="52"/>
      <c r="AG492" s="52"/>
      <c r="AH492" s="52"/>
      <c r="AI492" s="52"/>
      <c r="AJ492" s="52"/>
      <c r="AK492" s="52"/>
    </row>
    <row r="493" spans="23:37">
      <c r="W493" s="146" t="s">
        <v>2125</v>
      </c>
      <c r="X493" s="52" t="s">
        <v>2126</v>
      </c>
      <c r="Y493" s="65">
        <v>4443511</v>
      </c>
      <c r="Z493" s="52" t="s">
        <v>2127</v>
      </c>
      <c r="AA493" s="52" t="s">
        <v>2128</v>
      </c>
      <c r="AB493" s="52"/>
      <c r="AC493" s="52">
        <v>1</v>
      </c>
      <c r="AD493" s="52"/>
      <c r="AE493" s="52"/>
      <c r="AG493" s="52"/>
      <c r="AH493" s="52"/>
      <c r="AI493" s="52"/>
      <c r="AJ493" s="52"/>
      <c r="AK493" s="52"/>
    </row>
    <row r="494" spans="23:37">
      <c r="W494" s="146" t="s">
        <v>2129</v>
      </c>
      <c r="X494" s="52" t="s">
        <v>2130</v>
      </c>
      <c r="Y494" s="65">
        <v>4443505</v>
      </c>
      <c r="Z494" s="52" t="s">
        <v>2131</v>
      </c>
      <c r="AA494" s="52" t="s">
        <v>2132</v>
      </c>
      <c r="AB494" s="52"/>
      <c r="AC494" s="52">
        <v>1</v>
      </c>
      <c r="AD494" s="52"/>
      <c r="AE494" s="52"/>
      <c r="AG494" s="52"/>
      <c r="AH494" s="52"/>
      <c r="AI494" s="52"/>
      <c r="AJ494" s="52"/>
      <c r="AK494" s="52"/>
    </row>
    <row r="495" spans="23:37">
      <c r="W495" s="146" t="s">
        <v>2133</v>
      </c>
      <c r="X495" s="52" t="s">
        <v>2134</v>
      </c>
      <c r="Y495" s="65">
        <v>4443334</v>
      </c>
      <c r="Z495" s="52" t="s">
        <v>2135</v>
      </c>
      <c r="AA495" s="52" t="s">
        <v>2136</v>
      </c>
      <c r="AB495" s="52"/>
      <c r="AC495" s="52">
        <v>1</v>
      </c>
      <c r="AD495" s="52"/>
      <c r="AE495" s="52"/>
      <c r="AG495" s="52"/>
      <c r="AH495" s="52"/>
      <c r="AI495" s="52"/>
      <c r="AJ495" s="52"/>
      <c r="AK495" s="52"/>
    </row>
    <row r="496" spans="23:37">
      <c r="W496" s="146" t="s">
        <v>2137</v>
      </c>
      <c r="X496" s="52" t="s">
        <v>2138</v>
      </c>
      <c r="Y496" s="65">
        <v>4443343</v>
      </c>
      <c r="Z496" s="52" t="s">
        <v>2139</v>
      </c>
      <c r="AA496" s="52" t="s">
        <v>2140</v>
      </c>
      <c r="AB496" s="52"/>
      <c r="AC496" s="52">
        <v>1</v>
      </c>
      <c r="AD496" s="52"/>
      <c r="AE496" s="52"/>
      <c r="AG496" s="52"/>
      <c r="AH496" s="52"/>
      <c r="AI496" s="52"/>
      <c r="AJ496" s="52"/>
      <c r="AK496" s="52"/>
    </row>
    <row r="497" spans="23:37">
      <c r="W497" s="146" t="s">
        <v>2141</v>
      </c>
      <c r="X497" s="52" t="s">
        <v>2142</v>
      </c>
      <c r="Y497" s="65">
        <v>4443172</v>
      </c>
      <c r="Z497" s="52" t="s">
        <v>2143</v>
      </c>
      <c r="AA497" s="52" t="s">
        <v>2144</v>
      </c>
      <c r="AB497" s="52"/>
      <c r="AC497" s="52">
        <v>1</v>
      </c>
      <c r="AD497" s="52"/>
      <c r="AE497" s="52"/>
      <c r="AG497" s="52"/>
      <c r="AH497" s="52"/>
      <c r="AI497" s="52"/>
      <c r="AJ497" s="52"/>
      <c r="AK497" s="52"/>
    </row>
    <row r="498" spans="23:37">
      <c r="W498" s="146" t="s">
        <v>2145</v>
      </c>
      <c r="X498" s="52" t="s">
        <v>2146</v>
      </c>
      <c r="Y498" s="65">
        <v>4443167</v>
      </c>
      <c r="Z498" s="52" t="s">
        <v>2147</v>
      </c>
      <c r="AA498" s="52" t="s">
        <v>2148</v>
      </c>
      <c r="AB498" s="52"/>
      <c r="AC498" s="52">
        <v>1</v>
      </c>
      <c r="AD498" s="52"/>
      <c r="AE498" s="52"/>
      <c r="AG498" s="52"/>
      <c r="AH498" s="52"/>
      <c r="AI498" s="52"/>
      <c r="AJ498" s="52"/>
      <c r="AK498" s="52"/>
    </row>
    <row r="499" spans="23:37">
      <c r="W499" s="146" t="s">
        <v>2149</v>
      </c>
      <c r="X499" s="52" t="s">
        <v>2150</v>
      </c>
      <c r="Y499" s="65">
        <v>4443173</v>
      </c>
      <c r="Z499" s="52" t="s">
        <v>2151</v>
      </c>
      <c r="AA499" s="52" t="s">
        <v>2152</v>
      </c>
      <c r="AB499" s="52"/>
      <c r="AC499" s="52">
        <v>1</v>
      </c>
      <c r="AD499" s="52"/>
      <c r="AE499" s="52"/>
      <c r="AG499" s="52"/>
      <c r="AH499" s="52"/>
      <c r="AI499" s="52"/>
      <c r="AJ499" s="52"/>
      <c r="AK499" s="52"/>
    </row>
    <row r="500" spans="23:37">
      <c r="W500" s="146" t="s">
        <v>2153</v>
      </c>
      <c r="X500" s="52" t="s">
        <v>2154</v>
      </c>
      <c r="Y500" s="65">
        <v>4442107</v>
      </c>
      <c r="Z500" s="52" t="s">
        <v>2155</v>
      </c>
      <c r="AA500" s="52" t="s">
        <v>2156</v>
      </c>
      <c r="AB500" s="52"/>
      <c r="AC500" s="52">
        <v>1</v>
      </c>
      <c r="AD500" s="52"/>
      <c r="AE500" s="52"/>
      <c r="AG500" s="52"/>
      <c r="AH500" s="52"/>
      <c r="AI500" s="52"/>
      <c r="AJ500" s="52"/>
      <c r="AK500" s="52"/>
    </row>
    <row r="501" spans="23:37">
      <c r="W501" s="146" t="s">
        <v>2157</v>
      </c>
      <c r="X501" s="52" t="s">
        <v>2158</v>
      </c>
      <c r="Y501" s="65">
        <v>4442108</v>
      </c>
      <c r="Z501" s="52" t="s">
        <v>2159</v>
      </c>
      <c r="AA501" s="52" t="s">
        <v>2160</v>
      </c>
      <c r="AB501" s="52"/>
      <c r="AC501" s="52">
        <v>1</v>
      </c>
      <c r="AD501" s="52"/>
      <c r="AE501" s="52"/>
      <c r="AG501" s="52"/>
      <c r="AH501" s="52"/>
      <c r="AI501" s="52"/>
      <c r="AJ501" s="52"/>
      <c r="AK501" s="52"/>
    </row>
    <row r="502" spans="23:37">
      <c r="W502" s="146" t="s">
        <v>2161</v>
      </c>
      <c r="X502" s="52" t="s">
        <v>2162</v>
      </c>
      <c r="Y502" s="65">
        <v>4442149</v>
      </c>
      <c r="Z502" s="52" t="s">
        <v>2163</v>
      </c>
      <c r="AA502" s="52" t="s">
        <v>2164</v>
      </c>
      <c r="AB502" s="52"/>
      <c r="AC502" s="52">
        <v>1</v>
      </c>
      <c r="AD502" s="52"/>
      <c r="AE502" s="52"/>
      <c r="AG502" s="52"/>
      <c r="AH502" s="52"/>
      <c r="AI502" s="52"/>
      <c r="AJ502" s="52"/>
      <c r="AK502" s="52"/>
    </row>
    <row r="503" spans="23:37">
      <c r="W503" s="146" t="s">
        <v>2165</v>
      </c>
      <c r="X503" s="52" t="s">
        <v>2166</v>
      </c>
      <c r="Y503" s="65">
        <v>4442144</v>
      </c>
      <c r="Z503" s="52" t="s">
        <v>2167</v>
      </c>
      <c r="AA503" s="52" t="s">
        <v>2168</v>
      </c>
      <c r="AB503" s="52"/>
      <c r="AC503" s="52">
        <v>1</v>
      </c>
      <c r="AD503" s="52"/>
      <c r="AE503" s="52"/>
      <c r="AG503" s="52"/>
      <c r="AH503" s="52"/>
      <c r="AI503" s="52"/>
      <c r="AJ503" s="52"/>
      <c r="AK503" s="52"/>
    </row>
    <row r="504" spans="23:37">
      <c r="W504" s="146" t="s">
        <v>2169</v>
      </c>
      <c r="X504" s="52" t="s">
        <v>2170</v>
      </c>
      <c r="Y504" s="65">
        <v>4442121</v>
      </c>
      <c r="Z504" s="52" t="s">
        <v>2171</v>
      </c>
      <c r="AA504" s="52" t="s">
        <v>2172</v>
      </c>
      <c r="AB504" s="52"/>
      <c r="AC504" s="52">
        <v>1</v>
      </c>
      <c r="AD504" s="52"/>
      <c r="AE504" s="52"/>
      <c r="AG504" s="52"/>
      <c r="AH504" s="52"/>
      <c r="AI504" s="52"/>
      <c r="AJ504" s="52"/>
      <c r="AK504" s="52"/>
    </row>
    <row r="505" spans="23:37">
      <c r="W505" s="146" t="s">
        <v>2173</v>
      </c>
      <c r="X505" s="52" t="s">
        <v>2174</v>
      </c>
      <c r="Y505" s="65">
        <v>4440943</v>
      </c>
      <c r="Z505" s="52" t="s">
        <v>2175</v>
      </c>
      <c r="AA505" s="52" t="s">
        <v>2176</v>
      </c>
      <c r="AB505" s="52"/>
      <c r="AC505" s="52">
        <v>1</v>
      </c>
      <c r="AD505" s="52"/>
      <c r="AE505" s="52"/>
      <c r="AG505" s="52"/>
      <c r="AH505" s="52"/>
      <c r="AI505" s="52"/>
      <c r="AJ505" s="52"/>
      <c r="AK505" s="52"/>
    </row>
    <row r="506" spans="23:37">
      <c r="W506" s="146" t="s">
        <v>2177</v>
      </c>
      <c r="X506" s="52" t="s">
        <v>2178</v>
      </c>
      <c r="Y506" s="65">
        <v>4440908</v>
      </c>
      <c r="Z506" s="52" t="s">
        <v>2179</v>
      </c>
      <c r="AA506" s="52" t="s">
        <v>2180</v>
      </c>
      <c r="AB506" s="52"/>
      <c r="AC506" s="52">
        <v>1</v>
      </c>
      <c r="AD506" s="52"/>
      <c r="AE506" s="52"/>
      <c r="AG506" s="52"/>
      <c r="AH506" s="52"/>
      <c r="AI506" s="52"/>
      <c r="AJ506" s="52"/>
      <c r="AK506" s="52"/>
    </row>
    <row r="507" spans="23:37">
      <c r="W507" s="146" t="s">
        <v>2181</v>
      </c>
      <c r="X507" s="52" t="s">
        <v>2182</v>
      </c>
      <c r="Y507" s="65">
        <v>4440905</v>
      </c>
      <c r="Z507" s="52" t="s">
        <v>2183</v>
      </c>
      <c r="AA507" s="52" t="s">
        <v>2184</v>
      </c>
      <c r="AB507" s="52"/>
      <c r="AC507" s="52">
        <v>1</v>
      </c>
      <c r="AD507" s="52"/>
      <c r="AE507" s="52"/>
      <c r="AG507" s="52"/>
      <c r="AH507" s="52"/>
      <c r="AI507" s="52"/>
      <c r="AJ507" s="52"/>
      <c r="AK507" s="52"/>
    </row>
    <row r="508" spans="23:37">
      <c r="W508" s="146" t="s">
        <v>2185</v>
      </c>
      <c r="X508" s="52" t="s">
        <v>2186</v>
      </c>
      <c r="Y508" s="65">
        <v>4440931</v>
      </c>
      <c r="Z508" s="52" t="s">
        <v>2187</v>
      </c>
      <c r="AA508" s="52" t="s">
        <v>2188</v>
      </c>
      <c r="AB508" s="52"/>
      <c r="AC508" s="52">
        <v>1</v>
      </c>
      <c r="AD508" s="52"/>
      <c r="AE508" s="52"/>
      <c r="AG508" s="52"/>
      <c r="AH508" s="52"/>
      <c r="AI508" s="52"/>
      <c r="AJ508" s="52"/>
      <c r="AK508" s="52"/>
    </row>
    <row r="509" spans="23:37">
      <c r="W509" s="146" t="s">
        <v>2189</v>
      </c>
      <c r="X509" s="52" t="s">
        <v>2190</v>
      </c>
      <c r="Y509" s="65">
        <v>4440244</v>
      </c>
      <c r="Z509" s="52" t="s">
        <v>2191</v>
      </c>
      <c r="AA509" s="52" t="s">
        <v>2192</v>
      </c>
      <c r="AB509" s="52"/>
      <c r="AC509" s="52">
        <v>1</v>
      </c>
      <c r="AD509" s="52"/>
      <c r="AE509" s="52"/>
      <c r="AG509" s="52"/>
      <c r="AH509" s="52"/>
      <c r="AI509" s="52"/>
      <c r="AJ509" s="52"/>
      <c r="AK509" s="52"/>
    </row>
    <row r="510" spans="23:37">
      <c r="W510" s="146" t="s">
        <v>2193</v>
      </c>
      <c r="X510" s="52" t="s">
        <v>2194</v>
      </c>
      <c r="Y510" s="65">
        <v>4440204</v>
      </c>
      <c r="Z510" s="52" t="s">
        <v>2195</v>
      </c>
      <c r="AA510" s="52" t="s">
        <v>2196</v>
      </c>
      <c r="AB510" s="52"/>
      <c r="AC510" s="52">
        <v>1</v>
      </c>
      <c r="AD510" s="52"/>
      <c r="AE510" s="52"/>
      <c r="AG510" s="52"/>
      <c r="AH510" s="52"/>
      <c r="AI510" s="52"/>
      <c r="AJ510" s="52"/>
      <c r="AK510" s="52"/>
    </row>
    <row r="511" spans="23:37">
      <c r="W511" s="146" t="s">
        <v>2197</v>
      </c>
      <c r="X511" s="52" t="s">
        <v>2198</v>
      </c>
      <c r="Y511" s="65">
        <v>4440226</v>
      </c>
      <c r="Z511" s="52" t="s">
        <v>2199</v>
      </c>
      <c r="AA511" s="52" t="s">
        <v>2200</v>
      </c>
      <c r="AB511" s="52"/>
      <c r="AC511" s="52">
        <v>1</v>
      </c>
      <c r="AD511" s="52"/>
      <c r="AE511" s="52"/>
      <c r="AG511" s="52"/>
      <c r="AH511" s="52"/>
      <c r="AI511" s="52"/>
      <c r="AJ511" s="52"/>
      <c r="AK511" s="52"/>
    </row>
    <row r="512" spans="23:37">
      <c r="W512" s="146" t="s">
        <v>2201</v>
      </c>
      <c r="X512" s="52" t="s">
        <v>1738</v>
      </c>
      <c r="Y512" s="65">
        <v>4440802</v>
      </c>
      <c r="Z512" s="52" t="s">
        <v>2202</v>
      </c>
      <c r="AA512" s="52" t="s">
        <v>2203</v>
      </c>
      <c r="AB512" s="52"/>
      <c r="AC512" s="52">
        <v>1</v>
      </c>
      <c r="AD512" s="52"/>
      <c r="AE512" s="52"/>
      <c r="AG512" s="52"/>
      <c r="AH512" s="52"/>
      <c r="AI512" s="52"/>
      <c r="AJ512" s="52"/>
      <c r="AK512" s="52"/>
    </row>
    <row r="513" spans="23:37">
      <c r="W513" s="146" t="s">
        <v>2204</v>
      </c>
      <c r="X513" s="52" t="s">
        <v>2205</v>
      </c>
      <c r="Y513" s="65">
        <v>4440873</v>
      </c>
      <c r="Z513" s="52" t="s">
        <v>2206</v>
      </c>
      <c r="AA513" s="52" t="s">
        <v>2207</v>
      </c>
      <c r="AB513" s="52"/>
      <c r="AC513" s="52">
        <v>1</v>
      </c>
      <c r="AD513" s="52"/>
      <c r="AE513" s="52"/>
      <c r="AG513" s="52"/>
      <c r="AH513" s="52"/>
      <c r="AI513" s="52"/>
      <c r="AJ513" s="52"/>
      <c r="AK513" s="52"/>
    </row>
    <row r="514" spans="23:37">
      <c r="W514" s="146" t="s">
        <v>2208</v>
      </c>
      <c r="X514" s="52" t="s">
        <v>2209</v>
      </c>
      <c r="Y514" s="65">
        <v>4442135</v>
      </c>
      <c r="Z514" s="52" t="s">
        <v>2210</v>
      </c>
      <c r="AA514" s="52" t="s">
        <v>2211</v>
      </c>
      <c r="AB514" s="52"/>
      <c r="AC514" s="52">
        <v>1</v>
      </c>
      <c r="AD514" s="52"/>
      <c r="AE514" s="52"/>
      <c r="AG514" s="52"/>
      <c r="AH514" s="52"/>
      <c r="AI514" s="52"/>
      <c r="AJ514" s="52"/>
      <c r="AK514" s="52"/>
    </row>
    <row r="515" spans="23:37">
      <c r="W515" s="146" t="s">
        <v>2212</v>
      </c>
      <c r="X515" s="52" t="s">
        <v>2213</v>
      </c>
      <c r="Y515" s="65">
        <v>4440835</v>
      </c>
      <c r="Z515" s="52" t="s">
        <v>2214</v>
      </c>
      <c r="AA515" s="52" t="s">
        <v>2215</v>
      </c>
      <c r="AB515" s="52"/>
      <c r="AC515" s="52">
        <v>1</v>
      </c>
      <c r="AD515" s="52"/>
      <c r="AE515" s="52"/>
      <c r="AG515" s="52"/>
      <c r="AH515" s="52"/>
      <c r="AI515" s="52"/>
      <c r="AJ515" s="52"/>
      <c r="AK515" s="52"/>
    </row>
    <row r="516" spans="23:37">
      <c r="W516" s="146" t="s">
        <v>2216</v>
      </c>
      <c r="X516" s="52" t="s">
        <v>2217</v>
      </c>
      <c r="Y516" s="65">
        <v>4440823</v>
      </c>
      <c r="Z516" s="52" t="s">
        <v>2218</v>
      </c>
      <c r="AA516" s="52" t="s">
        <v>2219</v>
      </c>
      <c r="AB516" s="52"/>
      <c r="AC516" s="52">
        <v>1</v>
      </c>
      <c r="AD516" s="52"/>
      <c r="AE516" s="52"/>
      <c r="AG516" s="52"/>
      <c r="AH516" s="52"/>
      <c r="AI516" s="52"/>
      <c r="AJ516" s="52"/>
      <c r="AK516" s="52"/>
    </row>
    <row r="517" spans="23:37">
      <c r="W517" s="146" t="s">
        <v>2220</v>
      </c>
      <c r="X517" s="52" t="s">
        <v>2221</v>
      </c>
      <c r="Y517" s="65">
        <v>4440841</v>
      </c>
      <c r="Z517" s="52" t="s">
        <v>2222</v>
      </c>
      <c r="AA517" s="52" t="s">
        <v>2223</v>
      </c>
      <c r="AB517" s="52"/>
      <c r="AC517" s="52">
        <v>1</v>
      </c>
      <c r="AD517" s="52"/>
      <c r="AE517" s="52"/>
      <c r="AG517" s="52"/>
      <c r="AH517" s="52"/>
      <c r="AI517" s="52"/>
      <c r="AJ517" s="52"/>
      <c r="AK517" s="52"/>
    </row>
    <row r="518" spans="23:37">
      <c r="W518" s="146" t="s">
        <v>2224</v>
      </c>
      <c r="X518" s="52" t="s">
        <v>2225</v>
      </c>
      <c r="Y518" s="65">
        <v>4440951</v>
      </c>
      <c r="Z518" s="52" t="s">
        <v>2226</v>
      </c>
      <c r="AA518" s="52" t="s">
        <v>2227</v>
      </c>
      <c r="AB518" s="52"/>
      <c r="AC518" s="52">
        <v>1</v>
      </c>
      <c r="AD518" s="52"/>
      <c r="AE518" s="52"/>
      <c r="AG518" s="52"/>
      <c r="AH518" s="52"/>
      <c r="AI518" s="52"/>
      <c r="AJ518" s="52"/>
      <c r="AK518" s="52"/>
    </row>
    <row r="519" spans="23:37">
      <c r="W519" s="146" t="s">
        <v>2228</v>
      </c>
      <c r="X519" s="52" t="s">
        <v>2229</v>
      </c>
      <c r="Y519" s="65">
        <v>4440241</v>
      </c>
      <c r="Z519" s="52" t="s">
        <v>2230</v>
      </c>
      <c r="AA519" s="52" t="s">
        <v>2231</v>
      </c>
      <c r="AB519" s="52"/>
      <c r="AC519" s="52">
        <v>1</v>
      </c>
      <c r="AD519" s="52"/>
      <c r="AE519" s="52"/>
      <c r="AG519" s="52"/>
      <c r="AH519" s="52"/>
      <c r="AI519" s="52"/>
      <c r="AJ519" s="52"/>
      <c r="AK519" s="52"/>
    </row>
    <row r="520" spans="23:37">
      <c r="W520" s="146" t="s">
        <v>2232</v>
      </c>
      <c r="X520" s="52" t="s">
        <v>730</v>
      </c>
      <c r="Y520" s="65">
        <v>4470863</v>
      </c>
      <c r="Z520" s="52" t="s">
        <v>2233</v>
      </c>
      <c r="AA520" s="52" t="s">
        <v>2234</v>
      </c>
      <c r="AB520" s="52"/>
      <c r="AC520" s="52">
        <v>1</v>
      </c>
      <c r="AD520" s="52"/>
      <c r="AE520" s="52"/>
      <c r="AG520" s="52"/>
      <c r="AH520" s="52"/>
      <c r="AI520" s="52"/>
      <c r="AJ520" s="52"/>
      <c r="AK520" s="52"/>
    </row>
    <row r="521" spans="23:37">
      <c r="W521" s="146" t="s">
        <v>2235</v>
      </c>
      <c r="X521" s="52" t="s">
        <v>2236</v>
      </c>
      <c r="Y521" s="65">
        <v>4470842</v>
      </c>
      <c r="Z521" s="52" t="s">
        <v>2237</v>
      </c>
      <c r="AA521" s="52" t="s">
        <v>2238</v>
      </c>
      <c r="AB521" s="52"/>
      <c r="AC521" s="52">
        <v>1</v>
      </c>
      <c r="AD521" s="52"/>
      <c r="AE521" s="52"/>
      <c r="AG521" s="52"/>
      <c r="AH521" s="52"/>
      <c r="AI521" s="52"/>
      <c r="AJ521" s="52"/>
      <c r="AK521" s="52"/>
    </row>
    <row r="522" spans="23:37">
      <c r="W522" s="146" t="s">
        <v>2239</v>
      </c>
      <c r="X522" s="52" t="s">
        <v>2240</v>
      </c>
      <c r="Y522" s="65">
        <v>4470888</v>
      </c>
      <c r="Z522" s="52" t="s">
        <v>2241</v>
      </c>
      <c r="AA522" s="52" t="s">
        <v>2242</v>
      </c>
      <c r="AB522" s="52"/>
      <c r="AC522" s="52">
        <v>1</v>
      </c>
      <c r="AD522" s="52"/>
      <c r="AE522" s="52"/>
      <c r="AG522" s="52"/>
      <c r="AH522" s="52"/>
      <c r="AI522" s="52"/>
      <c r="AJ522" s="52"/>
      <c r="AK522" s="52"/>
    </row>
    <row r="523" spans="23:37">
      <c r="W523" s="146" t="s">
        <v>2243</v>
      </c>
      <c r="X523" s="52" t="s">
        <v>2244</v>
      </c>
      <c r="Y523" s="65">
        <v>4470882</v>
      </c>
      <c r="Z523" s="52" t="s">
        <v>2245</v>
      </c>
      <c r="AA523" s="52" t="s">
        <v>2246</v>
      </c>
      <c r="AB523" s="52"/>
      <c r="AC523" s="52">
        <v>1</v>
      </c>
      <c r="AD523" s="52"/>
      <c r="AE523" s="52"/>
      <c r="AG523" s="52"/>
      <c r="AH523" s="52"/>
      <c r="AI523" s="52"/>
      <c r="AJ523" s="52"/>
      <c r="AK523" s="52"/>
    </row>
    <row r="524" spans="23:37">
      <c r="W524" s="146" t="s">
        <v>2247</v>
      </c>
      <c r="X524" s="52" t="s">
        <v>2248</v>
      </c>
      <c r="Y524" s="65">
        <v>4470022</v>
      </c>
      <c r="Z524" s="52" t="s">
        <v>2249</v>
      </c>
      <c r="AA524" s="52" t="s">
        <v>2250</v>
      </c>
      <c r="AB524" s="52"/>
      <c r="AC524" s="52">
        <v>1</v>
      </c>
      <c r="AD524" s="52"/>
      <c r="AE524" s="52"/>
      <c r="AG524" s="52"/>
      <c r="AH524" s="52"/>
      <c r="AI524" s="52"/>
      <c r="AJ524" s="52"/>
      <c r="AK524" s="52"/>
    </row>
    <row r="525" spans="23:37">
      <c r="W525" s="146" t="s">
        <v>2251</v>
      </c>
      <c r="X525" s="52" t="s">
        <v>2252</v>
      </c>
      <c r="Y525" s="65">
        <v>4470074</v>
      </c>
      <c r="Z525" s="52" t="s">
        <v>2253</v>
      </c>
      <c r="AA525" s="52" t="s">
        <v>2254</v>
      </c>
      <c r="AB525" s="52"/>
      <c r="AC525" s="52">
        <v>1</v>
      </c>
      <c r="AD525" s="52"/>
      <c r="AE525" s="52"/>
      <c r="AG525" s="52"/>
      <c r="AH525" s="52"/>
      <c r="AI525" s="52"/>
      <c r="AJ525" s="52"/>
      <c r="AK525" s="52"/>
    </row>
    <row r="526" spans="23:37">
      <c r="W526" s="146" t="s">
        <v>2255</v>
      </c>
      <c r="X526" s="52" t="s">
        <v>550</v>
      </c>
      <c r="Y526" s="65">
        <v>4470871</v>
      </c>
      <c r="Z526" s="52" t="s">
        <v>2256</v>
      </c>
      <c r="AA526" s="52" t="s">
        <v>2257</v>
      </c>
      <c r="AB526" s="52"/>
      <c r="AC526" s="52">
        <v>1</v>
      </c>
      <c r="AD526" s="52"/>
      <c r="AE526" s="52"/>
      <c r="AG526" s="52"/>
      <c r="AH526" s="52"/>
      <c r="AI526" s="52"/>
      <c r="AJ526" s="52"/>
      <c r="AK526" s="52"/>
    </row>
    <row r="527" spans="23:37">
      <c r="W527" s="146" t="s">
        <v>2258</v>
      </c>
      <c r="X527" s="52" t="s">
        <v>2259</v>
      </c>
      <c r="Y527" s="65">
        <v>4480833</v>
      </c>
      <c r="Z527" s="52" t="s">
        <v>2260</v>
      </c>
      <c r="AA527" s="52" t="s">
        <v>2261</v>
      </c>
      <c r="AB527" s="52"/>
      <c r="AC527" s="52">
        <v>1</v>
      </c>
      <c r="AD527" s="52"/>
      <c r="AE527" s="52"/>
      <c r="AG527" s="52"/>
      <c r="AH527" s="52"/>
      <c r="AI527" s="52"/>
      <c r="AJ527" s="52"/>
      <c r="AK527" s="52"/>
    </row>
    <row r="528" spans="23:37">
      <c r="W528" s="146" t="s">
        <v>2262</v>
      </c>
      <c r="X528" s="52" t="s">
        <v>2263</v>
      </c>
      <c r="Y528" s="65">
        <v>4480039</v>
      </c>
      <c r="Z528" s="52" t="s">
        <v>443</v>
      </c>
      <c r="AA528" s="52" t="s">
        <v>2264</v>
      </c>
      <c r="AB528" s="52"/>
      <c r="AC528" s="52">
        <v>1</v>
      </c>
      <c r="AD528" s="52"/>
      <c r="AE528" s="52"/>
      <c r="AG528" s="52"/>
      <c r="AH528" s="52"/>
      <c r="AI528" s="52"/>
      <c r="AJ528" s="52"/>
      <c r="AK528" s="52"/>
    </row>
    <row r="529" spans="23:37">
      <c r="W529" s="146" t="s">
        <v>2265</v>
      </c>
      <c r="X529" s="52" t="s">
        <v>1734</v>
      </c>
      <c r="Y529" s="65">
        <v>4480824</v>
      </c>
      <c r="Z529" s="52" t="s">
        <v>2266</v>
      </c>
      <c r="AA529" s="52" t="s">
        <v>2267</v>
      </c>
      <c r="AB529" s="52"/>
      <c r="AC529" s="52">
        <v>1</v>
      </c>
      <c r="AD529" s="52"/>
      <c r="AE529" s="52"/>
      <c r="AG529" s="52"/>
      <c r="AH529" s="52"/>
      <c r="AI529" s="52"/>
      <c r="AJ529" s="52"/>
      <c r="AK529" s="52"/>
    </row>
    <row r="530" spans="23:37">
      <c r="W530" s="146" t="s">
        <v>2268</v>
      </c>
      <c r="X530" s="52" t="s">
        <v>2269</v>
      </c>
      <c r="Y530" s="65">
        <v>4480005</v>
      </c>
      <c r="Z530" s="52" t="s">
        <v>2270</v>
      </c>
      <c r="AA530" s="52" t="s">
        <v>2271</v>
      </c>
      <c r="AB530" s="52"/>
      <c r="AC530" s="52">
        <v>1</v>
      </c>
      <c r="AD530" s="52"/>
      <c r="AE530" s="52"/>
      <c r="AG530" s="52"/>
      <c r="AH530" s="52"/>
      <c r="AI530" s="52"/>
      <c r="AJ530" s="52"/>
      <c r="AK530" s="52"/>
    </row>
    <row r="531" spans="23:37">
      <c r="W531" s="146" t="s">
        <v>2272</v>
      </c>
      <c r="X531" s="52" t="s">
        <v>2273</v>
      </c>
      <c r="Y531" s="65">
        <v>4480007</v>
      </c>
      <c r="Z531" s="52" t="s">
        <v>2274</v>
      </c>
      <c r="AA531" s="52" t="s">
        <v>2275</v>
      </c>
      <c r="AB531" s="52"/>
      <c r="AC531" s="52">
        <v>1</v>
      </c>
      <c r="AD531" s="52"/>
      <c r="AE531" s="52"/>
      <c r="AG531" s="52"/>
      <c r="AH531" s="52"/>
      <c r="AI531" s="52"/>
      <c r="AJ531" s="52"/>
      <c r="AK531" s="52"/>
    </row>
    <row r="532" spans="23:37">
      <c r="W532" s="146" t="s">
        <v>2276</v>
      </c>
      <c r="X532" s="52" t="s">
        <v>2277</v>
      </c>
      <c r="Y532" s="65">
        <v>4480813</v>
      </c>
      <c r="Z532" s="52" t="s">
        <v>459</v>
      </c>
      <c r="AA532" s="52" t="s">
        <v>2278</v>
      </c>
      <c r="AB532" s="52"/>
      <c r="AC532" s="52">
        <v>1</v>
      </c>
      <c r="AD532" s="52"/>
      <c r="AE532" s="52"/>
      <c r="AG532" s="52"/>
      <c r="AH532" s="52"/>
      <c r="AI532" s="52"/>
      <c r="AJ532" s="52"/>
      <c r="AK532" s="52"/>
    </row>
    <row r="533" spans="23:37">
      <c r="W533" s="146" t="s">
        <v>2279</v>
      </c>
      <c r="X533" s="52" t="s">
        <v>2280</v>
      </c>
      <c r="Y533" s="65">
        <v>4480805</v>
      </c>
      <c r="Z533" s="52" t="s">
        <v>2281</v>
      </c>
      <c r="AA533" s="52" t="s">
        <v>2282</v>
      </c>
      <c r="AB533" s="52"/>
      <c r="AC533" s="52">
        <v>1</v>
      </c>
      <c r="AD533" s="52"/>
      <c r="AE533" s="52"/>
      <c r="AG533" s="52"/>
      <c r="AH533" s="52"/>
      <c r="AI533" s="52"/>
      <c r="AJ533" s="52"/>
      <c r="AK533" s="52"/>
    </row>
    <row r="534" spans="23:37">
      <c r="W534" s="146" t="s">
        <v>2283</v>
      </c>
      <c r="X534" s="52" t="s">
        <v>2284</v>
      </c>
      <c r="Y534" s="65">
        <v>4480852</v>
      </c>
      <c r="Z534" s="52" t="s">
        <v>455</v>
      </c>
      <c r="AA534" s="52" t="s">
        <v>2285</v>
      </c>
      <c r="AB534" s="52"/>
      <c r="AC534" s="52">
        <v>1</v>
      </c>
      <c r="AD534" s="52"/>
      <c r="AE534" s="52"/>
      <c r="AG534" s="52"/>
      <c r="AH534" s="52"/>
      <c r="AI534" s="52"/>
      <c r="AJ534" s="52"/>
      <c r="AK534" s="52"/>
    </row>
    <row r="535" spans="23:37">
      <c r="W535" s="146" t="s">
        <v>2286</v>
      </c>
      <c r="X535" s="52" t="s">
        <v>2287</v>
      </c>
      <c r="Y535" s="65">
        <v>4480011</v>
      </c>
      <c r="Z535" s="52" t="s">
        <v>2288</v>
      </c>
      <c r="AA535" s="52" t="s">
        <v>2289</v>
      </c>
      <c r="AB535" s="52"/>
      <c r="AC535" s="52">
        <v>1</v>
      </c>
      <c r="AD535" s="52"/>
      <c r="AE535" s="52"/>
      <c r="AG535" s="52"/>
      <c r="AH535" s="52"/>
      <c r="AI535" s="52"/>
      <c r="AJ535" s="52"/>
      <c r="AK535" s="52"/>
    </row>
    <row r="536" spans="23:37">
      <c r="W536" s="146" t="s">
        <v>2290</v>
      </c>
      <c r="X536" s="52" t="s">
        <v>2291</v>
      </c>
      <c r="Y536" s="65">
        <v>4480807</v>
      </c>
      <c r="Z536" s="52" t="s">
        <v>511</v>
      </c>
      <c r="AA536" s="52" t="s">
        <v>2292</v>
      </c>
      <c r="AB536" s="52"/>
      <c r="AC536" s="52">
        <v>1</v>
      </c>
      <c r="AD536" s="52"/>
      <c r="AE536" s="52"/>
      <c r="AG536" s="52"/>
      <c r="AH536" s="52"/>
      <c r="AI536" s="52"/>
      <c r="AJ536" s="52"/>
      <c r="AK536" s="52"/>
    </row>
    <row r="537" spans="23:37">
      <c r="W537" s="146" t="s">
        <v>2293</v>
      </c>
      <c r="X537" s="52" t="s">
        <v>2294</v>
      </c>
      <c r="Y537" s="65">
        <v>4480046</v>
      </c>
      <c r="Z537" s="52" t="s">
        <v>2295</v>
      </c>
      <c r="AA537" s="52" t="s">
        <v>2296</v>
      </c>
      <c r="AB537" s="52"/>
      <c r="AC537" s="52">
        <v>1</v>
      </c>
      <c r="AD537" s="52"/>
      <c r="AE537" s="52"/>
      <c r="AG537" s="52"/>
      <c r="AH537" s="52"/>
      <c r="AI537" s="52"/>
      <c r="AJ537" s="52"/>
      <c r="AK537" s="52"/>
    </row>
    <row r="538" spans="23:37">
      <c r="W538" s="146" t="s">
        <v>2297</v>
      </c>
      <c r="X538" s="52" t="s">
        <v>2298</v>
      </c>
      <c r="Y538" s="65">
        <v>4480007</v>
      </c>
      <c r="Z538" s="52" t="s">
        <v>2299</v>
      </c>
      <c r="AA538" s="52" t="s">
        <v>2300</v>
      </c>
      <c r="AB538" s="52"/>
      <c r="AC538" s="52">
        <v>1</v>
      </c>
      <c r="AD538" s="52"/>
      <c r="AE538" s="52"/>
      <c r="AG538" s="52"/>
      <c r="AH538" s="52"/>
      <c r="AI538" s="52"/>
      <c r="AJ538" s="52"/>
      <c r="AK538" s="52"/>
    </row>
    <row r="539" spans="23:37">
      <c r="W539" s="146" t="s">
        <v>2301</v>
      </c>
      <c r="X539" s="52" t="s">
        <v>2302</v>
      </c>
      <c r="Y539" s="65">
        <v>4480803</v>
      </c>
      <c r="Z539" s="52" t="s">
        <v>2303</v>
      </c>
      <c r="AA539" s="52" t="s">
        <v>2304</v>
      </c>
      <c r="AB539" s="52"/>
      <c r="AC539" s="52">
        <v>1</v>
      </c>
      <c r="AD539" s="52"/>
      <c r="AE539" s="52"/>
      <c r="AG539" s="52"/>
      <c r="AH539" s="52"/>
      <c r="AI539" s="52"/>
      <c r="AJ539" s="52"/>
      <c r="AK539" s="52"/>
    </row>
    <row r="540" spans="23:37">
      <c r="W540" s="146" t="s">
        <v>2305</v>
      </c>
      <c r="X540" s="52" t="s">
        <v>2306</v>
      </c>
      <c r="Y540" s="65">
        <v>4480813</v>
      </c>
      <c r="Z540" s="52" t="s">
        <v>2307</v>
      </c>
      <c r="AA540" s="52" t="s">
        <v>2308</v>
      </c>
      <c r="AB540" s="52"/>
      <c r="AC540" s="52">
        <v>1</v>
      </c>
      <c r="AD540" s="52"/>
      <c r="AE540" s="52"/>
      <c r="AG540" s="52"/>
      <c r="AH540" s="52"/>
      <c r="AI540" s="52"/>
      <c r="AJ540" s="52"/>
      <c r="AK540" s="52"/>
    </row>
    <row r="541" spans="23:37">
      <c r="W541" s="146" t="s">
        <v>2309</v>
      </c>
      <c r="X541" s="52" t="s">
        <v>2310</v>
      </c>
      <c r="Y541" s="65">
        <v>4480003</v>
      </c>
      <c r="Z541" s="52" t="s">
        <v>2311</v>
      </c>
      <c r="AA541" s="52" t="s">
        <v>2312</v>
      </c>
      <c r="AB541" s="52"/>
      <c r="AC541" s="52">
        <v>1</v>
      </c>
      <c r="AD541" s="52"/>
      <c r="AE541" s="52"/>
      <c r="AG541" s="52"/>
      <c r="AH541" s="52"/>
      <c r="AI541" s="52"/>
      <c r="AJ541" s="52"/>
      <c r="AK541" s="52"/>
    </row>
    <row r="542" spans="23:37">
      <c r="W542" s="146" t="s">
        <v>2313</v>
      </c>
      <c r="X542" s="52" t="s">
        <v>2314</v>
      </c>
      <c r="Y542" s="65">
        <v>4441325</v>
      </c>
      <c r="Z542" s="52" t="s">
        <v>495</v>
      </c>
      <c r="AA542" s="52" t="s">
        <v>2315</v>
      </c>
      <c r="AB542" s="52"/>
      <c r="AC542" s="52">
        <v>1</v>
      </c>
      <c r="AD542" s="52"/>
      <c r="AE542" s="52"/>
      <c r="AG542" s="52"/>
      <c r="AH542" s="52"/>
      <c r="AI542" s="52"/>
      <c r="AJ542" s="52"/>
      <c r="AK542" s="52"/>
    </row>
    <row r="543" spans="23:37">
      <c r="W543" s="146" t="s">
        <v>2316</v>
      </c>
      <c r="X543" s="52" t="s">
        <v>2317</v>
      </c>
      <c r="Y543" s="65">
        <v>4441331</v>
      </c>
      <c r="Z543" s="52" t="s">
        <v>2318</v>
      </c>
      <c r="AA543" s="52" t="s">
        <v>2319</v>
      </c>
      <c r="AB543" s="52"/>
      <c r="AC543" s="52">
        <v>1</v>
      </c>
      <c r="AD543" s="52"/>
      <c r="AE543" s="52"/>
      <c r="AG543" s="52"/>
      <c r="AH543" s="52"/>
      <c r="AI543" s="52"/>
      <c r="AJ543" s="52"/>
      <c r="AK543" s="52"/>
    </row>
    <row r="544" spans="23:37">
      <c r="W544" s="146" t="s">
        <v>2320</v>
      </c>
      <c r="X544" s="52" t="s">
        <v>2321</v>
      </c>
      <c r="Y544" s="65">
        <v>4441311</v>
      </c>
      <c r="Z544" s="52" t="s">
        <v>2322</v>
      </c>
      <c r="AA544" s="52" t="s">
        <v>2323</v>
      </c>
      <c r="AB544" s="52"/>
      <c r="AC544" s="52">
        <v>1</v>
      </c>
      <c r="AD544" s="52"/>
      <c r="AE544" s="52"/>
      <c r="AG544" s="52"/>
      <c r="AH544" s="52"/>
      <c r="AI544" s="52"/>
      <c r="AJ544" s="52"/>
      <c r="AK544" s="52"/>
    </row>
    <row r="545" spans="23:37">
      <c r="W545" s="146" t="s">
        <v>2324</v>
      </c>
      <c r="X545" s="52" t="s">
        <v>2325</v>
      </c>
      <c r="Y545" s="65">
        <v>4441324</v>
      </c>
      <c r="Z545" s="52" t="s">
        <v>2326</v>
      </c>
      <c r="AA545" s="52" t="s">
        <v>2327</v>
      </c>
      <c r="AB545" s="52"/>
      <c r="AC545" s="52">
        <v>1</v>
      </c>
      <c r="AD545" s="52"/>
      <c r="AE545" s="52"/>
      <c r="AG545" s="52"/>
      <c r="AH545" s="52"/>
      <c r="AI545" s="52"/>
      <c r="AJ545" s="52"/>
      <c r="AK545" s="52"/>
    </row>
    <row r="546" spans="23:37">
      <c r="W546" s="146" t="s">
        <v>2328</v>
      </c>
      <c r="X546" s="52" t="s">
        <v>2329</v>
      </c>
      <c r="Y546" s="65">
        <v>4441305</v>
      </c>
      <c r="Z546" s="52" t="s">
        <v>2330</v>
      </c>
      <c r="AA546" s="52" t="s">
        <v>2331</v>
      </c>
      <c r="AB546" s="52"/>
      <c r="AC546" s="52">
        <v>1</v>
      </c>
      <c r="AD546" s="52"/>
      <c r="AE546" s="52"/>
      <c r="AG546" s="52"/>
      <c r="AH546" s="52"/>
      <c r="AI546" s="52"/>
      <c r="AJ546" s="52"/>
      <c r="AK546" s="52"/>
    </row>
    <row r="547" spans="23:37">
      <c r="W547" s="146" t="s">
        <v>2332</v>
      </c>
      <c r="X547" s="52" t="s">
        <v>2333</v>
      </c>
      <c r="Y547" s="65">
        <v>4441162</v>
      </c>
      <c r="Z547" s="52" t="s">
        <v>2334</v>
      </c>
      <c r="AA547" s="52" t="s">
        <v>2335</v>
      </c>
      <c r="AB547" s="52"/>
      <c r="AC547" s="52">
        <v>1</v>
      </c>
      <c r="AD547" s="52"/>
      <c r="AE547" s="52"/>
      <c r="AG547" s="52"/>
      <c r="AH547" s="52"/>
      <c r="AI547" s="52"/>
      <c r="AJ547" s="52"/>
      <c r="AK547" s="52"/>
    </row>
    <row r="548" spans="23:37">
      <c r="W548" s="146" t="s">
        <v>2336</v>
      </c>
      <c r="X548" s="52" t="s">
        <v>2337</v>
      </c>
      <c r="Y548" s="65">
        <v>4720017</v>
      </c>
      <c r="Z548" s="52" t="s">
        <v>2338</v>
      </c>
      <c r="AA548" s="52" t="s">
        <v>2339</v>
      </c>
      <c r="AB548" s="52"/>
      <c r="AC548" s="52">
        <v>1</v>
      </c>
      <c r="AD548" s="52"/>
      <c r="AE548" s="52"/>
      <c r="AG548" s="52"/>
      <c r="AH548" s="52"/>
      <c r="AI548" s="52"/>
      <c r="AJ548" s="52"/>
      <c r="AK548" s="52"/>
    </row>
    <row r="549" spans="23:37">
      <c r="W549" s="146" t="s">
        <v>2340</v>
      </c>
      <c r="X549" s="52" t="s">
        <v>2341</v>
      </c>
      <c r="Y549" s="65">
        <v>4720012</v>
      </c>
      <c r="Z549" s="52" t="s">
        <v>2342</v>
      </c>
      <c r="AA549" s="52" t="s">
        <v>2343</v>
      </c>
      <c r="AB549" s="52"/>
      <c r="AC549" s="52">
        <v>1</v>
      </c>
      <c r="AD549" s="52"/>
      <c r="AE549" s="52"/>
      <c r="AG549" s="52"/>
      <c r="AH549" s="52"/>
      <c r="AI549" s="52"/>
      <c r="AJ549" s="52"/>
      <c r="AK549" s="52"/>
    </row>
    <row r="550" spans="23:37">
      <c r="W550" s="146" t="s">
        <v>2344</v>
      </c>
      <c r="X550" s="52" t="s">
        <v>2345</v>
      </c>
      <c r="Y550" s="65">
        <v>4720055</v>
      </c>
      <c r="Z550" s="52" t="s">
        <v>2346</v>
      </c>
      <c r="AA550" s="52" t="s">
        <v>2347</v>
      </c>
      <c r="AB550" s="52"/>
      <c r="AC550" s="52">
        <v>1</v>
      </c>
      <c r="AD550" s="52"/>
      <c r="AE550" s="52"/>
      <c r="AG550" s="52"/>
      <c r="AH550" s="52"/>
      <c r="AI550" s="52"/>
      <c r="AJ550" s="52"/>
      <c r="AK550" s="52"/>
    </row>
    <row r="551" spans="23:37">
      <c r="W551" s="146" t="s">
        <v>2348</v>
      </c>
      <c r="X551" s="52" t="s">
        <v>2349</v>
      </c>
      <c r="Y551" s="65">
        <v>4720033</v>
      </c>
      <c r="Z551" s="52" t="s">
        <v>2350</v>
      </c>
      <c r="AA551" s="52" t="s">
        <v>2351</v>
      </c>
      <c r="AB551" s="52"/>
      <c r="AC551" s="52">
        <v>1</v>
      </c>
      <c r="AD551" s="52"/>
      <c r="AE551" s="52"/>
      <c r="AG551" s="52"/>
      <c r="AH551" s="52"/>
      <c r="AI551" s="52"/>
      <c r="AJ551" s="52"/>
      <c r="AK551" s="52"/>
    </row>
    <row r="552" spans="23:37">
      <c r="W552" s="146" t="s">
        <v>2352</v>
      </c>
      <c r="X552" s="52" t="s">
        <v>2353</v>
      </c>
      <c r="Y552" s="65">
        <v>4720026</v>
      </c>
      <c r="Z552" s="52" t="s">
        <v>2354</v>
      </c>
      <c r="AA552" s="52" t="s">
        <v>2355</v>
      </c>
      <c r="AB552" s="52"/>
      <c r="AC552" s="52">
        <v>1</v>
      </c>
      <c r="AD552" s="52"/>
      <c r="AE552" s="52"/>
      <c r="AG552" s="52"/>
      <c r="AH552" s="52"/>
      <c r="AI552" s="52"/>
      <c r="AJ552" s="52"/>
      <c r="AK552" s="52"/>
    </row>
    <row r="553" spans="23:37">
      <c r="W553" s="146" t="s">
        <v>2356</v>
      </c>
      <c r="X553" s="52" t="s">
        <v>2357</v>
      </c>
      <c r="Y553" s="65">
        <v>4720002</v>
      </c>
      <c r="Z553" s="52" t="s">
        <v>2358</v>
      </c>
      <c r="AA553" s="52" t="s">
        <v>2359</v>
      </c>
      <c r="AB553" s="52"/>
      <c r="AC553" s="52">
        <v>1</v>
      </c>
      <c r="AD553" s="52"/>
      <c r="AE553" s="52"/>
      <c r="AG553" s="52"/>
      <c r="AH553" s="52"/>
      <c r="AI553" s="52"/>
      <c r="AJ553" s="52"/>
      <c r="AK553" s="52"/>
    </row>
    <row r="554" spans="23:37">
      <c r="W554" s="146" t="s">
        <v>2360</v>
      </c>
      <c r="X554" s="52" t="s">
        <v>2361</v>
      </c>
      <c r="Y554" s="65">
        <v>4720011</v>
      </c>
      <c r="Z554" s="52" t="s">
        <v>2362</v>
      </c>
      <c r="AA554" s="52" t="s">
        <v>2363</v>
      </c>
      <c r="AB554" s="52"/>
      <c r="AC554" s="52">
        <v>1</v>
      </c>
      <c r="AD554" s="52"/>
      <c r="AE554" s="52"/>
      <c r="AG554" s="52"/>
      <c r="AH554" s="52"/>
      <c r="AI554" s="52"/>
      <c r="AJ554" s="52"/>
      <c r="AK554" s="52"/>
    </row>
    <row r="555" spans="23:37">
      <c r="W555" s="146" t="s">
        <v>2364</v>
      </c>
      <c r="X555" s="52" t="s">
        <v>2365</v>
      </c>
      <c r="Y555" s="65">
        <v>4460065</v>
      </c>
      <c r="Z555" s="52" t="s">
        <v>2366</v>
      </c>
      <c r="AA555" s="52" t="s">
        <v>2367</v>
      </c>
      <c r="AB555" s="52"/>
      <c r="AC555" s="52">
        <v>1</v>
      </c>
      <c r="AD555" s="52"/>
      <c r="AE555" s="52"/>
      <c r="AG555" s="52"/>
      <c r="AH555" s="52"/>
      <c r="AI555" s="52"/>
      <c r="AJ555" s="52"/>
      <c r="AK555" s="52"/>
    </row>
    <row r="556" spans="23:37">
      <c r="W556" s="146" t="s">
        <v>2368</v>
      </c>
      <c r="X556" s="52" t="s">
        <v>2369</v>
      </c>
      <c r="Y556" s="65">
        <v>4460026</v>
      </c>
      <c r="Z556" s="52" t="s">
        <v>2370</v>
      </c>
      <c r="AA556" s="52" t="s">
        <v>2371</v>
      </c>
      <c r="AB556" s="52"/>
      <c r="AC556" s="52">
        <v>1</v>
      </c>
      <c r="AD556" s="52"/>
      <c r="AE556" s="52"/>
      <c r="AG556" s="52"/>
      <c r="AH556" s="52"/>
      <c r="AI556" s="52"/>
      <c r="AJ556" s="52"/>
      <c r="AK556" s="52"/>
    </row>
    <row r="557" spans="23:37">
      <c r="W557" s="146" t="s">
        <v>2372</v>
      </c>
      <c r="X557" s="52" t="s">
        <v>2373</v>
      </c>
      <c r="Y557" s="65">
        <v>4460052</v>
      </c>
      <c r="Z557" s="52" t="s">
        <v>2374</v>
      </c>
      <c r="AA557" s="52" t="s">
        <v>2375</v>
      </c>
      <c r="AB557" s="52"/>
      <c r="AC557" s="52">
        <v>1</v>
      </c>
      <c r="AD557" s="52"/>
      <c r="AE557" s="52"/>
      <c r="AG557" s="52"/>
      <c r="AH557" s="52"/>
      <c r="AI557" s="52"/>
      <c r="AJ557" s="52"/>
      <c r="AK557" s="52"/>
    </row>
    <row r="558" spans="23:37">
      <c r="W558" s="146" t="s">
        <v>2376</v>
      </c>
      <c r="X558" s="52" t="s">
        <v>2377</v>
      </c>
      <c r="Y558" s="65">
        <v>4460017</v>
      </c>
      <c r="Z558" s="52" t="s">
        <v>2378</v>
      </c>
      <c r="AA558" s="52" t="s">
        <v>2379</v>
      </c>
      <c r="AB558" s="52"/>
      <c r="AC558" s="52">
        <v>1</v>
      </c>
      <c r="AD558" s="52"/>
      <c r="AE558" s="52"/>
      <c r="AG558" s="52"/>
      <c r="AH558" s="52"/>
      <c r="AI558" s="52"/>
      <c r="AJ558" s="52"/>
      <c r="AK558" s="52"/>
    </row>
    <row r="559" spans="23:37">
      <c r="W559" s="146" t="s">
        <v>2380</v>
      </c>
      <c r="X559" s="52" t="s">
        <v>2381</v>
      </c>
      <c r="Y559" s="65">
        <v>4460008</v>
      </c>
      <c r="Z559" s="52" t="s">
        <v>2382</v>
      </c>
      <c r="AA559" s="52" t="s">
        <v>2383</v>
      </c>
      <c r="AB559" s="52"/>
      <c r="AC559" s="52">
        <v>1</v>
      </c>
      <c r="AD559" s="52"/>
      <c r="AE559" s="52"/>
      <c r="AG559" s="52"/>
      <c r="AH559" s="52"/>
      <c r="AI559" s="52"/>
      <c r="AJ559" s="52"/>
      <c r="AK559" s="52"/>
    </row>
    <row r="560" spans="23:37">
      <c r="W560" s="146" t="s">
        <v>2384</v>
      </c>
      <c r="X560" s="52" t="s">
        <v>2385</v>
      </c>
      <c r="Y560" s="65">
        <v>4460035</v>
      </c>
      <c r="Z560" s="52" t="s">
        <v>2386</v>
      </c>
      <c r="AA560" s="52" t="s">
        <v>2387</v>
      </c>
      <c r="AB560" s="52"/>
      <c r="AC560" s="52">
        <v>1</v>
      </c>
      <c r="AD560" s="52"/>
      <c r="AE560" s="52"/>
      <c r="AG560" s="52"/>
      <c r="AH560" s="52"/>
      <c r="AI560" s="52"/>
      <c r="AJ560" s="52"/>
      <c r="AK560" s="52"/>
    </row>
    <row r="561" spans="23:37">
      <c r="W561" s="146" t="s">
        <v>2388</v>
      </c>
      <c r="X561" s="52" t="s">
        <v>2389</v>
      </c>
      <c r="Y561" s="65">
        <v>4460003</v>
      </c>
      <c r="Z561" s="52" t="s">
        <v>2390</v>
      </c>
      <c r="AA561" s="52" t="s">
        <v>2391</v>
      </c>
      <c r="AB561" s="52"/>
      <c r="AC561" s="52">
        <v>1</v>
      </c>
      <c r="AD561" s="52"/>
      <c r="AE561" s="52"/>
      <c r="AG561" s="52"/>
      <c r="AH561" s="52"/>
      <c r="AI561" s="52"/>
      <c r="AJ561" s="52"/>
      <c r="AK561" s="52"/>
    </row>
    <row r="562" spans="23:37">
      <c r="W562" s="146" t="s">
        <v>2392</v>
      </c>
      <c r="X562" s="52" t="s">
        <v>2393</v>
      </c>
      <c r="Y562" s="65">
        <v>4460053</v>
      </c>
      <c r="Z562" s="52" t="s">
        <v>2394</v>
      </c>
      <c r="AA562" s="52" t="s">
        <v>2395</v>
      </c>
      <c r="AB562" s="52"/>
      <c r="AC562" s="52">
        <v>1</v>
      </c>
      <c r="AD562" s="52"/>
      <c r="AE562" s="52"/>
      <c r="AG562" s="52"/>
      <c r="AH562" s="52"/>
      <c r="AI562" s="52"/>
      <c r="AJ562" s="52"/>
      <c r="AK562" s="52"/>
    </row>
    <row r="563" spans="23:37">
      <c r="W563" s="146" t="s">
        <v>2396</v>
      </c>
      <c r="X563" s="52" t="s">
        <v>2397</v>
      </c>
      <c r="Y563" s="65">
        <v>4460001</v>
      </c>
      <c r="Z563" s="52" t="s">
        <v>2398</v>
      </c>
      <c r="AA563" s="52" t="s">
        <v>2399</v>
      </c>
      <c r="AB563" s="52"/>
      <c r="AC563" s="52">
        <v>1</v>
      </c>
      <c r="AD563" s="52"/>
      <c r="AE563" s="52"/>
      <c r="AG563" s="52"/>
      <c r="AH563" s="52"/>
      <c r="AI563" s="52"/>
      <c r="AJ563" s="52"/>
      <c r="AK563" s="52"/>
    </row>
    <row r="564" spans="23:37">
      <c r="W564" s="146" t="s">
        <v>2400</v>
      </c>
      <c r="X564" s="52" t="s">
        <v>2401</v>
      </c>
      <c r="Y564" s="65">
        <v>4441213</v>
      </c>
      <c r="Z564" s="52" t="s">
        <v>2402</v>
      </c>
      <c r="AA564" s="52" t="s">
        <v>2403</v>
      </c>
      <c r="AB564" s="52"/>
      <c r="AC564" s="52">
        <v>1</v>
      </c>
      <c r="AD564" s="52"/>
      <c r="AE564" s="52"/>
      <c r="AG564" s="52"/>
      <c r="AH564" s="52"/>
      <c r="AI564" s="52"/>
      <c r="AJ564" s="52"/>
      <c r="AK564" s="52"/>
    </row>
    <row r="565" spans="23:37">
      <c r="W565" s="146" t="s">
        <v>2404</v>
      </c>
      <c r="X565" s="52" t="s">
        <v>2405</v>
      </c>
      <c r="Y565" s="65">
        <v>4460041</v>
      </c>
      <c r="Z565" s="52" t="s">
        <v>2406</v>
      </c>
      <c r="AA565" s="52" t="s">
        <v>2407</v>
      </c>
      <c r="AB565" s="52"/>
      <c r="AC565" s="52">
        <v>1</v>
      </c>
      <c r="AD565" s="52"/>
      <c r="AE565" s="52"/>
      <c r="AG565" s="52"/>
      <c r="AH565" s="52"/>
      <c r="AI565" s="52"/>
      <c r="AJ565" s="52"/>
      <c r="AK565" s="52"/>
    </row>
    <row r="566" spans="23:37">
      <c r="W566" s="146" t="s">
        <v>2408</v>
      </c>
      <c r="X566" s="52" t="s">
        <v>2409</v>
      </c>
      <c r="Y566" s="65">
        <v>4460073</v>
      </c>
      <c r="Z566" s="52" t="s">
        <v>2410</v>
      </c>
      <c r="AA566" s="52" t="s">
        <v>2411</v>
      </c>
      <c r="AB566" s="52"/>
      <c r="AC566" s="52">
        <v>1</v>
      </c>
      <c r="AD566" s="52"/>
      <c r="AE566" s="52"/>
      <c r="AG566" s="52"/>
      <c r="AH566" s="52"/>
      <c r="AI566" s="52"/>
      <c r="AJ566" s="52"/>
      <c r="AK566" s="52"/>
    </row>
    <row r="567" spans="23:37">
      <c r="W567" s="146" t="s">
        <v>2412</v>
      </c>
      <c r="X567" s="52" t="s">
        <v>2413</v>
      </c>
      <c r="Y567" s="65">
        <v>4460026</v>
      </c>
      <c r="Z567" s="52" t="s">
        <v>2414</v>
      </c>
      <c r="AA567" s="52" t="s">
        <v>2415</v>
      </c>
      <c r="AB567" s="52"/>
      <c r="AC567" s="52">
        <v>1</v>
      </c>
      <c r="AD567" s="52"/>
      <c r="AE567" s="52"/>
      <c r="AG567" s="52"/>
      <c r="AH567" s="52"/>
      <c r="AI567" s="52"/>
      <c r="AJ567" s="52"/>
      <c r="AK567" s="52"/>
    </row>
    <row r="568" spans="23:37">
      <c r="W568" s="146" t="s">
        <v>2416</v>
      </c>
      <c r="X568" s="52" t="s">
        <v>2417</v>
      </c>
      <c r="Y568" s="65">
        <v>4441221</v>
      </c>
      <c r="Z568" s="52" t="s">
        <v>2418</v>
      </c>
      <c r="AA568" s="52" t="s">
        <v>2419</v>
      </c>
      <c r="AB568" s="52"/>
      <c r="AC568" s="52">
        <v>1</v>
      </c>
      <c r="AD568" s="52"/>
      <c r="AE568" s="52"/>
      <c r="AG568" s="52"/>
      <c r="AH568" s="52"/>
      <c r="AI568" s="52"/>
      <c r="AJ568" s="52"/>
      <c r="AK568" s="52"/>
    </row>
    <row r="569" spans="23:37">
      <c r="W569" s="146" t="s">
        <v>2420</v>
      </c>
      <c r="X569" s="52" t="s">
        <v>2421</v>
      </c>
      <c r="Y569" s="65">
        <v>4460055</v>
      </c>
      <c r="Z569" s="52" t="s">
        <v>2422</v>
      </c>
      <c r="AA569" s="52" t="s">
        <v>2423</v>
      </c>
      <c r="AB569" s="52"/>
      <c r="AC569" s="52">
        <v>1</v>
      </c>
      <c r="AD569" s="52"/>
      <c r="AE569" s="52"/>
      <c r="AG569" s="52"/>
      <c r="AH569" s="52"/>
      <c r="AI569" s="52"/>
      <c r="AJ569" s="52"/>
      <c r="AK569" s="52"/>
    </row>
    <row r="570" spans="23:37">
      <c r="W570" s="146" t="s">
        <v>2424</v>
      </c>
      <c r="X570" s="52" t="s">
        <v>2425</v>
      </c>
      <c r="Y570" s="65">
        <v>4441154</v>
      </c>
      <c r="Z570" s="52" t="s">
        <v>2426</v>
      </c>
      <c r="AA570" s="52" t="s">
        <v>2427</v>
      </c>
      <c r="AB570" s="52"/>
      <c r="AC570" s="52">
        <v>1</v>
      </c>
      <c r="AD570" s="52"/>
      <c r="AE570" s="52"/>
      <c r="AG570" s="52"/>
      <c r="AH570" s="52"/>
      <c r="AI570" s="52"/>
      <c r="AJ570" s="52"/>
      <c r="AK570" s="52"/>
    </row>
    <row r="571" spans="23:37">
      <c r="W571" s="146" t="s">
        <v>2428</v>
      </c>
      <c r="X571" s="52" t="s">
        <v>1817</v>
      </c>
      <c r="Y571" s="65">
        <v>4460061</v>
      </c>
      <c r="Z571" s="52" t="s">
        <v>2429</v>
      </c>
      <c r="AA571" s="52" t="s">
        <v>2430</v>
      </c>
      <c r="AB571" s="52"/>
      <c r="AC571" s="52">
        <v>1</v>
      </c>
      <c r="AD571" s="52"/>
      <c r="AE571" s="52"/>
      <c r="AG571" s="52"/>
      <c r="AH571" s="52"/>
      <c r="AI571" s="52"/>
      <c r="AJ571" s="52"/>
      <c r="AK571" s="52"/>
    </row>
    <row r="572" spans="23:37">
      <c r="W572" s="146" t="s">
        <v>2431</v>
      </c>
      <c r="X572" s="52" t="s">
        <v>2432</v>
      </c>
      <c r="Y572" s="65">
        <v>4460071</v>
      </c>
      <c r="Z572" s="52" t="s">
        <v>2433</v>
      </c>
      <c r="AA572" s="52" t="s">
        <v>2434</v>
      </c>
      <c r="AB572" s="52"/>
      <c r="AC572" s="52">
        <v>1</v>
      </c>
      <c r="AD572" s="52"/>
      <c r="AE572" s="52"/>
      <c r="AG572" s="52"/>
      <c r="AH572" s="52"/>
      <c r="AI572" s="52"/>
      <c r="AJ572" s="52"/>
      <c r="AK572" s="52"/>
    </row>
    <row r="573" spans="23:37">
      <c r="W573" s="146" t="s">
        <v>2435</v>
      </c>
      <c r="X573" s="52" t="s">
        <v>2436</v>
      </c>
      <c r="Y573" s="65">
        <v>4460051</v>
      </c>
      <c r="Z573" s="52" t="s">
        <v>2437</v>
      </c>
      <c r="AA573" s="52" t="s">
        <v>2438</v>
      </c>
      <c r="AB573" s="52"/>
      <c r="AC573" s="52">
        <v>1</v>
      </c>
      <c r="AD573" s="52"/>
      <c r="AE573" s="52"/>
      <c r="AG573" s="52"/>
      <c r="AH573" s="52"/>
      <c r="AI573" s="52"/>
      <c r="AJ573" s="52"/>
      <c r="AK573" s="52"/>
    </row>
    <row r="574" spans="23:37">
      <c r="W574" s="146" t="s">
        <v>2439</v>
      </c>
      <c r="X574" s="52" t="s">
        <v>2440</v>
      </c>
      <c r="Y574" s="65">
        <v>4460073</v>
      </c>
      <c r="Z574" s="52" t="s">
        <v>2441</v>
      </c>
      <c r="AA574" s="52" t="s">
        <v>2442</v>
      </c>
      <c r="AB574" s="52"/>
      <c r="AC574" s="52">
        <v>1</v>
      </c>
      <c r="AD574" s="52"/>
      <c r="AE574" s="52"/>
      <c r="AG574" s="52"/>
      <c r="AH574" s="52"/>
      <c r="AI574" s="52"/>
      <c r="AJ574" s="52"/>
      <c r="AK574" s="52"/>
    </row>
    <row r="575" spans="23:37">
      <c r="W575" s="146" t="s">
        <v>2443</v>
      </c>
      <c r="X575" s="52" t="s">
        <v>866</v>
      </c>
      <c r="Y575" s="65">
        <v>4450864</v>
      </c>
      <c r="Z575" s="52" t="s">
        <v>2444</v>
      </c>
      <c r="AA575" s="52" t="s">
        <v>2445</v>
      </c>
      <c r="AB575" s="52"/>
      <c r="AC575" s="52">
        <v>1</v>
      </c>
      <c r="AD575" s="52"/>
      <c r="AE575" s="52"/>
      <c r="AG575" s="52"/>
      <c r="AH575" s="52"/>
      <c r="AI575" s="52"/>
      <c r="AJ575" s="52"/>
      <c r="AK575" s="52"/>
    </row>
    <row r="576" spans="23:37">
      <c r="W576" s="146" t="s">
        <v>2446</v>
      </c>
      <c r="X576" s="52" t="s">
        <v>2447</v>
      </c>
      <c r="Y576" s="65">
        <v>4450064</v>
      </c>
      <c r="Z576" s="52" t="s">
        <v>2448</v>
      </c>
      <c r="AA576" s="52" t="s">
        <v>2449</v>
      </c>
      <c r="AB576" s="52"/>
      <c r="AC576" s="52">
        <v>1</v>
      </c>
      <c r="AD576" s="52"/>
      <c r="AE576" s="52"/>
      <c r="AG576" s="52"/>
      <c r="AH576" s="52"/>
      <c r="AI576" s="52"/>
      <c r="AJ576" s="52"/>
      <c r="AK576" s="52"/>
    </row>
    <row r="577" spans="23:37">
      <c r="W577" s="146" t="s">
        <v>2450</v>
      </c>
      <c r="X577" s="52" t="s">
        <v>2451</v>
      </c>
      <c r="Y577" s="65">
        <v>4450082</v>
      </c>
      <c r="Z577" s="52" t="s">
        <v>2452</v>
      </c>
      <c r="AA577" s="52" t="s">
        <v>2453</v>
      </c>
      <c r="AB577" s="52"/>
      <c r="AC577" s="52">
        <v>1</v>
      </c>
      <c r="AD577" s="52"/>
      <c r="AE577" s="52"/>
      <c r="AG577" s="52"/>
      <c r="AH577" s="52"/>
      <c r="AI577" s="52"/>
      <c r="AJ577" s="52"/>
      <c r="AK577" s="52"/>
    </row>
    <row r="578" spans="23:37">
      <c r="W578" s="146" t="s">
        <v>2454</v>
      </c>
      <c r="X578" s="52" t="s">
        <v>2455</v>
      </c>
      <c r="Y578" s="65">
        <v>4450894</v>
      </c>
      <c r="Z578" s="52" t="s">
        <v>2456</v>
      </c>
      <c r="AA578" s="52" t="s">
        <v>2457</v>
      </c>
      <c r="AB578" s="52"/>
      <c r="AC578" s="52">
        <v>1</v>
      </c>
      <c r="AD578" s="52"/>
      <c r="AE578" s="52"/>
      <c r="AG578" s="52"/>
      <c r="AH578" s="52"/>
      <c r="AI578" s="52"/>
      <c r="AJ578" s="52"/>
      <c r="AK578" s="52"/>
    </row>
    <row r="579" spans="23:37">
      <c r="W579" s="146" t="s">
        <v>2458</v>
      </c>
      <c r="X579" s="52" t="s">
        <v>2459</v>
      </c>
      <c r="Y579" s="65">
        <v>4450802</v>
      </c>
      <c r="Z579" s="52" t="s">
        <v>2460</v>
      </c>
      <c r="AA579" s="52" t="s">
        <v>2461</v>
      </c>
      <c r="AB579" s="52"/>
      <c r="AC579" s="52">
        <v>1</v>
      </c>
      <c r="AD579" s="52"/>
      <c r="AE579" s="52"/>
      <c r="AG579" s="52"/>
      <c r="AH579" s="52"/>
      <c r="AI579" s="52"/>
      <c r="AJ579" s="52"/>
      <c r="AK579" s="52"/>
    </row>
    <row r="580" spans="23:37">
      <c r="W580" s="146" t="s">
        <v>2462</v>
      </c>
      <c r="X580" s="52" t="s">
        <v>2463</v>
      </c>
      <c r="Y580" s="65">
        <v>4440303</v>
      </c>
      <c r="Z580" s="52" t="s">
        <v>2464</v>
      </c>
      <c r="AA580" s="52" t="s">
        <v>2465</v>
      </c>
      <c r="AB580" s="52"/>
      <c r="AC580" s="52">
        <v>1</v>
      </c>
      <c r="AD580" s="52"/>
      <c r="AE580" s="52"/>
      <c r="AG580" s="52"/>
      <c r="AH580" s="52"/>
      <c r="AI580" s="52"/>
      <c r="AJ580" s="52"/>
      <c r="AK580" s="52"/>
    </row>
    <row r="581" spans="23:37">
      <c r="W581" s="146" t="s">
        <v>2466</v>
      </c>
      <c r="X581" s="52" t="s">
        <v>2467</v>
      </c>
      <c r="Y581" s="65">
        <v>4440305</v>
      </c>
      <c r="Z581" s="52" t="s">
        <v>2468</v>
      </c>
      <c r="AA581" s="52" t="s">
        <v>2469</v>
      </c>
      <c r="AB581" s="52"/>
      <c r="AC581" s="52">
        <v>1</v>
      </c>
      <c r="AD581" s="52"/>
      <c r="AE581" s="52"/>
      <c r="AG581" s="52"/>
      <c r="AH581" s="52"/>
      <c r="AI581" s="52"/>
      <c r="AJ581" s="52"/>
      <c r="AK581" s="52"/>
    </row>
    <row r="582" spans="23:37">
      <c r="W582" s="146" t="s">
        <v>2470</v>
      </c>
      <c r="X582" s="52" t="s">
        <v>2471</v>
      </c>
      <c r="Y582" s="65">
        <v>4440313</v>
      </c>
      <c r="Z582" s="52" t="s">
        <v>2472</v>
      </c>
      <c r="AA582" s="52" t="s">
        <v>2473</v>
      </c>
      <c r="AB582" s="52"/>
      <c r="AC582" s="52">
        <v>1</v>
      </c>
      <c r="AD582" s="52"/>
      <c r="AE582" s="52"/>
      <c r="AG582" s="52"/>
      <c r="AH582" s="52"/>
      <c r="AI582" s="52"/>
      <c r="AJ582" s="52"/>
      <c r="AK582" s="52"/>
    </row>
    <row r="583" spans="23:37">
      <c r="W583" s="146" t="s">
        <v>2474</v>
      </c>
      <c r="X583" s="52" t="s">
        <v>2475</v>
      </c>
      <c r="Y583" s="65">
        <v>4440322</v>
      </c>
      <c r="Z583" s="52" t="s">
        <v>2476</v>
      </c>
      <c r="AA583" s="52" t="s">
        <v>2477</v>
      </c>
      <c r="AB583" s="52"/>
      <c r="AC583" s="52">
        <v>1</v>
      </c>
      <c r="AD583" s="52"/>
      <c r="AE583" s="52"/>
      <c r="AG583" s="52"/>
      <c r="AH583" s="52"/>
      <c r="AI583" s="52"/>
      <c r="AJ583" s="52"/>
      <c r="AK583" s="52"/>
    </row>
    <row r="584" spans="23:37">
      <c r="W584" s="146" t="s">
        <v>2478</v>
      </c>
      <c r="X584" s="52" t="s">
        <v>2479</v>
      </c>
      <c r="Y584" s="65">
        <v>4450881</v>
      </c>
      <c r="Z584" s="52" t="s">
        <v>2480</v>
      </c>
      <c r="AA584" s="52" t="s">
        <v>2481</v>
      </c>
      <c r="AB584" s="52"/>
      <c r="AC584" s="52">
        <v>1</v>
      </c>
      <c r="AD584" s="52"/>
      <c r="AE584" s="52"/>
      <c r="AG584" s="52"/>
      <c r="AH584" s="52"/>
      <c r="AI584" s="52"/>
      <c r="AJ584" s="52"/>
      <c r="AK584" s="52"/>
    </row>
    <row r="585" spans="23:37">
      <c r="W585" s="146" t="s">
        <v>2482</v>
      </c>
      <c r="X585" s="52" t="s">
        <v>2483</v>
      </c>
      <c r="Y585" s="65">
        <v>4450043</v>
      </c>
      <c r="Z585" s="52" t="s">
        <v>2484</v>
      </c>
      <c r="AA585" s="52" t="s">
        <v>2485</v>
      </c>
      <c r="AB585" s="52"/>
      <c r="AC585" s="52">
        <v>1</v>
      </c>
      <c r="AD585" s="52"/>
      <c r="AE585" s="52"/>
      <c r="AG585" s="52"/>
      <c r="AH585" s="52"/>
      <c r="AI585" s="52"/>
      <c r="AJ585" s="52"/>
      <c r="AK585" s="52"/>
    </row>
    <row r="586" spans="23:37">
      <c r="W586" s="146" t="s">
        <v>2486</v>
      </c>
      <c r="X586" s="52" t="s">
        <v>2487</v>
      </c>
      <c r="Y586" s="65">
        <v>4450033</v>
      </c>
      <c r="Z586" s="52" t="s">
        <v>2488</v>
      </c>
      <c r="AA586" s="52" t="s">
        <v>2489</v>
      </c>
      <c r="AB586" s="52"/>
      <c r="AC586" s="52">
        <v>1</v>
      </c>
      <c r="AD586" s="52"/>
      <c r="AE586" s="52"/>
      <c r="AG586" s="52"/>
      <c r="AH586" s="52"/>
      <c r="AI586" s="52"/>
      <c r="AJ586" s="52"/>
      <c r="AK586" s="52"/>
    </row>
    <row r="587" spans="23:37">
      <c r="W587" s="146" t="s">
        <v>2490</v>
      </c>
      <c r="X587" s="52" t="s">
        <v>1900</v>
      </c>
      <c r="Y587" s="65">
        <v>4450005</v>
      </c>
      <c r="Z587" s="52" t="s">
        <v>2491</v>
      </c>
      <c r="AA587" s="52" t="s">
        <v>2492</v>
      </c>
      <c r="AB587" s="52"/>
      <c r="AC587" s="52">
        <v>1</v>
      </c>
      <c r="AD587" s="52"/>
      <c r="AE587" s="52"/>
      <c r="AG587" s="52"/>
      <c r="AH587" s="52"/>
      <c r="AI587" s="52"/>
      <c r="AJ587" s="52"/>
      <c r="AK587" s="52"/>
    </row>
    <row r="588" spans="23:37">
      <c r="W588" s="146" t="s">
        <v>2493</v>
      </c>
      <c r="X588" s="52" t="s">
        <v>2494</v>
      </c>
      <c r="Y588" s="65">
        <v>4450803</v>
      </c>
      <c r="Z588" s="52" t="s">
        <v>2495</v>
      </c>
      <c r="AA588" s="52" t="s">
        <v>2496</v>
      </c>
      <c r="AB588" s="52"/>
      <c r="AC588" s="52">
        <v>1</v>
      </c>
      <c r="AD588" s="52"/>
      <c r="AE588" s="52"/>
      <c r="AG588" s="52"/>
      <c r="AH588" s="52"/>
      <c r="AI588" s="52"/>
      <c r="AJ588" s="52"/>
      <c r="AK588" s="52"/>
    </row>
    <row r="589" spans="23:37">
      <c r="W589" s="146" t="s">
        <v>2497</v>
      </c>
      <c r="X589" s="52" t="s">
        <v>2498</v>
      </c>
      <c r="Y589" s="65">
        <v>4440423</v>
      </c>
      <c r="Z589" s="52" t="s">
        <v>2499</v>
      </c>
      <c r="AA589" s="52" t="s">
        <v>2500</v>
      </c>
      <c r="AB589" s="52"/>
      <c r="AC589" s="52">
        <v>1</v>
      </c>
      <c r="AD589" s="52"/>
      <c r="AE589" s="52"/>
      <c r="AG589" s="52"/>
      <c r="AH589" s="52"/>
      <c r="AI589" s="52"/>
      <c r="AJ589" s="52"/>
      <c r="AK589" s="52"/>
    </row>
    <row r="590" spans="23:37">
      <c r="W590" s="146" t="s">
        <v>2501</v>
      </c>
      <c r="X590" s="52" t="s">
        <v>2502</v>
      </c>
      <c r="Y590" s="65">
        <v>4440404</v>
      </c>
      <c r="Z590" s="52" t="s">
        <v>2503</v>
      </c>
      <c r="AA590" s="52" t="s">
        <v>2504</v>
      </c>
      <c r="AB590" s="52"/>
      <c r="AC590" s="52">
        <v>1</v>
      </c>
      <c r="AD590" s="52"/>
      <c r="AE590" s="52"/>
      <c r="AG590" s="52"/>
      <c r="AH590" s="52"/>
      <c r="AI590" s="52"/>
      <c r="AJ590" s="52"/>
      <c r="AK590" s="52"/>
    </row>
    <row r="591" spans="23:37">
      <c r="W591" s="146" t="s">
        <v>2505</v>
      </c>
      <c r="X591" s="52" t="s">
        <v>2506</v>
      </c>
      <c r="Y591" s="65">
        <v>4440426</v>
      </c>
      <c r="Z591" s="52" t="s">
        <v>2507</v>
      </c>
      <c r="AA591" s="52" t="s">
        <v>2508</v>
      </c>
      <c r="AB591" s="52"/>
      <c r="AC591" s="52">
        <v>1</v>
      </c>
      <c r="AD591" s="52"/>
      <c r="AE591" s="52"/>
      <c r="AG591" s="52"/>
      <c r="AH591" s="52"/>
      <c r="AI591" s="52"/>
      <c r="AJ591" s="52"/>
      <c r="AK591" s="52"/>
    </row>
    <row r="592" spans="23:37">
      <c r="W592" s="146" t="s">
        <v>2509</v>
      </c>
      <c r="X592" s="52" t="s">
        <v>2510</v>
      </c>
      <c r="Y592" s="65">
        <v>4440416</v>
      </c>
      <c r="Z592" s="52" t="s">
        <v>2511</v>
      </c>
      <c r="AA592" s="52" t="s">
        <v>2512</v>
      </c>
      <c r="AB592" s="52"/>
      <c r="AC592" s="52">
        <v>1</v>
      </c>
      <c r="AD592" s="52"/>
      <c r="AE592" s="52"/>
      <c r="AG592" s="52"/>
      <c r="AH592" s="52"/>
      <c r="AI592" s="52"/>
      <c r="AJ592" s="52"/>
      <c r="AK592" s="52"/>
    </row>
    <row r="593" spans="23:37">
      <c r="W593" s="146" t="s">
        <v>2513</v>
      </c>
      <c r="X593" s="52" t="s">
        <v>2514</v>
      </c>
      <c r="Y593" s="65">
        <v>4440428</v>
      </c>
      <c r="Z593" s="52" t="s">
        <v>2515</v>
      </c>
      <c r="AA593" s="52" t="s">
        <v>2516</v>
      </c>
      <c r="AB593" s="52"/>
      <c r="AC593" s="52">
        <v>1</v>
      </c>
      <c r="AD593" s="52"/>
      <c r="AE593" s="52"/>
      <c r="AG593" s="52"/>
      <c r="AH593" s="52"/>
      <c r="AI593" s="52"/>
      <c r="AJ593" s="52"/>
      <c r="AK593" s="52"/>
    </row>
    <row r="594" spans="23:37">
      <c r="W594" s="146" t="s">
        <v>2517</v>
      </c>
      <c r="X594" s="52" t="s">
        <v>2518</v>
      </c>
      <c r="Y594" s="65">
        <v>4440416</v>
      </c>
      <c r="Z594" s="52" t="s">
        <v>2511</v>
      </c>
      <c r="AA594" s="52" t="s">
        <v>2512</v>
      </c>
      <c r="AB594" s="52"/>
      <c r="AC594" s="52">
        <v>1</v>
      </c>
      <c r="AD594" s="52"/>
      <c r="AE594" s="52"/>
      <c r="AG594" s="52"/>
      <c r="AH594" s="52"/>
      <c r="AI594" s="52"/>
      <c r="AJ594" s="52"/>
      <c r="AK594" s="52"/>
    </row>
    <row r="595" spans="23:37">
      <c r="W595" s="146" t="s">
        <v>2519</v>
      </c>
      <c r="X595" s="52" t="s">
        <v>1790</v>
      </c>
      <c r="Y595" s="65">
        <v>4440521</v>
      </c>
      <c r="Z595" s="52" t="s">
        <v>2520</v>
      </c>
      <c r="AA595" s="52" t="s">
        <v>2521</v>
      </c>
      <c r="AB595" s="52"/>
      <c r="AC595" s="52">
        <v>1</v>
      </c>
      <c r="AD595" s="52"/>
      <c r="AE595" s="52"/>
      <c r="AG595" s="52"/>
      <c r="AH595" s="52"/>
      <c r="AI595" s="52"/>
      <c r="AJ595" s="52"/>
      <c r="AK595" s="52"/>
    </row>
    <row r="596" spans="23:37">
      <c r="W596" s="146" t="s">
        <v>2522</v>
      </c>
      <c r="X596" s="52" t="s">
        <v>2523</v>
      </c>
      <c r="Y596" s="65">
        <v>4440503</v>
      </c>
      <c r="Z596" s="52" t="s">
        <v>2524</v>
      </c>
      <c r="AA596" s="52" t="s">
        <v>2525</v>
      </c>
      <c r="AB596" s="52"/>
      <c r="AC596" s="52">
        <v>1</v>
      </c>
      <c r="AD596" s="52"/>
      <c r="AE596" s="52"/>
      <c r="AG596" s="52"/>
      <c r="AH596" s="52"/>
      <c r="AI596" s="52"/>
      <c r="AJ596" s="52"/>
      <c r="AK596" s="52"/>
    </row>
    <row r="597" spans="23:37">
      <c r="W597" s="146" t="s">
        <v>2526</v>
      </c>
      <c r="X597" s="52" t="s">
        <v>2527</v>
      </c>
      <c r="Y597" s="65">
        <v>4440524</v>
      </c>
      <c r="Z597" s="52" t="s">
        <v>2528</v>
      </c>
      <c r="AA597" s="52" t="s">
        <v>2529</v>
      </c>
      <c r="AB597" s="52"/>
      <c r="AC597" s="52">
        <v>1</v>
      </c>
      <c r="AD597" s="52"/>
      <c r="AE597" s="52"/>
      <c r="AG597" s="52"/>
      <c r="AH597" s="52"/>
      <c r="AI597" s="52"/>
      <c r="AJ597" s="52"/>
      <c r="AK597" s="52"/>
    </row>
    <row r="598" spans="23:37">
      <c r="W598" s="146" t="s">
        <v>2530</v>
      </c>
      <c r="X598" s="52" t="s">
        <v>1754</v>
      </c>
      <c r="Y598" s="65">
        <v>4440516</v>
      </c>
      <c r="Z598" s="52" t="s">
        <v>2531</v>
      </c>
      <c r="AA598" s="52" t="s">
        <v>2532</v>
      </c>
      <c r="AB598" s="52"/>
      <c r="AC598" s="52">
        <v>1</v>
      </c>
      <c r="AD598" s="52"/>
      <c r="AE598" s="52"/>
      <c r="AG598" s="52"/>
      <c r="AH598" s="52"/>
      <c r="AI598" s="52"/>
      <c r="AJ598" s="52"/>
      <c r="AK598" s="52"/>
    </row>
    <row r="599" spans="23:37">
      <c r="W599" s="146" t="s">
        <v>2533</v>
      </c>
      <c r="X599" s="52" t="s">
        <v>2534</v>
      </c>
      <c r="Y599" s="65">
        <v>4440514</v>
      </c>
      <c r="Z599" s="52" t="s">
        <v>2535</v>
      </c>
      <c r="AA599" s="52" t="s">
        <v>2536</v>
      </c>
      <c r="AB599" s="52"/>
      <c r="AC599" s="52">
        <v>1</v>
      </c>
      <c r="AD599" s="52"/>
      <c r="AE599" s="52"/>
      <c r="AG599" s="52"/>
      <c r="AH599" s="52"/>
      <c r="AI599" s="52"/>
      <c r="AJ599" s="52"/>
      <c r="AK599" s="52"/>
    </row>
    <row r="600" spans="23:37">
      <c r="W600" s="146" t="s">
        <v>2537</v>
      </c>
      <c r="X600" s="52" t="s">
        <v>2538</v>
      </c>
      <c r="Y600" s="65">
        <v>4440703</v>
      </c>
      <c r="Z600" s="52" t="s">
        <v>2539</v>
      </c>
      <c r="AA600" s="52" t="s">
        <v>2540</v>
      </c>
      <c r="AB600" s="52"/>
      <c r="AC600" s="52">
        <v>1</v>
      </c>
      <c r="AD600" s="52"/>
      <c r="AE600" s="52"/>
      <c r="AG600" s="52"/>
      <c r="AH600" s="52"/>
      <c r="AI600" s="52"/>
      <c r="AJ600" s="52"/>
      <c r="AK600" s="52"/>
    </row>
    <row r="601" spans="23:37">
      <c r="W601" s="146" t="s">
        <v>2541</v>
      </c>
      <c r="X601" s="52" t="s">
        <v>2542</v>
      </c>
      <c r="Y601" s="65">
        <v>4440701</v>
      </c>
      <c r="Z601" s="52" t="s">
        <v>2543</v>
      </c>
      <c r="AA601" s="52" t="s">
        <v>2544</v>
      </c>
      <c r="AB601" s="52"/>
      <c r="AC601" s="52">
        <v>1</v>
      </c>
      <c r="AD601" s="52"/>
      <c r="AE601" s="52"/>
      <c r="AG601" s="52"/>
      <c r="AH601" s="52"/>
      <c r="AI601" s="52"/>
      <c r="AJ601" s="52"/>
      <c r="AK601" s="52"/>
    </row>
    <row r="602" spans="23:37">
      <c r="W602" s="146" t="s">
        <v>2545</v>
      </c>
      <c r="X602" s="52" t="s">
        <v>2546</v>
      </c>
      <c r="Y602" s="65">
        <v>4710852</v>
      </c>
      <c r="Z602" s="52" t="s">
        <v>2547</v>
      </c>
      <c r="AA602" s="52" t="s">
        <v>2548</v>
      </c>
      <c r="AB602" s="52"/>
      <c r="AC602" s="52">
        <v>1</v>
      </c>
      <c r="AD602" s="52"/>
      <c r="AE602" s="52"/>
      <c r="AG602" s="52"/>
      <c r="AH602" s="52"/>
      <c r="AI602" s="52"/>
      <c r="AJ602" s="52"/>
      <c r="AK602" s="52"/>
    </row>
    <row r="603" spans="23:37">
      <c r="W603" s="146" t="s">
        <v>2549</v>
      </c>
      <c r="X603" s="52" t="s">
        <v>2550</v>
      </c>
      <c r="Y603" s="65">
        <v>4710065</v>
      </c>
      <c r="Z603" s="52" t="s">
        <v>2551</v>
      </c>
      <c r="AA603" s="52" t="s">
        <v>2552</v>
      </c>
      <c r="AB603" s="52"/>
      <c r="AC603" s="52">
        <v>1</v>
      </c>
      <c r="AD603" s="52"/>
      <c r="AE603" s="52"/>
      <c r="AG603" s="52"/>
      <c r="AH603" s="52"/>
      <c r="AI603" s="52"/>
      <c r="AJ603" s="52"/>
      <c r="AK603" s="52"/>
    </row>
    <row r="604" spans="23:37">
      <c r="W604" s="146" t="s">
        <v>2553</v>
      </c>
      <c r="X604" s="52" t="s">
        <v>2554</v>
      </c>
      <c r="Y604" s="65">
        <v>4710878</v>
      </c>
      <c r="Z604" s="52" t="s">
        <v>2555</v>
      </c>
      <c r="AA604" s="52" t="s">
        <v>2556</v>
      </c>
      <c r="AB604" s="52"/>
      <c r="AC604" s="52">
        <v>1</v>
      </c>
      <c r="AD604" s="52"/>
      <c r="AE604" s="52"/>
      <c r="AG604" s="52"/>
      <c r="AH604" s="52"/>
      <c r="AI604" s="52"/>
      <c r="AJ604" s="52"/>
      <c r="AK604" s="52"/>
    </row>
    <row r="605" spans="23:37">
      <c r="W605" s="146" t="s">
        <v>2557</v>
      </c>
      <c r="X605" s="52" t="s">
        <v>2558</v>
      </c>
      <c r="Y605" s="65">
        <v>4710049</v>
      </c>
      <c r="Z605" s="52" t="s">
        <v>2559</v>
      </c>
      <c r="AA605" s="52" t="s">
        <v>2560</v>
      </c>
      <c r="AB605" s="52"/>
      <c r="AC605" s="52">
        <v>1</v>
      </c>
      <c r="AD605" s="52"/>
      <c r="AE605" s="52"/>
      <c r="AG605" s="52"/>
      <c r="AH605" s="52"/>
      <c r="AI605" s="52"/>
      <c r="AJ605" s="52"/>
      <c r="AK605" s="52"/>
    </row>
    <row r="606" spans="23:37">
      <c r="W606" s="146" t="s">
        <v>2561</v>
      </c>
      <c r="X606" s="52" t="s">
        <v>2562</v>
      </c>
      <c r="Y606" s="65">
        <v>4710828</v>
      </c>
      <c r="Z606" s="52" t="s">
        <v>2563</v>
      </c>
      <c r="AA606" s="52" t="s">
        <v>2564</v>
      </c>
      <c r="AB606" s="52"/>
      <c r="AC606" s="52">
        <v>1</v>
      </c>
      <c r="AD606" s="52"/>
      <c r="AE606" s="52"/>
      <c r="AG606" s="52"/>
      <c r="AH606" s="52"/>
      <c r="AI606" s="52"/>
      <c r="AJ606" s="52"/>
      <c r="AK606" s="52"/>
    </row>
    <row r="607" spans="23:37">
      <c r="W607" s="146" t="s">
        <v>2565</v>
      </c>
      <c r="X607" s="52" t="s">
        <v>2566</v>
      </c>
      <c r="Y607" s="65">
        <v>4710833</v>
      </c>
      <c r="Z607" s="52" t="s">
        <v>2567</v>
      </c>
      <c r="AA607" s="52" t="s">
        <v>2568</v>
      </c>
      <c r="AB607" s="52"/>
      <c r="AC607" s="52">
        <v>1</v>
      </c>
      <c r="AD607" s="52"/>
      <c r="AE607" s="52"/>
      <c r="AG607" s="52"/>
      <c r="AH607" s="52"/>
      <c r="AI607" s="52"/>
      <c r="AJ607" s="52"/>
      <c r="AK607" s="52"/>
    </row>
    <row r="608" spans="23:37">
      <c r="W608" s="146" t="s">
        <v>2569</v>
      </c>
      <c r="X608" s="52" t="s">
        <v>2570</v>
      </c>
      <c r="Y608" s="65">
        <v>4710849</v>
      </c>
      <c r="Z608" s="52" t="s">
        <v>2571</v>
      </c>
      <c r="AA608" s="52" t="s">
        <v>2572</v>
      </c>
      <c r="AB608" s="52"/>
      <c r="AC608" s="52">
        <v>1</v>
      </c>
      <c r="AD608" s="52"/>
      <c r="AE608" s="52"/>
      <c r="AG608" s="52"/>
      <c r="AH608" s="52"/>
      <c r="AI608" s="52"/>
      <c r="AJ608" s="52"/>
      <c r="AK608" s="52"/>
    </row>
    <row r="609" spans="23:37">
      <c r="W609" s="146" t="s">
        <v>2573</v>
      </c>
      <c r="X609" s="52" t="s">
        <v>2574</v>
      </c>
      <c r="Y609" s="65">
        <v>4710015</v>
      </c>
      <c r="Z609" s="52" t="s">
        <v>2575</v>
      </c>
      <c r="AA609" s="52" t="s">
        <v>2576</v>
      </c>
      <c r="AB609" s="52"/>
      <c r="AC609" s="52">
        <v>1</v>
      </c>
      <c r="AD609" s="52"/>
      <c r="AE609" s="52"/>
      <c r="AG609" s="52"/>
      <c r="AH609" s="52"/>
      <c r="AI609" s="52"/>
      <c r="AJ609" s="52"/>
      <c r="AK609" s="52"/>
    </row>
    <row r="610" spans="23:37">
      <c r="W610" s="146" t="s">
        <v>2577</v>
      </c>
      <c r="X610" s="52" t="s">
        <v>2578</v>
      </c>
      <c r="Y610" s="65">
        <v>4710008</v>
      </c>
      <c r="Z610" s="52" t="s">
        <v>2579</v>
      </c>
      <c r="AA610" s="52" t="s">
        <v>2580</v>
      </c>
      <c r="AB610" s="52"/>
      <c r="AC610" s="52">
        <v>1</v>
      </c>
      <c r="AD610" s="52"/>
      <c r="AE610" s="52"/>
      <c r="AG610" s="52"/>
      <c r="AH610" s="52"/>
      <c r="AI610" s="52"/>
      <c r="AJ610" s="52"/>
      <c r="AK610" s="52"/>
    </row>
    <row r="611" spans="23:37">
      <c r="W611" s="146" t="s">
        <v>2581</v>
      </c>
      <c r="X611" s="52" t="s">
        <v>2582</v>
      </c>
      <c r="Y611" s="65">
        <v>4710812</v>
      </c>
      <c r="Z611" s="52" t="s">
        <v>2583</v>
      </c>
      <c r="AA611" s="52" t="s">
        <v>2584</v>
      </c>
      <c r="AB611" s="52"/>
      <c r="AC611" s="52">
        <v>1</v>
      </c>
      <c r="AD611" s="52"/>
      <c r="AE611" s="52"/>
      <c r="AG611" s="52"/>
      <c r="AH611" s="52"/>
      <c r="AI611" s="52"/>
      <c r="AJ611" s="52"/>
      <c r="AK611" s="52"/>
    </row>
    <row r="612" spans="23:37">
      <c r="W612" s="146" t="s">
        <v>2585</v>
      </c>
      <c r="X612" s="52" t="s">
        <v>2586</v>
      </c>
      <c r="Y612" s="65">
        <v>4710802</v>
      </c>
      <c r="Z612" s="52" t="s">
        <v>2587</v>
      </c>
      <c r="AA612" s="52" t="s">
        <v>2588</v>
      </c>
      <c r="AB612" s="52"/>
      <c r="AC612" s="52">
        <v>1</v>
      </c>
      <c r="AD612" s="52"/>
      <c r="AE612" s="52"/>
      <c r="AG612" s="52"/>
      <c r="AH612" s="52"/>
      <c r="AI612" s="52"/>
      <c r="AJ612" s="52"/>
      <c r="AK612" s="52"/>
    </row>
    <row r="613" spans="23:37">
      <c r="W613" s="146" t="s">
        <v>2589</v>
      </c>
      <c r="X613" s="52" t="s">
        <v>2590</v>
      </c>
      <c r="Y613" s="65">
        <v>4710002</v>
      </c>
      <c r="Z613" s="52" t="s">
        <v>2591</v>
      </c>
      <c r="AA613" s="52" t="s">
        <v>2592</v>
      </c>
      <c r="AB613" s="52"/>
      <c r="AC613" s="52">
        <v>1</v>
      </c>
      <c r="AD613" s="52"/>
      <c r="AE613" s="52"/>
      <c r="AG613" s="52"/>
      <c r="AH613" s="52"/>
      <c r="AI613" s="52"/>
      <c r="AJ613" s="52"/>
      <c r="AK613" s="52"/>
    </row>
    <row r="614" spans="23:37">
      <c r="W614" s="146" t="s">
        <v>2593</v>
      </c>
      <c r="X614" s="52" t="s">
        <v>622</v>
      </c>
      <c r="Y614" s="65">
        <v>4701215</v>
      </c>
      <c r="Z614" s="52" t="s">
        <v>2594</v>
      </c>
      <c r="AA614" s="52" t="s">
        <v>2595</v>
      </c>
      <c r="AB614" s="52"/>
      <c r="AC614" s="52">
        <v>1</v>
      </c>
      <c r="AD614" s="52"/>
      <c r="AE614" s="52"/>
      <c r="AG614" s="52"/>
      <c r="AH614" s="52"/>
      <c r="AI614" s="52"/>
      <c r="AJ614" s="52"/>
      <c r="AK614" s="52"/>
    </row>
    <row r="615" spans="23:37">
      <c r="W615" s="146" t="s">
        <v>2596</v>
      </c>
      <c r="X615" s="52" t="s">
        <v>2597</v>
      </c>
      <c r="Y615" s="65">
        <v>4701207</v>
      </c>
      <c r="Z615" s="52" t="s">
        <v>2598</v>
      </c>
      <c r="AA615" s="52" t="s">
        <v>2599</v>
      </c>
      <c r="AB615" s="52"/>
      <c r="AC615" s="52">
        <v>1</v>
      </c>
      <c r="AD615" s="52"/>
      <c r="AE615" s="52"/>
      <c r="AG615" s="52"/>
      <c r="AH615" s="52"/>
      <c r="AI615" s="52"/>
      <c r="AJ615" s="52"/>
      <c r="AK615" s="52"/>
    </row>
    <row r="616" spans="23:37">
      <c r="W616" s="146" t="s">
        <v>2600</v>
      </c>
      <c r="X616" s="52" t="s">
        <v>2601</v>
      </c>
      <c r="Y616" s="65">
        <v>4701219</v>
      </c>
      <c r="Z616" s="52" t="s">
        <v>2602</v>
      </c>
      <c r="AA616" s="52" t="s">
        <v>2603</v>
      </c>
      <c r="AB616" s="52"/>
      <c r="AC616" s="52">
        <v>1</v>
      </c>
      <c r="AD616" s="52"/>
      <c r="AE616" s="52"/>
      <c r="AG616" s="52"/>
      <c r="AH616" s="52"/>
      <c r="AI616" s="52"/>
      <c r="AJ616" s="52"/>
      <c r="AK616" s="52"/>
    </row>
    <row r="617" spans="23:37">
      <c r="W617" s="146" t="s">
        <v>2604</v>
      </c>
      <c r="X617" s="52" t="s">
        <v>2605</v>
      </c>
      <c r="Y617" s="65">
        <v>4730939</v>
      </c>
      <c r="Z617" s="52" t="s">
        <v>2606</v>
      </c>
      <c r="AA617" s="52" t="s">
        <v>2607</v>
      </c>
      <c r="AB617" s="52"/>
      <c r="AC617" s="52">
        <v>1</v>
      </c>
      <c r="AD617" s="52"/>
      <c r="AE617" s="52"/>
      <c r="AG617" s="52"/>
      <c r="AH617" s="52"/>
      <c r="AI617" s="52"/>
      <c r="AJ617" s="52"/>
      <c r="AK617" s="52"/>
    </row>
    <row r="618" spans="23:37">
      <c r="W618" s="146" t="s">
        <v>2608</v>
      </c>
      <c r="X618" s="52" t="s">
        <v>2609</v>
      </c>
      <c r="Y618" s="65">
        <v>4730923</v>
      </c>
      <c r="Z618" s="52" t="s">
        <v>2610</v>
      </c>
      <c r="AA618" s="52" t="s">
        <v>2611</v>
      </c>
      <c r="AB618" s="52"/>
      <c r="AC618" s="52">
        <v>1</v>
      </c>
      <c r="AD618" s="52"/>
      <c r="AE618" s="52"/>
      <c r="AG618" s="52"/>
      <c r="AH618" s="52"/>
      <c r="AI618" s="52"/>
      <c r="AJ618" s="52"/>
      <c r="AK618" s="52"/>
    </row>
    <row r="619" spans="23:37">
      <c r="W619" s="146" t="s">
        <v>2612</v>
      </c>
      <c r="X619" s="52" t="s">
        <v>2613</v>
      </c>
      <c r="Y619" s="65">
        <v>4730905</v>
      </c>
      <c r="Z619" s="52" t="s">
        <v>2614</v>
      </c>
      <c r="AA619" s="52" t="s">
        <v>2615</v>
      </c>
      <c r="AB619" s="52"/>
      <c r="AC619" s="52">
        <v>1</v>
      </c>
      <c r="AD619" s="52"/>
      <c r="AE619" s="52"/>
      <c r="AG619" s="52"/>
      <c r="AH619" s="52"/>
      <c r="AI619" s="52"/>
      <c r="AJ619" s="52"/>
      <c r="AK619" s="52"/>
    </row>
    <row r="620" spans="23:37">
      <c r="W620" s="146" t="s">
        <v>2616</v>
      </c>
      <c r="X620" s="52" t="s">
        <v>2617</v>
      </c>
      <c r="Y620" s="65">
        <v>4730925</v>
      </c>
      <c r="Z620" s="52" t="s">
        <v>2618</v>
      </c>
      <c r="AA620" s="52" t="s">
        <v>2619</v>
      </c>
      <c r="AB620" s="52"/>
      <c r="AC620" s="52">
        <v>1</v>
      </c>
      <c r="AD620" s="52"/>
      <c r="AE620" s="52"/>
      <c r="AG620" s="52"/>
      <c r="AH620" s="52"/>
      <c r="AI620" s="52"/>
      <c r="AJ620" s="52"/>
      <c r="AK620" s="52"/>
    </row>
    <row r="621" spans="23:37">
      <c r="W621" s="146" t="s">
        <v>2620</v>
      </c>
      <c r="X621" s="52" t="s">
        <v>2621</v>
      </c>
      <c r="Y621" s="65">
        <v>4730902</v>
      </c>
      <c r="Z621" s="52" t="s">
        <v>2622</v>
      </c>
      <c r="AA621" s="52" t="s">
        <v>2623</v>
      </c>
      <c r="AB621" s="52"/>
      <c r="AC621" s="52">
        <v>1</v>
      </c>
      <c r="AD621" s="52"/>
      <c r="AE621" s="52"/>
      <c r="AG621" s="52"/>
      <c r="AH621" s="52"/>
      <c r="AI621" s="52"/>
      <c r="AJ621" s="52"/>
      <c r="AK621" s="52"/>
    </row>
    <row r="622" spans="23:37">
      <c r="W622" s="146" t="s">
        <v>2624</v>
      </c>
      <c r="X622" s="52" t="s">
        <v>2625</v>
      </c>
      <c r="Y622" s="65">
        <v>4700224</v>
      </c>
      <c r="Z622" s="52" t="s">
        <v>2626</v>
      </c>
      <c r="AA622" s="52" t="s">
        <v>2627</v>
      </c>
      <c r="AB622" s="52"/>
      <c r="AC622" s="52">
        <v>1</v>
      </c>
      <c r="AD622" s="52"/>
      <c r="AE622" s="52"/>
      <c r="AG622" s="52"/>
      <c r="AH622" s="52"/>
      <c r="AI622" s="52"/>
      <c r="AJ622" s="52"/>
      <c r="AK622" s="52"/>
    </row>
    <row r="623" spans="23:37">
      <c r="W623" s="146" t="s">
        <v>2628</v>
      </c>
      <c r="X623" s="52" t="s">
        <v>2629</v>
      </c>
      <c r="Y623" s="65">
        <v>4700217</v>
      </c>
      <c r="Z623" s="52" t="s">
        <v>2630</v>
      </c>
      <c r="AA623" s="52" t="s">
        <v>2631</v>
      </c>
      <c r="AB623" s="52"/>
      <c r="AC623" s="52">
        <v>1</v>
      </c>
      <c r="AD623" s="52"/>
      <c r="AE623" s="52"/>
      <c r="AG623" s="52"/>
      <c r="AH623" s="52"/>
      <c r="AI623" s="52"/>
      <c r="AJ623" s="52"/>
      <c r="AK623" s="52"/>
    </row>
    <row r="624" spans="23:37">
      <c r="W624" s="146" t="s">
        <v>2632</v>
      </c>
      <c r="X624" s="52" t="s">
        <v>2633</v>
      </c>
      <c r="Y624" s="65">
        <v>4700214</v>
      </c>
      <c r="Z624" s="52" t="s">
        <v>2634</v>
      </c>
      <c r="AA624" s="52" t="s">
        <v>2635</v>
      </c>
      <c r="AB624" s="52"/>
      <c r="AC624" s="52">
        <v>1</v>
      </c>
      <c r="AD624" s="52"/>
      <c r="AE624" s="52"/>
      <c r="AG624" s="52"/>
      <c r="AH624" s="52"/>
      <c r="AI624" s="52"/>
      <c r="AJ624" s="52"/>
      <c r="AK624" s="52"/>
    </row>
    <row r="625" spans="23:37">
      <c r="W625" s="146" t="s">
        <v>2636</v>
      </c>
      <c r="X625" s="52" t="s">
        <v>2637</v>
      </c>
      <c r="Y625" s="65">
        <v>4700224</v>
      </c>
      <c r="Z625" s="52" t="s">
        <v>2638</v>
      </c>
      <c r="AA625" s="52" t="s">
        <v>2639</v>
      </c>
      <c r="AB625" s="52"/>
      <c r="AC625" s="52">
        <v>1</v>
      </c>
      <c r="AD625" s="52"/>
      <c r="AE625" s="52"/>
      <c r="AG625" s="52"/>
      <c r="AH625" s="52"/>
      <c r="AI625" s="52"/>
      <c r="AJ625" s="52"/>
      <c r="AK625" s="52"/>
    </row>
    <row r="626" spans="23:37">
      <c r="W626" s="146" t="s">
        <v>2640</v>
      </c>
      <c r="X626" s="52" t="s">
        <v>2641</v>
      </c>
      <c r="Y626" s="65">
        <v>4700224</v>
      </c>
      <c r="Z626" s="52" t="s">
        <v>2642</v>
      </c>
      <c r="AA626" s="52" t="s">
        <v>2643</v>
      </c>
      <c r="AB626" s="52"/>
      <c r="AC626" s="52">
        <v>1</v>
      </c>
      <c r="AD626" s="52"/>
      <c r="AE626" s="52"/>
      <c r="AG626" s="52"/>
      <c r="AH626" s="52"/>
      <c r="AI626" s="52"/>
      <c r="AJ626" s="52"/>
      <c r="AK626" s="52"/>
    </row>
    <row r="627" spans="23:37">
      <c r="W627" s="146" t="s">
        <v>2644</v>
      </c>
      <c r="X627" s="52" t="s">
        <v>2645</v>
      </c>
      <c r="Y627" s="65">
        <v>4700344</v>
      </c>
      <c r="Z627" s="52" t="s">
        <v>2646</v>
      </c>
      <c r="AA627" s="52" t="s">
        <v>2647</v>
      </c>
      <c r="AB627" s="52"/>
      <c r="AC627" s="52">
        <v>1</v>
      </c>
      <c r="AD627" s="52"/>
      <c r="AE627" s="52"/>
      <c r="AG627" s="52"/>
      <c r="AH627" s="52"/>
      <c r="AI627" s="52"/>
      <c r="AJ627" s="52"/>
      <c r="AK627" s="52"/>
    </row>
    <row r="628" spans="23:37">
      <c r="W628" s="146" t="s">
        <v>2648</v>
      </c>
      <c r="X628" s="52" t="s">
        <v>2649</v>
      </c>
      <c r="Y628" s="65">
        <v>4700355</v>
      </c>
      <c r="Z628" s="52" t="s">
        <v>2650</v>
      </c>
      <c r="AA628" s="52" t="s">
        <v>2651</v>
      </c>
      <c r="AB628" s="52"/>
      <c r="AC628" s="52">
        <v>1</v>
      </c>
      <c r="AD628" s="52"/>
      <c r="AE628" s="52"/>
      <c r="AG628" s="52"/>
      <c r="AH628" s="52"/>
      <c r="AI628" s="52"/>
      <c r="AJ628" s="52"/>
      <c r="AK628" s="52"/>
    </row>
    <row r="629" spans="23:37">
      <c r="W629" s="146" t="s">
        <v>2652</v>
      </c>
      <c r="X629" s="52" t="s">
        <v>2653</v>
      </c>
      <c r="Y629" s="65">
        <v>4700364</v>
      </c>
      <c r="Z629" s="52" t="s">
        <v>2654</v>
      </c>
      <c r="AA629" s="52" t="s">
        <v>2655</v>
      </c>
      <c r="AB629" s="52"/>
      <c r="AC629" s="52">
        <v>1</v>
      </c>
      <c r="AD629" s="52"/>
      <c r="AE629" s="52"/>
      <c r="AG629" s="52"/>
      <c r="AH629" s="52"/>
      <c r="AI629" s="52"/>
      <c r="AJ629" s="52"/>
      <c r="AK629" s="52"/>
    </row>
    <row r="630" spans="23:37">
      <c r="W630" s="146" t="s">
        <v>2656</v>
      </c>
      <c r="X630" s="52" t="s">
        <v>2657</v>
      </c>
      <c r="Y630" s="65">
        <v>4700335</v>
      </c>
      <c r="Z630" s="52" t="s">
        <v>2658</v>
      </c>
      <c r="AA630" s="52" t="s">
        <v>2659</v>
      </c>
      <c r="AB630" s="52"/>
      <c r="AC630" s="52">
        <v>1</v>
      </c>
      <c r="AD630" s="52"/>
      <c r="AE630" s="52"/>
      <c r="AG630" s="52"/>
      <c r="AH630" s="52"/>
      <c r="AI630" s="52"/>
      <c r="AJ630" s="52"/>
      <c r="AK630" s="52"/>
    </row>
    <row r="631" spans="23:37">
      <c r="W631" s="146" t="s">
        <v>2660</v>
      </c>
      <c r="X631" s="52" t="s">
        <v>2661</v>
      </c>
      <c r="Y631" s="65">
        <v>4700309</v>
      </c>
      <c r="Z631" s="52" t="s">
        <v>2662</v>
      </c>
      <c r="AA631" s="52" t="s">
        <v>2663</v>
      </c>
      <c r="AB631" s="52"/>
      <c r="AC631" s="52">
        <v>1</v>
      </c>
      <c r="AD631" s="52"/>
      <c r="AE631" s="52"/>
      <c r="AG631" s="52"/>
      <c r="AH631" s="52"/>
      <c r="AI631" s="52"/>
      <c r="AJ631" s="52"/>
      <c r="AK631" s="52"/>
    </row>
    <row r="632" spans="23:37">
      <c r="W632" s="146" t="s">
        <v>2664</v>
      </c>
      <c r="X632" s="52" t="s">
        <v>2665</v>
      </c>
      <c r="Y632" s="65">
        <v>4700307</v>
      </c>
      <c r="Z632" s="52" t="s">
        <v>2666</v>
      </c>
      <c r="AA632" s="52" t="s">
        <v>2667</v>
      </c>
      <c r="AB632" s="52"/>
      <c r="AC632" s="52">
        <v>1</v>
      </c>
      <c r="AD632" s="52"/>
      <c r="AE632" s="52"/>
      <c r="AG632" s="52"/>
      <c r="AH632" s="52"/>
      <c r="AI632" s="52"/>
      <c r="AJ632" s="52"/>
      <c r="AK632" s="52"/>
    </row>
    <row r="633" spans="23:37">
      <c r="W633" s="146" t="s">
        <v>2668</v>
      </c>
      <c r="X633" s="52" t="s">
        <v>2669</v>
      </c>
      <c r="Y633" s="65">
        <v>4700312</v>
      </c>
      <c r="Z633" s="52" t="s">
        <v>2670</v>
      </c>
      <c r="AA633" s="52" t="s">
        <v>2671</v>
      </c>
      <c r="AB633" s="52"/>
      <c r="AC633" s="52">
        <v>1</v>
      </c>
      <c r="AD633" s="52"/>
      <c r="AE633" s="52"/>
      <c r="AG633" s="52"/>
      <c r="AH633" s="52"/>
      <c r="AI633" s="52"/>
      <c r="AJ633" s="52"/>
      <c r="AK633" s="52"/>
    </row>
    <row r="634" spans="23:37">
      <c r="W634" s="146" t="s">
        <v>2672</v>
      </c>
      <c r="X634" s="52" t="s">
        <v>2673</v>
      </c>
      <c r="Y634" s="65">
        <v>4700322</v>
      </c>
      <c r="Z634" s="52" t="s">
        <v>2674</v>
      </c>
      <c r="AA634" s="52" t="s">
        <v>2675</v>
      </c>
      <c r="AB634" s="52"/>
      <c r="AC634" s="52">
        <v>1</v>
      </c>
      <c r="AD634" s="52"/>
      <c r="AE634" s="52"/>
      <c r="AG634" s="52"/>
      <c r="AH634" s="52"/>
      <c r="AI634" s="52"/>
      <c r="AJ634" s="52"/>
      <c r="AK634" s="52"/>
    </row>
    <row r="635" spans="23:37">
      <c r="W635" s="146" t="s">
        <v>2676</v>
      </c>
      <c r="X635" s="52" t="s">
        <v>2677</v>
      </c>
      <c r="Y635" s="65">
        <v>4700302</v>
      </c>
      <c r="Z635" s="52" t="s">
        <v>2678</v>
      </c>
      <c r="AA635" s="52" t="s">
        <v>2679</v>
      </c>
      <c r="AB635" s="52"/>
      <c r="AC635" s="52">
        <v>1</v>
      </c>
      <c r="AD635" s="52"/>
      <c r="AE635" s="52"/>
      <c r="AG635" s="52"/>
      <c r="AH635" s="52"/>
      <c r="AI635" s="52"/>
      <c r="AJ635" s="52"/>
      <c r="AK635" s="52"/>
    </row>
    <row r="636" spans="23:37">
      <c r="W636" s="146" t="s">
        <v>2680</v>
      </c>
      <c r="X636" s="52" t="s">
        <v>2681</v>
      </c>
      <c r="Y636" s="65">
        <v>4700202</v>
      </c>
      <c r="Z636" s="52" t="s">
        <v>2682</v>
      </c>
      <c r="AA636" s="52" t="s">
        <v>2683</v>
      </c>
      <c r="AB636" s="52"/>
      <c r="AC636" s="52">
        <v>1</v>
      </c>
      <c r="AD636" s="52"/>
      <c r="AE636" s="52"/>
      <c r="AG636" s="52"/>
      <c r="AH636" s="52"/>
      <c r="AI636" s="52"/>
      <c r="AJ636" s="52"/>
      <c r="AK636" s="52"/>
    </row>
    <row r="637" spans="23:37">
      <c r="W637" s="146" t="s">
        <v>2684</v>
      </c>
      <c r="X637" s="52" t="s">
        <v>1738</v>
      </c>
      <c r="Y637" s="65">
        <v>4700205</v>
      </c>
      <c r="Z637" s="52" t="s">
        <v>2685</v>
      </c>
      <c r="AA637" s="52" t="s">
        <v>2686</v>
      </c>
      <c r="AB637" s="52"/>
      <c r="AC637" s="52">
        <v>1</v>
      </c>
      <c r="AD637" s="52"/>
      <c r="AE637" s="52"/>
      <c r="AG637" s="52"/>
      <c r="AH637" s="52"/>
      <c r="AI637" s="52"/>
      <c r="AJ637" s="52"/>
      <c r="AK637" s="52"/>
    </row>
    <row r="638" spans="23:37">
      <c r="W638" s="146" t="s">
        <v>2687</v>
      </c>
      <c r="X638" s="52" t="s">
        <v>2688</v>
      </c>
      <c r="Y638" s="65">
        <v>4700232</v>
      </c>
      <c r="Z638" s="52" t="s">
        <v>2689</v>
      </c>
      <c r="AA638" s="52" t="s">
        <v>2690</v>
      </c>
      <c r="AB638" s="52"/>
      <c r="AC638" s="52">
        <v>1</v>
      </c>
      <c r="AD638" s="52"/>
      <c r="AE638" s="52"/>
      <c r="AG638" s="52"/>
      <c r="AH638" s="52"/>
      <c r="AI638" s="52"/>
      <c r="AJ638" s="52"/>
      <c r="AK638" s="52"/>
    </row>
    <row r="639" spans="23:37">
      <c r="W639" s="146" t="s">
        <v>2691</v>
      </c>
      <c r="X639" s="52" t="s">
        <v>2692</v>
      </c>
      <c r="Y639" s="65">
        <v>4700451</v>
      </c>
      <c r="Z639" s="52" t="s">
        <v>2693</v>
      </c>
      <c r="AA639" s="52" t="s">
        <v>2694</v>
      </c>
      <c r="AB639" s="52"/>
      <c r="AC639" s="52">
        <v>1</v>
      </c>
      <c r="AD639" s="52"/>
      <c r="AE639" s="52"/>
      <c r="AG639" s="52"/>
      <c r="AH639" s="52"/>
      <c r="AI639" s="52"/>
      <c r="AJ639" s="52"/>
      <c r="AK639" s="52"/>
    </row>
    <row r="640" spans="23:37">
      <c r="W640" s="146" t="s">
        <v>2695</v>
      </c>
      <c r="X640" s="52" t="s">
        <v>2696</v>
      </c>
      <c r="Y640" s="65">
        <v>4700471</v>
      </c>
      <c r="Z640" s="52" t="s">
        <v>2697</v>
      </c>
      <c r="AA640" s="52" t="s">
        <v>2698</v>
      </c>
      <c r="AB640" s="52"/>
      <c r="AC640" s="52">
        <v>1</v>
      </c>
      <c r="AD640" s="52"/>
      <c r="AE640" s="52"/>
      <c r="AG640" s="52"/>
      <c r="AH640" s="52"/>
      <c r="AI640" s="52"/>
      <c r="AJ640" s="52"/>
      <c r="AK640" s="52"/>
    </row>
    <row r="641" spans="23:37">
      <c r="W641" s="146" t="s">
        <v>2699</v>
      </c>
      <c r="X641" s="52" t="s">
        <v>2700</v>
      </c>
      <c r="Y641" s="65">
        <v>4700424</v>
      </c>
      <c r="Z641" s="52" t="s">
        <v>2701</v>
      </c>
      <c r="AA641" s="52" t="s">
        <v>2702</v>
      </c>
      <c r="AB641" s="52"/>
      <c r="AC641" s="52">
        <v>1</v>
      </c>
      <c r="AD641" s="52"/>
      <c r="AE641" s="52"/>
      <c r="AG641" s="52"/>
      <c r="AH641" s="52"/>
      <c r="AI641" s="52"/>
      <c r="AJ641" s="52"/>
      <c r="AK641" s="52"/>
    </row>
    <row r="642" spans="23:37">
      <c r="W642" s="146" t="s">
        <v>2703</v>
      </c>
      <c r="X642" s="52" t="s">
        <v>2704</v>
      </c>
      <c r="Y642" s="65">
        <v>4700431</v>
      </c>
      <c r="Z642" s="52" t="s">
        <v>2705</v>
      </c>
      <c r="AA642" s="52" t="s">
        <v>2706</v>
      </c>
      <c r="AB642" s="52"/>
      <c r="AC642" s="52">
        <v>1</v>
      </c>
      <c r="AD642" s="52"/>
      <c r="AE642" s="52"/>
      <c r="AG642" s="52"/>
      <c r="AH642" s="52"/>
      <c r="AI642" s="52"/>
      <c r="AJ642" s="52"/>
      <c r="AK642" s="52"/>
    </row>
    <row r="643" spans="23:37">
      <c r="W643" s="146" t="s">
        <v>2707</v>
      </c>
      <c r="X643" s="52" t="s">
        <v>2708</v>
      </c>
      <c r="Y643" s="65">
        <v>4700545</v>
      </c>
      <c r="Z643" s="52" t="s">
        <v>2709</v>
      </c>
      <c r="AA643" s="52" t="s">
        <v>2710</v>
      </c>
      <c r="AB643" s="52"/>
      <c r="AC643" s="52">
        <v>1</v>
      </c>
      <c r="AD643" s="52"/>
      <c r="AE643" s="52"/>
      <c r="AG643" s="52"/>
      <c r="AH643" s="52"/>
      <c r="AI643" s="52"/>
      <c r="AJ643" s="52"/>
      <c r="AK643" s="52"/>
    </row>
    <row r="644" spans="23:37">
      <c r="W644" s="146" t="s">
        <v>2711</v>
      </c>
      <c r="X644" s="52" t="s">
        <v>2712</v>
      </c>
      <c r="Y644" s="65">
        <v>4700574</v>
      </c>
      <c r="Z644" s="52" t="s">
        <v>2713</v>
      </c>
      <c r="AA644" s="52" t="s">
        <v>2714</v>
      </c>
      <c r="AB644" s="52"/>
      <c r="AC644" s="52">
        <v>1</v>
      </c>
      <c r="AD644" s="52"/>
      <c r="AE644" s="52"/>
      <c r="AG644" s="52"/>
      <c r="AH644" s="52"/>
      <c r="AI644" s="52"/>
      <c r="AJ644" s="52"/>
      <c r="AK644" s="52"/>
    </row>
    <row r="645" spans="23:37">
      <c r="W645" s="146" t="s">
        <v>2715</v>
      </c>
      <c r="X645" s="52" t="s">
        <v>2716</v>
      </c>
      <c r="Y645" s="65">
        <v>4700563</v>
      </c>
      <c r="Z645" s="52" t="s">
        <v>2717</v>
      </c>
      <c r="AA645" s="52" t="s">
        <v>2718</v>
      </c>
      <c r="AB645" s="52"/>
      <c r="AC645" s="52">
        <v>1</v>
      </c>
      <c r="AD645" s="52"/>
      <c r="AE645" s="52"/>
      <c r="AG645" s="52"/>
      <c r="AH645" s="52"/>
      <c r="AI645" s="52"/>
      <c r="AJ645" s="52"/>
      <c r="AK645" s="52"/>
    </row>
    <row r="646" spans="23:37">
      <c r="W646" s="146" t="s">
        <v>2719</v>
      </c>
      <c r="X646" s="52" t="s">
        <v>2720</v>
      </c>
      <c r="Y646" s="65">
        <v>4442221</v>
      </c>
      <c r="Z646" s="52" t="s">
        <v>2721</v>
      </c>
      <c r="AA646" s="52" t="s">
        <v>2722</v>
      </c>
      <c r="AB646" s="52"/>
      <c r="AC646" s="52">
        <v>1</v>
      </c>
      <c r="AD646" s="52"/>
      <c r="AE646" s="52"/>
      <c r="AG646" s="52"/>
      <c r="AH646" s="52"/>
      <c r="AI646" s="52"/>
      <c r="AJ646" s="52"/>
      <c r="AK646" s="52"/>
    </row>
    <row r="647" spans="23:37">
      <c r="W647" s="146" t="s">
        <v>2723</v>
      </c>
      <c r="X647" s="52" t="s">
        <v>2724</v>
      </c>
      <c r="Y647" s="65">
        <v>4442225</v>
      </c>
      <c r="Z647" s="52" t="s">
        <v>2725</v>
      </c>
      <c r="AA647" s="52" t="s">
        <v>2726</v>
      </c>
      <c r="AB647" s="52"/>
      <c r="AC647" s="52">
        <v>1</v>
      </c>
      <c r="AD647" s="52"/>
      <c r="AE647" s="52"/>
      <c r="AG647" s="52"/>
      <c r="AH647" s="52"/>
      <c r="AI647" s="52"/>
      <c r="AJ647" s="52"/>
      <c r="AK647" s="52"/>
    </row>
    <row r="648" spans="23:37">
      <c r="W648" s="146" t="s">
        <v>2727</v>
      </c>
      <c r="X648" s="52" t="s">
        <v>2728</v>
      </c>
      <c r="Y648" s="65">
        <v>4442216</v>
      </c>
      <c r="Z648" s="52" t="s">
        <v>2729</v>
      </c>
      <c r="AA648" s="52" t="s">
        <v>2730</v>
      </c>
      <c r="AB648" s="52"/>
      <c r="AC648" s="52">
        <v>1</v>
      </c>
      <c r="AD648" s="52"/>
      <c r="AE648" s="52"/>
      <c r="AG648" s="52"/>
      <c r="AH648" s="52"/>
      <c r="AI648" s="52"/>
      <c r="AJ648" s="52"/>
      <c r="AK648" s="52"/>
    </row>
    <row r="649" spans="23:37">
      <c r="W649" s="146" t="s">
        <v>2731</v>
      </c>
      <c r="X649" s="52" t="s">
        <v>2732</v>
      </c>
      <c r="Y649" s="65">
        <v>4442212</v>
      </c>
      <c r="Z649" s="52" t="s">
        <v>2733</v>
      </c>
      <c r="AA649" s="52" t="s">
        <v>2734</v>
      </c>
      <c r="AB649" s="52"/>
      <c r="AC649" s="52">
        <v>1</v>
      </c>
      <c r="AD649" s="52"/>
      <c r="AE649" s="52"/>
      <c r="AG649" s="52"/>
      <c r="AH649" s="52"/>
      <c r="AI649" s="52"/>
      <c r="AJ649" s="52"/>
      <c r="AK649" s="52"/>
    </row>
    <row r="650" spans="23:37">
      <c r="W650" s="146" t="s">
        <v>2735</v>
      </c>
      <c r="X650" s="52" t="s">
        <v>2736</v>
      </c>
      <c r="Y650" s="65">
        <v>4442201</v>
      </c>
      <c r="Z650" s="52" t="s">
        <v>2737</v>
      </c>
      <c r="AA650" s="52" t="s">
        <v>2738</v>
      </c>
      <c r="AB650" s="52"/>
      <c r="AC650" s="52">
        <v>1</v>
      </c>
      <c r="AD650" s="52"/>
      <c r="AE650" s="52"/>
      <c r="AG650" s="52"/>
      <c r="AH650" s="52"/>
      <c r="AI650" s="52"/>
      <c r="AJ650" s="52"/>
      <c r="AK650" s="52"/>
    </row>
    <row r="651" spans="23:37">
      <c r="W651" s="146" t="s">
        <v>2739</v>
      </c>
      <c r="X651" s="52" t="s">
        <v>1014</v>
      </c>
      <c r="Y651" s="65">
        <v>4710808</v>
      </c>
      <c r="Z651" s="52" t="s">
        <v>2740</v>
      </c>
      <c r="AA651" s="52" t="s">
        <v>2741</v>
      </c>
      <c r="AB651" s="52"/>
      <c r="AC651" s="52">
        <v>1</v>
      </c>
      <c r="AD651" s="52"/>
      <c r="AE651" s="52"/>
      <c r="AG651" s="52"/>
      <c r="AH651" s="52"/>
      <c r="AI651" s="52"/>
      <c r="AJ651" s="52"/>
      <c r="AK651" s="52"/>
    </row>
    <row r="652" spans="23:37">
      <c r="W652" s="146" t="s">
        <v>2742</v>
      </c>
      <c r="X652" s="52" t="s">
        <v>2743</v>
      </c>
      <c r="Y652" s="65">
        <v>4710861</v>
      </c>
      <c r="Z652" s="52" t="s">
        <v>2744</v>
      </c>
      <c r="AA652" s="52" t="s">
        <v>2745</v>
      </c>
      <c r="AB652" s="52"/>
      <c r="AC652" s="52">
        <v>1</v>
      </c>
      <c r="AD652" s="52"/>
      <c r="AE652" s="52"/>
      <c r="AG652" s="52"/>
      <c r="AH652" s="52"/>
      <c r="AI652" s="52"/>
      <c r="AJ652" s="52"/>
      <c r="AK652" s="52"/>
    </row>
    <row r="653" spans="23:37">
      <c r="W653" s="146" t="s">
        <v>2746</v>
      </c>
      <c r="X653" s="52" t="s">
        <v>2747</v>
      </c>
      <c r="Y653" s="65">
        <v>4710064</v>
      </c>
      <c r="Z653" s="52" t="s">
        <v>2748</v>
      </c>
      <c r="AA653" s="52" t="s">
        <v>2749</v>
      </c>
      <c r="AB653" s="52"/>
      <c r="AC653" s="52">
        <v>1</v>
      </c>
      <c r="AD653" s="52"/>
      <c r="AE653" s="52"/>
      <c r="AG653" s="52"/>
      <c r="AH653" s="52"/>
      <c r="AI653" s="52"/>
      <c r="AJ653" s="52"/>
      <c r="AK653" s="52"/>
    </row>
    <row r="654" spans="23:37">
      <c r="W654" s="146" t="s">
        <v>2750</v>
      </c>
      <c r="X654" s="52" t="s">
        <v>2302</v>
      </c>
      <c r="Y654" s="65">
        <v>4710031</v>
      </c>
      <c r="Z654" s="52" t="s">
        <v>2751</v>
      </c>
      <c r="AA654" s="52" t="s">
        <v>2752</v>
      </c>
      <c r="AB654" s="52"/>
      <c r="AC654" s="52">
        <v>1</v>
      </c>
      <c r="AD654" s="52"/>
      <c r="AE654" s="52"/>
      <c r="AG654" s="52"/>
      <c r="AH654" s="52"/>
      <c r="AI654" s="52"/>
      <c r="AJ654" s="52"/>
      <c r="AK654" s="52"/>
    </row>
    <row r="655" spans="23:37">
      <c r="W655" s="146" t="s">
        <v>2753</v>
      </c>
      <c r="X655" s="52" t="s">
        <v>2754</v>
      </c>
      <c r="Y655" s="65">
        <v>4700373</v>
      </c>
      <c r="Z655" s="52" t="s">
        <v>2755</v>
      </c>
      <c r="AA655" s="52" t="s">
        <v>2756</v>
      </c>
      <c r="AB655" s="52"/>
      <c r="AC655" s="52">
        <v>1</v>
      </c>
      <c r="AD655" s="52"/>
      <c r="AE655" s="52"/>
      <c r="AG655" s="52"/>
      <c r="AH655" s="52"/>
      <c r="AI655" s="52"/>
      <c r="AJ655" s="52"/>
      <c r="AK655" s="52"/>
    </row>
    <row r="656" spans="23:37">
      <c r="W656" s="146" t="s">
        <v>2757</v>
      </c>
      <c r="X656" s="52" t="s">
        <v>2758</v>
      </c>
      <c r="Y656" s="65">
        <v>4730914</v>
      </c>
      <c r="Z656" s="52" t="s">
        <v>2759</v>
      </c>
      <c r="AA656" s="52" t="s">
        <v>2760</v>
      </c>
      <c r="AB656" s="52"/>
      <c r="AC656" s="52">
        <v>1</v>
      </c>
      <c r="AD656" s="52"/>
      <c r="AE656" s="52"/>
      <c r="AG656" s="52"/>
      <c r="AH656" s="52"/>
      <c r="AI656" s="52"/>
      <c r="AJ656" s="52"/>
      <c r="AK656" s="52"/>
    </row>
    <row r="657" spans="23:37">
      <c r="W657" s="146" t="s">
        <v>2761</v>
      </c>
      <c r="X657" s="52" t="s">
        <v>2762</v>
      </c>
      <c r="Y657" s="65">
        <v>4700353</v>
      </c>
      <c r="Z657" s="52" t="s">
        <v>2763</v>
      </c>
      <c r="AA657" s="52" t="s">
        <v>2764</v>
      </c>
      <c r="AB657" s="52"/>
      <c r="AC657" s="52">
        <v>1</v>
      </c>
      <c r="AD657" s="52"/>
      <c r="AE657" s="52"/>
      <c r="AG657" s="52"/>
      <c r="AH657" s="52"/>
      <c r="AI657" s="52"/>
      <c r="AJ657" s="52"/>
      <c r="AK657" s="52"/>
    </row>
    <row r="658" spans="23:37">
      <c r="W658" s="146" t="s">
        <v>2765</v>
      </c>
      <c r="X658" s="52" t="s">
        <v>2766</v>
      </c>
      <c r="Y658" s="65">
        <v>4700343</v>
      </c>
      <c r="Z658" s="52" t="s">
        <v>2767</v>
      </c>
      <c r="AA658" s="52" t="s">
        <v>2768</v>
      </c>
      <c r="AB658" s="52"/>
      <c r="AC658" s="52">
        <v>1</v>
      </c>
      <c r="AD658" s="52"/>
      <c r="AE658" s="52"/>
      <c r="AG658" s="52"/>
      <c r="AH658" s="52"/>
      <c r="AI658" s="52"/>
      <c r="AJ658" s="52"/>
      <c r="AK658" s="52"/>
    </row>
    <row r="659" spans="23:37">
      <c r="W659" s="146" t="s">
        <v>2769</v>
      </c>
      <c r="X659" s="52" t="s">
        <v>2770</v>
      </c>
      <c r="Y659" s="65">
        <v>4710821</v>
      </c>
      <c r="Z659" s="52" t="s">
        <v>2771</v>
      </c>
      <c r="AA659" s="52" t="s">
        <v>2772</v>
      </c>
      <c r="AB659" s="52"/>
      <c r="AC659" s="52">
        <v>1</v>
      </c>
      <c r="AD659" s="52"/>
      <c r="AE659" s="52"/>
      <c r="AG659" s="52"/>
      <c r="AH659" s="52"/>
      <c r="AI659" s="52"/>
      <c r="AJ659" s="52"/>
      <c r="AK659" s="52"/>
    </row>
    <row r="660" spans="23:37">
      <c r="W660" s="146" t="s">
        <v>2773</v>
      </c>
      <c r="X660" s="52" t="s">
        <v>2774</v>
      </c>
      <c r="Y660" s="65">
        <v>4710006</v>
      </c>
      <c r="Z660" s="52" t="s">
        <v>2775</v>
      </c>
      <c r="AA660" s="52" t="s">
        <v>2776</v>
      </c>
      <c r="AB660" s="52"/>
      <c r="AC660" s="52">
        <v>1</v>
      </c>
      <c r="AD660" s="52"/>
      <c r="AE660" s="52"/>
      <c r="AG660" s="52"/>
      <c r="AH660" s="52"/>
      <c r="AI660" s="52"/>
      <c r="AJ660" s="52"/>
      <c r="AK660" s="52"/>
    </row>
    <row r="661" spans="23:37">
      <c r="W661" s="146" t="s">
        <v>2777</v>
      </c>
      <c r="X661" s="52" t="s">
        <v>2778</v>
      </c>
      <c r="Y661" s="65">
        <v>4730917</v>
      </c>
      <c r="Z661" s="52" t="s">
        <v>2779</v>
      </c>
      <c r="AA661" s="52" t="s">
        <v>2780</v>
      </c>
      <c r="AB661" s="52"/>
      <c r="AC661" s="52">
        <v>1</v>
      </c>
      <c r="AD661" s="52"/>
      <c r="AE661" s="52"/>
      <c r="AG661" s="52"/>
      <c r="AH661" s="52"/>
      <c r="AI661" s="52"/>
      <c r="AJ661" s="52"/>
      <c r="AK661" s="52"/>
    </row>
    <row r="662" spans="23:37">
      <c r="W662" s="146" t="s">
        <v>2781</v>
      </c>
      <c r="X662" s="52" t="s">
        <v>2782</v>
      </c>
      <c r="Y662" s="65">
        <v>4710037</v>
      </c>
      <c r="Z662" s="52" t="s">
        <v>2783</v>
      </c>
      <c r="AA662" s="52" t="s">
        <v>2784</v>
      </c>
      <c r="AB662" s="52"/>
      <c r="AC662" s="52">
        <v>1</v>
      </c>
      <c r="AD662" s="52"/>
      <c r="AE662" s="52"/>
      <c r="AG662" s="52"/>
      <c r="AH662" s="52"/>
      <c r="AI662" s="52"/>
      <c r="AJ662" s="52"/>
      <c r="AK662" s="52"/>
    </row>
    <row r="663" spans="23:37">
      <c r="W663" s="146" t="s">
        <v>2785</v>
      </c>
      <c r="X663" s="52" t="s">
        <v>2786</v>
      </c>
      <c r="Y663" s="65">
        <v>4710842</v>
      </c>
      <c r="Z663" s="52" t="s">
        <v>2787</v>
      </c>
      <c r="AA663" s="52" t="s">
        <v>2788</v>
      </c>
      <c r="AB663" s="52"/>
      <c r="AC663" s="52">
        <v>1</v>
      </c>
      <c r="AD663" s="52"/>
      <c r="AE663" s="52"/>
      <c r="AG663" s="52"/>
      <c r="AH663" s="52"/>
      <c r="AI663" s="52"/>
      <c r="AJ663" s="52"/>
      <c r="AK663" s="52"/>
    </row>
    <row r="664" spans="23:37">
      <c r="W664" s="146" t="s">
        <v>2789</v>
      </c>
      <c r="X664" s="52" t="s">
        <v>2790</v>
      </c>
      <c r="Y664" s="65">
        <v>4710808</v>
      </c>
      <c r="Z664" s="52" t="s">
        <v>2791</v>
      </c>
      <c r="AA664" s="52" t="s">
        <v>2792</v>
      </c>
      <c r="AB664" s="52"/>
      <c r="AC664" s="52">
        <v>1</v>
      </c>
      <c r="AD664" s="52"/>
      <c r="AE664" s="52"/>
      <c r="AG664" s="52"/>
      <c r="AH664" s="52"/>
      <c r="AI664" s="52"/>
      <c r="AJ664" s="52"/>
      <c r="AK664" s="52"/>
    </row>
    <row r="665" spans="23:37">
      <c r="W665" s="146" t="s">
        <v>2793</v>
      </c>
      <c r="X665" s="52" t="s">
        <v>2794</v>
      </c>
      <c r="Y665" s="65">
        <v>4700372</v>
      </c>
      <c r="Z665" s="52" t="s">
        <v>2795</v>
      </c>
      <c r="AA665" s="52" t="s">
        <v>2796</v>
      </c>
      <c r="AB665" s="52"/>
      <c r="AC665" s="52">
        <v>1</v>
      </c>
      <c r="AD665" s="52"/>
      <c r="AE665" s="52"/>
      <c r="AG665" s="52"/>
      <c r="AH665" s="52"/>
      <c r="AI665" s="52"/>
      <c r="AJ665" s="52"/>
      <c r="AK665" s="52"/>
    </row>
    <row r="666" spans="23:37">
      <c r="W666" s="146" t="s">
        <v>2797</v>
      </c>
      <c r="X666" s="52" t="s">
        <v>2798</v>
      </c>
      <c r="Y666" s="65">
        <v>4710814</v>
      </c>
      <c r="Z666" s="52" t="s">
        <v>2799</v>
      </c>
      <c r="AA666" s="52" t="s">
        <v>2800</v>
      </c>
      <c r="AB666" s="52"/>
      <c r="AC666" s="52">
        <v>1</v>
      </c>
      <c r="AD666" s="52"/>
      <c r="AE666" s="52"/>
      <c r="AG666" s="52"/>
      <c r="AH666" s="52"/>
      <c r="AI666" s="52"/>
      <c r="AJ666" s="52"/>
      <c r="AK666" s="52"/>
    </row>
    <row r="667" spans="23:37">
      <c r="W667" s="146" t="s">
        <v>2801</v>
      </c>
      <c r="X667" s="52" t="s">
        <v>2802</v>
      </c>
      <c r="Y667" s="65">
        <v>4700353</v>
      </c>
      <c r="Z667" s="52" t="s">
        <v>2803</v>
      </c>
      <c r="AA667" s="52" t="s">
        <v>2804</v>
      </c>
      <c r="AB667" s="52"/>
      <c r="AC667" s="52">
        <v>1</v>
      </c>
      <c r="AD667" s="52"/>
      <c r="AE667" s="52"/>
      <c r="AG667" s="52"/>
      <c r="AH667" s="52"/>
      <c r="AI667" s="52"/>
      <c r="AJ667" s="52"/>
      <c r="AK667" s="52"/>
    </row>
    <row r="668" spans="23:37">
      <c r="W668" s="146" t="s">
        <v>2805</v>
      </c>
      <c r="X668" s="52" t="s">
        <v>2806</v>
      </c>
      <c r="Y668" s="65">
        <v>4710814</v>
      </c>
      <c r="Z668" s="52" t="s">
        <v>2807</v>
      </c>
      <c r="AA668" s="52" t="s">
        <v>2808</v>
      </c>
      <c r="AB668" s="52"/>
      <c r="AC668" s="52">
        <v>1</v>
      </c>
      <c r="AD668" s="52"/>
      <c r="AE668" s="52"/>
      <c r="AG668" s="52"/>
      <c r="AH668" s="52"/>
      <c r="AI668" s="52"/>
      <c r="AJ668" s="52"/>
      <c r="AK668" s="52"/>
    </row>
    <row r="669" spans="23:37">
      <c r="W669" s="146" t="s">
        <v>2809</v>
      </c>
      <c r="X669" s="52" t="s">
        <v>2810</v>
      </c>
      <c r="Y669" s="65">
        <v>4700343</v>
      </c>
      <c r="Z669" s="52" t="s">
        <v>2811</v>
      </c>
      <c r="AA669" s="52" t="s">
        <v>2812</v>
      </c>
      <c r="AB669" s="52"/>
      <c r="AC669" s="52">
        <v>1</v>
      </c>
      <c r="AD669" s="52"/>
      <c r="AE669" s="52"/>
      <c r="AG669" s="52"/>
      <c r="AH669" s="52"/>
      <c r="AI669" s="52"/>
      <c r="AJ669" s="52"/>
      <c r="AK669" s="52"/>
    </row>
    <row r="670" spans="23:37">
      <c r="W670" s="146" t="s">
        <v>2813</v>
      </c>
      <c r="X670" s="52" t="s">
        <v>2814</v>
      </c>
      <c r="Y670" s="65">
        <v>4442424</v>
      </c>
      <c r="Z670" s="52" t="s">
        <v>2815</v>
      </c>
      <c r="AA670" s="52" t="s">
        <v>2816</v>
      </c>
      <c r="AB670" s="52"/>
      <c r="AC670" s="52">
        <v>1</v>
      </c>
      <c r="AD670" s="52"/>
      <c r="AE670" s="52"/>
      <c r="AG670" s="52"/>
      <c r="AH670" s="52"/>
      <c r="AI670" s="52"/>
      <c r="AJ670" s="52"/>
      <c r="AK670" s="52"/>
    </row>
    <row r="671" spans="23:37">
      <c r="W671" s="146" t="s">
        <v>2817</v>
      </c>
      <c r="X671" s="52" t="s">
        <v>2818</v>
      </c>
      <c r="Y671" s="65">
        <v>4442312</v>
      </c>
      <c r="Z671" s="52" t="s">
        <v>2819</v>
      </c>
      <c r="AA671" s="52" t="s">
        <v>2820</v>
      </c>
      <c r="AB671" s="52"/>
      <c r="AC671" s="52">
        <v>1</v>
      </c>
      <c r="AD671" s="52"/>
      <c r="AE671" s="52"/>
      <c r="AG671" s="52"/>
      <c r="AH671" s="52"/>
      <c r="AI671" s="52"/>
      <c r="AJ671" s="52"/>
      <c r="AK671" s="52"/>
    </row>
    <row r="672" spans="23:37">
      <c r="W672" s="146" t="s">
        <v>2821</v>
      </c>
      <c r="X672" s="52" t="s">
        <v>2822</v>
      </c>
      <c r="Y672" s="65">
        <v>4442355</v>
      </c>
      <c r="Z672" s="52" t="s">
        <v>2823</v>
      </c>
      <c r="AA672" s="52" t="s">
        <v>2824</v>
      </c>
      <c r="AB672" s="52"/>
      <c r="AC672" s="52">
        <v>1</v>
      </c>
      <c r="AD672" s="52"/>
      <c r="AE672" s="52"/>
      <c r="AG672" s="52"/>
      <c r="AH672" s="52"/>
      <c r="AI672" s="52"/>
      <c r="AJ672" s="52"/>
      <c r="AK672" s="52"/>
    </row>
    <row r="673" spans="23:37">
      <c r="W673" s="146" t="s">
        <v>2825</v>
      </c>
      <c r="X673" s="52" t="s">
        <v>2826</v>
      </c>
      <c r="Y673" s="65">
        <v>4442335</v>
      </c>
      <c r="Z673" s="52" t="s">
        <v>2827</v>
      </c>
      <c r="AA673" s="52" t="s">
        <v>2828</v>
      </c>
      <c r="AB673" s="52"/>
      <c r="AC673" s="52">
        <v>1</v>
      </c>
      <c r="AD673" s="52"/>
      <c r="AE673" s="52"/>
      <c r="AG673" s="52"/>
      <c r="AH673" s="52"/>
      <c r="AI673" s="52"/>
      <c r="AJ673" s="52"/>
      <c r="AK673" s="52"/>
    </row>
    <row r="674" spans="23:37">
      <c r="W674" s="146" t="s">
        <v>2829</v>
      </c>
      <c r="X674" s="52" t="s">
        <v>2830</v>
      </c>
      <c r="Y674" s="65">
        <v>4442342</v>
      </c>
      <c r="Z674" s="52" t="s">
        <v>2831</v>
      </c>
      <c r="AA674" s="52" t="s">
        <v>2832</v>
      </c>
      <c r="AB674" s="52"/>
      <c r="AC674" s="52">
        <v>1</v>
      </c>
      <c r="AD674" s="52"/>
      <c r="AE674" s="52"/>
      <c r="AG674" s="52"/>
      <c r="AH674" s="52"/>
      <c r="AI674" s="52"/>
      <c r="AJ674" s="52"/>
      <c r="AK674" s="52"/>
    </row>
    <row r="675" spans="23:37">
      <c r="W675" s="146" t="s">
        <v>2833</v>
      </c>
      <c r="X675" s="52" t="s">
        <v>2834</v>
      </c>
      <c r="Y675" s="65">
        <v>4442407</v>
      </c>
      <c r="Z675" s="52" t="s">
        <v>2835</v>
      </c>
      <c r="AA675" s="52" t="s">
        <v>2836</v>
      </c>
      <c r="AB675" s="52"/>
      <c r="AC675" s="52">
        <v>1</v>
      </c>
      <c r="AD675" s="52"/>
      <c r="AE675" s="52"/>
      <c r="AG675" s="52"/>
      <c r="AH675" s="52"/>
      <c r="AI675" s="52"/>
      <c r="AJ675" s="52"/>
      <c r="AK675" s="52"/>
    </row>
    <row r="676" spans="23:37">
      <c r="W676" s="146" t="s">
        <v>2837</v>
      </c>
      <c r="X676" s="52" t="s">
        <v>2401</v>
      </c>
      <c r="Y676" s="65">
        <v>4442607</v>
      </c>
      <c r="Z676" s="52" t="s">
        <v>2838</v>
      </c>
      <c r="AA676" s="52" t="s">
        <v>2839</v>
      </c>
      <c r="AB676" s="52"/>
      <c r="AC676" s="52">
        <v>1</v>
      </c>
      <c r="AD676" s="52"/>
      <c r="AE676" s="52"/>
      <c r="AG676" s="52"/>
      <c r="AH676" s="52"/>
      <c r="AI676" s="52"/>
      <c r="AJ676" s="52"/>
      <c r="AK676" s="52"/>
    </row>
    <row r="677" spans="23:37">
      <c r="W677" s="146" t="s">
        <v>2840</v>
      </c>
      <c r="X677" s="52" t="s">
        <v>2841</v>
      </c>
      <c r="Y677" s="65">
        <v>4442505</v>
      </c>
      <c r="Z677" s="52" t="s">
        <v>2842</v>
      </c>
      <c r="AA677" s="52" t="s">
        <v>2843</v>
      </c>
      <c r="AB677" s="52"/>
      <c r="AC677" s="52">
        <v>1</v>
      </c>
      <c r="AD677" s="52"/>
      <c r="AE677" s="52"/>
      <c r="AG677" s="52"/>
      <c r="AH677" s="52"/>
      <c r="AI677" s="52"/>
      <c r="AJ677" s="52"/>
      <c r="AK677" s="52"/>
    </row>
    <row r="678" spans="23:37">
      <c r="W678" s="146" t="s">
        <v>2844</v>
      </c>
      <c r="X678" s="52" t="s">
        <v>2845</v>
      </c>
      <c r="Y678" s="65">
        <v>4442511</v>
      </c>
      <c r="Z678" s="52" t="s">
        <v>2846</v>
      </c>
      <c r="AA678" s="52" t="s">
        <v>2847</v>
      </c>
      <c r="AB678" s="52"/>
      <c r="AC678" s="52">
        <v>1</v>
      </c>
      <c r="AD678" s="52"/>
      <c r="AE678" s="52"/>
      <c r="AG678" s="52"/>
      <c r="AH678" s="52"/>
      <c r="AI678" s="52"/>
      <c r="AJ678" s="52"/>
      <c r="AK678" s="52"/>
    </row>
    <row r="679" spans="23:37">
      <c r="W679" s="146" t="s">
        <v>2848</v>
      </c>
      <c r="X679" s="52" t="s">
        <v>2849</v>
      </c>
      <c r="Y679" s="65">
        <v>4442522</v>
      </c>
      <c r="Z679" s="52" t="s">
        <v>2850</v>
      </c>
      <c r="AA679" s="52" t="s">
        <v>2851</v>
      </c>
      <c r="AB679" s="52"/>
      <c r="AC679" s="52">
        <v>1</v>
      </c>
      <c r="AD679" s="52"/>
      <c r="AE679" s="52"/>
      <c r="AG679" s="52"/>
      <c r="AH679" s="52"/>
      <c r="AI679" s="52"/>
      <c r="AJ679" s="52"/>
      <c r="AK679" s="52"/>
    </row>
    <row r="680" spans="23:37">
      <c r="W680" s="146" t="s">
        <v>2852</v>
      </c>
      <c r="X680" s="52" t="s">
        <v>2853</v>
      </c>
      <c r="Y680" s="65">
        <v>4443242</v>
      </c>
      <c r="Z680" s="52" t="s">
        <v>2854</v>
      </c>
      <c r="AA680" s="52" t="s">
        <v>2855</v>
      </c>
      <c r="AB680" s="52"/>
      <c r="AC680" s="52">
        <v>1</v>
      </c>
      <c r="AD680" s="52"/>
      <c r="AE680" s="52"/>
      <c r="AG680" s="52"/>
      <c r="AH680" s="52"/>
      <c r="AI680" s="52"/>
      <c r="AJ680" s="52"/>
      <c r="AK680" s="52"/>
    </row>
    <row r="681" spans="23:37">
      <c r="W681" s="146" t="s">
        <v>2856</v>
      </c>
      <c r="X681" s="52" t="s">
        <v>2857</v>
      </c>
      <c r="Y681" s="65">
        <v>4443222</v>
      </c>
      <c r="Z681" s="52" t="s">
        <v>2858</v>
      </c>
      <c r="AA681" s="52" t="s">
        <v>2859</v>
      </c>
      <c r="AB681" s="52"/>
      <c r="AC681" s="52">
        <v>1</v>
      </c>
      <c r="AD681" s="52"/>
      <c r="AE681" s="52"/>
      <c r="AG681" s="52"/>
      <c r="AH681" s="52"/>
      <c r="AI681" s="52"/>
      <c r="AJ681" s="52"/>
      <c r="AK681" s="52"/>
    </row>
    <row r="682" spans="23:37">
      <c r="W682" s="146" t="s">
        <v>2860</v>
      </c>
      <c r="X682" s="52" t="s">
        <v>2861</v>
      </c>
      <c r="Y682" s="65">
        <v>4443207</v>
      </c>
      <c r="Z682" s="52" t="s">
        <v>2862</v>
      </c>
      <c r="AA682" s="52" t="s">
        <v>2863</v>
      </c>
      <c r="AB682" s="52"/>
      <c r="AC682" s="52">
        <v>1</v>
      </c>
      <c r="AD682" s="52"/>
      <c r="AE682" s="52"/>
      <c r="AG682" s="52"/>
      <c r="AH682" s="52"/>
      <c r="AI682" s="52"/>
      <c r="AJ682" s="52"/>
      <c r="AK682" s="52"/>
    </row>
    <row r="683" spans="23:37">
      <c r="W683" s="146" t="s">
        <v>2864</v>
      </c>
      <c r="X683" s="52" t="s">
        <v>2865</v>
      </c>
      <c r="Y683" s="65">
        <v>4442843</v>
      </c>
      <c r="Z683" s="52" t="s">
        <v>2866</v>
      </c>
      <c r="AA683" s="52" t="s">
        <v>2867</v>
      </c>
      <c r="AB683" s="52"/>
      <c r="AC683" s="52">
        <v>1</v>
      </c>
      <c r="AD683" s="52"/>
      <c r="AE683" s="52"/>
      <c r="AG683" s="52"/>
      <c r="AH683" s="52"/>
      <c r="AI683" s="52"/>
      <c r="AJ683" s="52"/>
      <c r="AK683" s="52"/>
    </row>
    <row r="684" spans="23:37">
      <c r="W684" s="146" t="s">
        <v>2868</v>
      </c>
      <c r="X684" s="52" t="s">
        <v>2869</v>
      </c>
      <c r="Y684" s="65">
        <v>4442833</v>
      </c>
      <c r="Z684" s="52" t="s">
        <v>2870</v>
      </c>
      <c r="AA684" s="52" t="s">
        <v>2871</v>
      </c>
      <c r="AB684" s="52"/>
      <c r="AC684" s="52">
        <v>1</v>
      </c>
      <c r="AD684" s="52"/>
      <c r="AE684" s="52"/>
      <c r="AG684" s="52"/>
      <c r="AH684" s="52"/>
      <c r="AI684" s="52"/>
      <c r="AJ684" s="52"/>
      <c r="AK684" s="52"/>
    </row>
    <row r="685" spans="23:37">
      <c r="W685" s="146" t="s">
        <v>2872</v>
      </c>
      <c r="X685" s="52" t="s">
        <v>2873</v>
      </c>
      <c r="Y685" s="65">
        <v>4442816</v>
      </c>
      <c r="Z685" s="52" t="s">
        <v>2874</v>
      </c>
      <c r="AA685" s="52" t="s">
        <v>2875</v>
      </c>
      <c r="AB685" s="52"/>
      <c r="AC685" s="52">
        <v>1</v>
      </c>
      <c r="AD685" s="52"/>
      <c r="AE685" s="52"/>
      <c r="AG685" s="52"/>
      <c r="AH685" s="52"/>
      <c r="AI685" s="52"/>
      <c r="AJ685" s="52"/>
      <c r="AK685" s="52"/>
    </row>
    <row r="686" spans="23:37">
      <c r="W686" s="146" t="s">
        <v>2876</v>
      </c>
      <c r="X686" s="52" t="s">
        <v>2877</v>
      </c>
      <c r="Y686" s="65">
        <v>4412513</v>
      </c>
      <c r="Z686" s="52" t="s">
        <v>2878</v>
      </c>
      <c r="AA686" s="52" t="s">
        <v>2879</v>
      </c>
      <c r="AB686" s="52"/>
      <c r="AC686" s="52">
        <v>1</v>
      </c>
      <c r="AD686" s="52"/>
      <c r="AE686" s="52"/>
      <c r="AG686" s="52"/>
      <c r="AH686" s="52"/>
      <c r="AI686" s="52"/>
      <c r="AJ686" s="52"/>
      <c r="AK686" s="52"/>
    </row>
    <row r="687" spans="23:37">
      <c r="W687" s="146" t="s">
        <v>2880</v>
      </c>
      <c r="X687" s="52" t="s">
        <v>2881</v>
      </c>
      <c r="Y687" s="65">
        <v>4412301</v>
      </c>
      <c r="Z687" s="52" t="s">
        <v>2882</v>
      </c>
      <c r="AA687" s="52" t="s">
        <v>2883</v>
      </c>
      <c r="AB687" s="52"/>
      <c r="AC687" s="52">
        <v>1</v>
      </c>
      <c r="AD687" s="52"/>
      <c r="AE687" s="52"/>
      <c r="AG687" s="52"/>
      <c r="AH687" s="52"/>
      <c r="AI687" s="52"/>
      <c r="AJ687" s="52"/>
      <c r="AK687" s="52"/>
    </row>
    <row r="688" spans="23:37">
      <c r="W688" s="146" t="s">
        <v>2884</v>
      </c>
      <c r="X688" s="52" t="s">
        <v>2885</v>
      </c>
      <c r="Y688" s="65">
        <v>4412302</v>
      </c>
      <c r="Z688" s="52" t="s">
        <v>2886</v>
      </c>
      <c r="AA688" s="52" t="s">
        <v>2887</v>
      </c>
      <c r="AB688" s="52"/>
      <c r="AC688" s="52">
        <v>1</v>
      </c>
      <c r="AD688" s="52"/>
      <c r="AE688" s="52"/>
      <c r="AG688" s="52"/>
      <c r="AH688" s="52"/>
      <c r="AI688" s="52"/>
      <c r="AJ688" s="52"/>
      <c r="AK688" s="52"/>
    </row>
    <row r="689" spans="23:37">
      <c r="W689" s="146" t="s">
        <v>2888</v>
      </c>
      <c r="X689" s="52" t="s">
        <v>2889</v>
      </c>
      <c r="Y689" s="65">
        <v>4412221</v>
      </c>
      <c r="Z689" s="52" t="s">
        <v>2890</v>
      </c>
      <c r="AA689" s="52" t="s">
        <v>2891</v>
      </c>
      <c r="AB689" s="52"/>
      <c r="AC689" s="52">
        <v>1</v>
      </c>
      <c r="AD689" s="52"/>
      <c r="AE689" s="52"/>
      <c r="AG689" s="52"/>
      <c r="AH689" s="52"/>
      <c r="AI689" s="52"/>
      <c r="AJ689" s="52"/>
      <c r="AK689" s="52"/>
    </row>
    <row r="690" spans="23:37">
      <c r="W690" s="146" t="s">
        <v>2892</v>
      </c>
      <c r="X690" s="52" t="s">
        <v>2893</v>
      </c>
      <c r="Y690" s="65">
        <v>4412432</v>
      </c>
      <c r="Z690" s="52" t="s">
        <v>2894</v>
      </c>
      <c r="AA690" s="52" t="s">
        <v>2895</v>
      </c>
      <c r="AB690" s="52"/>
      <c r="AC690" s="52">
        <v>1</v>
      </c>
      <c r="AD690" s="52"/>
      <c r="AE690" s="52"/>
      <c r="AG690" s="52"/>
      <c r="AH690" s="52"/>
      <c r="AI690" s="52"/>
      <c r="AJ690" s="52"/>
      <c r="AK690" s="52"/>
    </row>
    <row r="691" spans="23:37">
      <c r="W691" s="146" t="s">
        <v>2896</v>
      </c>
      <c r="X691" s="52" t="s">
        <v>630</v>
      </c>
      <c r="Y691" s="65">
        <v>4490214</v>
      </c>
      <c r="Z691" s="52" t="s">
        <v>2897</v>
      </c>
      <c r="AA691" s="52" t="s">
        <v>2898</v>
      </c>
      <c r="AB691" s="52"/>
      <c r="AC691" s="52">
        <v>1</v>
      </c>
      <c r="AD691" s="52"/>
      <c r="AE691" s="52"/>
      <c r="AG691" s="52"/>
      <c r="AH691" s="52"/>
      <c r="AI691" s="52"/>
      <c r="AJ691" s="52"/>
      <c r="AK691" s="52"/>
    </row>
    <row r="692" spans="23:37">
      <c r="W692" s="146" t="s">
        <v>2899</v>
      </c>
      <c r="X692" s="52" t="s">
        <v>2900</v>
      </c>
      <c r="Y692" s="65">
        <v>4490212</v>
      </c>
      <c r="Z692" s="52" t="s">
        <v>2901</v>
      </c>
      <c r="AA692" s="52" t="s">
        <v>2902</v>
      </c>
      <c r="AB692" s="52"/>
      <c r="AC692" s="52">
        <v>1</v>
      </c>
      <c r="AD692" s="52"/>
      <c r="AE692" s="52"/>
      <c r="AG692" s="52"/>
      <c r="AH692" s="52"/>
      <c r="AI692" s="52"/>
      <c r="AJ692" s="52"/>
      <c r="AK692" s="52"/>
    </row>
    <row r="693" spans="23:37">
      <c r="W693" s="146" t="s">
        <v>2903</v>
      </c>
      <c r="X693" s="52" t="s">
        <v>2904</v>
      </c>
      <c r="Y693" s="65">
        <v>4490211</v>
      </c>
      <c r="Z693" s="52" t="s">
        <v>2905</v>
      </c>
      <c r="AA693" s="52" t="s">
        <v>2906</v>
      </c>
      <c r="AB693" s="52"/>
      <c r="AC693" s="52">
        <v>1</v>
      </c>
      <c r="AD693" s="52"/>
      <c r="AE693" s="52"/>
      <c r="AG693" s="52"/>
      <c r="AH693" s="52"/>
      <c r="AI693" s="52"/>
      <c r="AJ693" s="52"/>
      <c r="AK693" s="52"/>
    </row>
    <row r="694" spans="23:37">
      <c r="W694" s="146" t="s">
        <v>2907</v>
      </c>
      <c r="X694" s="52" t="s">
        <v>550</v>
      </c>
      <c r="Y694" s="65">
        <v>4490214</v>
      </c>
      <c r="Z694" s="52" t="s">
        <v>2908</v>
      </c>
      <c r="AA694" s="52" t="s">
        <v>2909</v>
      </c>
      <c r="AB694" s="52"/>
      <c r="AC694" s="52">
        <v>1</v>
      </c>
      <c r="AD694" s="52"/>
      <c r="AE694" s="52"/>
      <c r="AG694" s="52"/>
      <c r="AH694" s="52"/>
      <c r="AI694" s="52"/>
      <c r="AJ694" s="52"/>
      <c r="AK694" s="52"/>
    </row>
    <row r="695" spans="23:37">
      <c r="W695" s="146" t="s">
        <v>2910</v>
      </c>
      <c r="X695" s="52" t="s">
        <v>2911</v>
      </c>
      <c r="Y695" s="65">
        <v>4490206</v>
      </c>
      <c r="Z695" s="52" t="s">
        <v>2912</v>
      </c>
      <c r="AA695" s="52" t="s">
        <v>2913</v>
      </c>
      <c r="AB695" s="52"/>
      <c r="AC695" s="52">
        <v>1</v>
      </c>
      <c r="AD695" s="52"/>
      <c r="AE695" s="52"/>
      <c r="AG695" s="52"/>
      <c r="AH695" s="52"/>
      <c r="AI695" s="52"/>
      <c r="AJ695" s="52"/>
      <c r="AK695" s="52"/>
    </row>
    <row r="696" spans="23:37">
      <c r="W696" s="146" t="s">
        <v>2914</v>
      </c>
      <c r="X696" s="52" t="s">
        <v>2915</v>
      </c>
      <c r="Y696" s="65">
        <v>4490216</v>
      </c>
      <c r="Z696" s="52" t="s">
        <v>2916</v>
      </c>
      <c r="AA696" s="52" t="s">
        <v>2917</v>
      </c>
      <c r="AB696" s="52"/>
      <c r="AC696" s="52">
        <v>1</v>
      </c>
      <c r="AD696" s="52"/>
      <c r="AE696" s="52"/>
      <c r="AG696" s="52"/>
      <c r="AH696" s="52"/>
      <c r="AI696" s="52"/>
      <c r="AJ696" s="52"/>
      <c r="AK696" s="52"/>
    </row>
    <row r="697" spans="23:37">
      <c r="W697" s="146" t="s">
        <v>2918</v>
      </c>
      <c r="X697" s="52" t="s">
        <v>2919</v>
      </c>
      <c r="Y697" s="65">
        <v>4490405</v>
      </c>
      <c r="Z697" s="52" t="s">
        <v>2920</v>
      </c>
      <c r="AA697" s="52" t="s">
        <v>2921</v>
      </c>
      <c r="AB697" s="52"/>
      <c r="AC697" s="52">
        <v>1</v>
      </c>
      <c r="AD697" s="52"/>
      <c r="AE697" s="52"/>
      <c r="AG697" s="52"/>
      <c r="AH697" s="52"/>
      <c r="AI697" s="52"/>
      <c r="AJ697" s="52"/>
      <c r="AK697" s="52"/>
    </row>
    <row r="698" spans="23:37">
      <c r="W698" s="146" t="s">
        <v>2922</v>
      </c>
      <c r="X698" s="52" t="s">
        <v>2923</v>
      </c>
      <c r="Y698" s="65">
        <v>4490401</v>
      </c>
      <c r="Z698" s="52" t="s">
        <v>2924</v>
      </c>
      <c r="AA698" s="52" t="s">
        <v>2925</v>
      </c>
      <c r="AB698" s="52"/>
      <c r="AC698" s="52">
        <v>1</v>
      </c>
      <c r="AD698" s="52"/>
      <c r="AE698" s="52"/>
      <c r="AG698" s="52"/>
      <c r="AH698" s="52"/>
      <c r="AI698" s="52"/>
      <c r="AJ698" s="52"/>
      <c r="AK698" s="52"/>
    </row>
    <row r="699" spans="23:37">
      <c r="W699" s="146" t="s">
        <v>2926</v>
      </c>
      <c r="X699" s="52" t="s">
        <v>2927</v>
      </c>
      <c r="Y699" s="65">
        <v>4490404</v>
      </c>
      <c r="Z699" s="52" t="s">
        <v>2928</v>
      </c>
      <c r="AA699" s="52" t="s">
        <v>2929</v>
      </c>
      <c r="AB699" s="52"/>
      <c r="AC699" s="52">
        <v>1</v>
      </c>
      <c r="AD699" s="52"/>
      <c r="AE699" s="52"/>
      <c r="AG699" s="52"/>
      <c r="AH699" s="52"/>
      <c r="AI699" s="52"/>
      <c r="AJ699" s="52"/>
      <c r="AK699" s="52"/>
    </row>
    <row r="700" spans="23:37">
      <c r="W700" s="146" t="s">
        <v>2930</v>
      </c>
      <c r="X700" s="52" t="s">
        <v>2931</v>
      </c>
      <c r="Y700" s="65">
        <v>4314121</v>
      </c>
      <c r="Z700" s="52" t="s">
        <v>2932</v>
      </c>
      <c r="AA700" s="52" t="s">
        <v>2933</v>
      </c>
      <c r="AB700" s="52"/>
      <c r="AC700" s="52">
        <v>1</v>
      </c>
      <c r="AD700" s="52"/>
      <c r="AE700" s="52"/>
      <c r="AG700" s="52"/>
      <c r="AH700" s="52"/>
      <c r="AI700" s="52"/>
      <c r="AJ700" s="52"/>
      <c r="AK700" s="52"/>
    </row>
    <row r="701" spans="23:37">
      <c r="W701" s="146" t="s">
        <v>2934</v>
      </c>
      <c r="X701" s="52" t="s">
        <v>2935</v>
      </c>
      <c r="Y701" s="65">
        <v>4412601</v>
      </c>
      <c r="Z701" s="52" t="s">
        <v>2936</v>
      </c>
      <c r="AA701" s="52" t="s">
        <v>2937</v>
      </c>
      <c r="AB701" s="52"/>
      <c r="AC701" s="52">
        <v>1</v>
      </c>
      <c r="AD701" s="52"/>
      <c r="AE701" s="52"/>
      <c r="AG701" s="52"/>
      <c r="AH701" s="52"/>
      <c r="AI701" s="52"/>
      <c r="AJ701" s="52"/>
      <c r="AK701" s="52"/>
    </row>
    <row r="702" spans="23:37">
      <c r="W702" s="146" t="s">
        <v>2938</v>
      </c>
      <c r="X702" s="52" t="s">
        <v>2939</v>
      </c>
      <c r="Y702" s="65">
        <v>4411384</v>
      </c>
      <c r="Z702" s="52" t="s">
        <v>2940</v>
      </c>
      <c r="AA702" s="52" t="s">
        <v>2941</v>
      </c>
      <c r="AB702" s="52"/>
      <c r="AC702" s="52">
        <v>1</v>
      </c>
      <c r="AD702" s="52"/>
      <c r="AE702" s="52"/>
      <c r="AG702" s="52"/>
      <c r="AH702" s="52"/>
      <c r="AI702" s="52"/>
      <c r="AJ702" s="52"/>
      <c r="AK702" s="52"/>
    </row>
    <row r="703" spans="23:37">
      <c r="W703" s="146" t="s">
        <v>2942</v>
      </c>
      <c r="X703" s="52" t="s">
        <v>2943</v>
      </c>
      <c r="Y703" s="65">
        <v>4411341</v>
      </c>
      <c r="Z703" s="52" t="s">
        <v>2944</v>
      </c>
      <c r="AA703" s="52" t="s">
        <v>2945</v>
      </c>
      <c r="AB703" s="52"/>
      <c r="AC703" s="52">
        <v>1</v>
      </c>
      <c r="AD703" s="52"/>
      <c r="AE703" s="52"/>
      <c r="AG703" s="52"/>
      <c r="AH703" s="52"/>
      <c r="AI703" s="52"/>
      <c r="AJ703" s="52"/>
      <c r="AK703" s="52"/>
    </row>
    <row r="704" spans="23:37">
      <c r="W704" s="146" t="s">
        <v>2946</v>
      </c>
      <c r="X704" s="52" t="s">
        <v>2947</v>
      </c>
      <c r="Y704" s="65">
        <v>4411362</v>
      </c>
      <c r="Z704" s="52" t="s">
        <v>2948</v>
      </c>
      <c r="AA704" s="52" t="s">
        <v>2949</v>
      </c>
      <c r="AB704" s="52"/>
      <c r="AC704" s="52">
        <v>1</v>
      </c>
      <c r="AD704" s="52"/>
      <c r="AE704" s="52"/>
      <c r="AG704" s="52"/>
      <c r="AH704" s="52"/>
      <c r="AI704" s="52"/>
      <c r="AJ704" s="52"/>
      <c r="AK704" s="52"/>
    </row>
    <row r="705" spans="23:37">
      <c r="W705" s="146" t="s">
        <v>2950</v>
      </c>
      <c r="X705" s="52" t="s">
        <v>2951</v>
      </c>
      <c r="Y705" s="65">
        <v>4411318</v>
      </c>
      <c r="Z705" s="52" t="s">
        <v>2952</v>
      </c>
      <c r="AA705" s="52" t="s">
        <v>2953</v>
      </c>
      <c r="AB705" s="52"/>
      <c r="AC705" s="52">
        <v>1</v>
      </c>
      <c r="AD705" s="52"/>
      <c r="AE705" s="52"/>
      <c r="AG705" s="52"/>
      <c r="AH705" s="52"/>
      <c r="AI705" s="52"/>
      <c r="AJ705" s="52"/>
      <c r="AK705" s="52"/>
    </row>
    <row r="706" spans="23:37">
      <c r="W706" s="146" t="s">
        <v>2954</v>
      </c>
      <c r="X706" s="52" t="s">
        <v>2955</v>
      </c>
      <c r="Y706" s="65">
        <v>4411322</v>
      </c>
      <c r="Z706" s="52" t="s">
        <v>2956</v>
      </c>
      <c r="AA706" s="52" t="s">
        <v>2957</v>
      </c>
      <c r="AB706" s="52"/>
      <c r="AC706" s="52">
        <v>1</v>
      </c>
      <c r="AD706" s="52"/>
      <c r="AE706" s="52"/>
      <c r="AG706" s="52"/>
      <c r="AH706" s="52"/>
      <c r="AI706" s="52"/>
      <c r="AJ706" s="52"/>
      <c r="AK706" s="52"/>
    </row>
    <row r="707" spans="23:37">
      <c r="W707" s="146" t="s">
        <v>2958</v>
      </c>
      <c r="X707" s="52" t="s">
        <v>2959</v>
      </c>
      <c r="Y707" s="65">
        <v>4411335</v>
      </c>
      <c r="Z707" s="52" t="s">
        <v>2960</v>
      </c>
      <c r="AA707" s="52" t="s">
        <v>2961</v>
      </c>
      <c r="AB707" s="52"/>
      <c r="AC707" s="52">
        <v>1</v>
      </c>
      <c r="AD707" s="52"/>
      <c r="AE707" s="52"/>
      <c r="AG707" s="52"/>
      <c r="AH707" s="52"/>
      <c r="AI707" s="52"/>
      <c r="AJ707" s="52"/>
      <c r="AK707" s="52"/>
    </row>
    <row r="708" spans="23:37">
      <c r="W708" s="146" t="s">
        <v>2962</v>
      </c>
      <c r="X708" s="52" t="s">
        <v>2963</v>
      </c>
      <c r="Y708" s="65">
        <v>4411331</v>
      </c>
      <c r="Z708" s="52" t="s">
        <v>2964</v>
      </c>
      <c r="AA708" s="52" t="s">
        <v>2965</v>
      </c>
      <c r="AB708" s="52"/>
      <c r="AC708" s="52">
        <v>1</v>
      </c>
      <c r="AD708" s="52"/>
      <c r="AE708" s="52"/>
      <c r="AG708" s="52"/>
      <c r="AH708" s="52"/>
      <c r="AI708" s="52"/>
      <c r="AJ708" s="52"/>
      <c r="AK708" s="52"/>
    </row>
    <row r="709" spans="23:37">
      <c r="W709" s="146" t="s">
        <v>2966</v>
      </c>
      <c r="X709" s="52" t="s">
        <v>2967</v>
      </c>
      <c r="Y709" s="65">
        <v>4411634</v>
      </c>
      <c r="Z709" s="52" t="s">
        <v>2968</v>
      </c>
      <c r="AA709" s="52" t="s">
        <v>2969</v>
      </c>
      <c r="AB709" s="52"/>
      <c r="AC709" s="52">
        <v>1</v>
      </c>
      <c r="AD709" s="52"/>
      <c r="AE709" s="52"/>
      <c r="AG709" s="52"/>
      <c r="AH709" s="52"/>
      <c r="AI709" s="52"/>
      <c r="AJ709" s="52"/>
      <c r="AK709" s="52"/>
    </row>
    <row r="710" spans="23:37">
      <c r="W710" s="146" t="s">
        <v>2970</v>
      </c>
      <c r="X710" s="52" t="s">
        <v>2971</v>
      </c>
      <c r="Y710" s="65">
        <v>4411945</v>
      </c>
      <c r="Z710" s="52" t="s">
        <v>2972</v>
      </c>
      <c r="AA710" s="52" t="s">
        <v>2973</v>
      </c>
      <c r="AB710" s="52"/>
      <c r="AC710" s="52">
        <v>1</v>
      </c>
      <c r="AD710" s="52"/>
      <c r="AE710" s="52"/>
      <c r="AG710" s="52"/>
      <c r="AH710" s="52"/>
      <c r="AI710" s="52"/>
      <c r="AJ710" s="52"/>
      <c r="AK710" s="52"/>
    </row>
    <row r="711" spans="23:37">
      <c r="W711" s="146" t="s">
        <v>2974</v>
      </c>
      <c r="X711" s="52" t="s">
        <v>2975</v>
      </c>
      <c r="Y711" s="65">
        <v>4411955</v>
      </c>
      <c r="Z711" s="52" t="s">
        <v>2976</v>
      </c>
      <c r="AA711" s="52" t="s">
        <v>2977</v>
      </c>
      <c r="AB711" s="52"/>
      <c r="AC711" s="52">
        <v>1</v>
      </c>
      <c r="AD711" s="52"/>
      <c r="AE711" s="52"/>
      <c r="AG711" s="52"/>
      <c r="AH711" s="52"/>
      <c r="AI711" s="52"/>
      <c r="AJ711" s="52"/>
      <c r="AK711" s="52"/>
    </row>
    <row r="712" spans="23:37">
      <c r="W712" s="146" t="s">
        <v>2978</v>
      </c>
      <c r="X712" s="52" t="s">
        <v>2979</v>
      </c>
      <c r="Y712" s="65">
        <v>4411943</v>
      </c>
      <c r="Z712" s="52" t="s">
        <v>2980</v>
      </c>
      <c r="AA712" s="52" t="s">
        <v>2981</v>
      </c>
      <c r="AB712" s="52"/>
      <c r="AC712" s="52">
        <v>1</v>
      </c>
      <c r="AD712" s="52"/>
      <c r="AE712" s="52"/>
      <c r="AG712" s="52"/>
      <c r="AH712" s="52"/>
      <c r="AI712" s="52"/>
      <c r="AJ712" s="52"/>
      <c r="AK712" s="52"/>
    </row>
    <row r="713" spans="23:37">
      <c r="W713" s="146" t="s">
        <v>2982</v>
      </c>
      <c r="X713" s="52" t="s">
        <v>2983</v>
      </c>
      <c r="Y713" s="65">
        <v>4411942</v>
      </c>
      <c r="Z713" s="52" t="s">
        <v>2984</v>
      </c>
      <c r="AA713" s="52" t="s">
        <v>2985</v>
      </c>
      <c r="AB713" s="52"/>
      <c r="AC713" s="52">
        <v>1</v>
      </c>
      <c r="AD713" s="52"/>
      <c r="AE713" s="52"/>
      <c r="AG713" s="52"/>
      <c r="AH713" s="52"/>
      <c r="AI713" s="52"/>
      <c r="AJ713" s="52"/>
      <c r="AK713" s="52"/>
    </row>
    <row r="714" spans="23:37">
      <c r="W714" s="146" t="s">
        <v>2986</v>
      </c>
      <c r="X714" s="52" t="s">
        <v>2987</v>
      </c>
      <c r="Y714" s="65">
        <v>4411621</v>
      </c>
      <c r="Z714" s="52" t="s">
        <v>2988</v>
      </c>
      <c r="AA714" s="52" t="s">
        <v>2989</v>
      </c>
      <c r="AB714" s="52"/>
      <c r="AC714" s="52">
        <v>1</v>
      </c>
      <c r="AD714" s="52"/>
      <c r="AE714" s="52"/>
      <c r="AG714" s="52"/>
      <c r="AH714" s="52"/>
      <c r="AI714" s="52"/>
      <c r="AJ714" s="52"/>
      <c r="AK714" s="52"/>
    </row>
    <row r="715" spans="23:37">
      <c r="W715" s="146" t="s">
        <v>2990</v>
      </c>
      <c r="X715" s="52" t="s">
        <v>2991</v>
      </c>
      <c r="Y715" s="65">
        <v>4411623</v>
      </c>
      <c r="Z715" s="52" t="s">
        <v>2992</v>
      </c>
      <c r="AA715" s="52" t="s">
        <v>2993</v>
      </c>
      <c r="AB715" s="52"/>
      <c r="AC715" s="52">
        <v>1</v>
      </c>
      <c r="AD715" s="52"/>
      <c r="AE715" s="52"/>
      <c r="AG715" s="52"/>
      <c r="AH715" s="52"/>
      <c r="AI715" s="52"/>
      <c r="AJ715" s="52"/>
      <c r="AK715" s="52"/>
    </row>
    <row r="716" spans="23:37">
      <c r="W716" s="146" t="s">
        <v>2994</v>
      </c>
      <c r="X716" s="52" t="s">
        <v>2995</v>
      </c>
      <c r="Y716" s="65">
        <v>4411601</v>
      </c>
      <c r="Z716" s="52" t="s">
        <v>2996</v>
      </c>
      <c r="AA716" s="52" t="s">
        <v>2997</v>
      </c>
      <c r="AB716" s="52"/>
      <c r="AC716" s="52">
        <v>1</v>
      </c>
      <c r="AD716" s="52"/>
      <c r="AE716" s="52"/>
      <c r="AG716" s="52"/>
      <c r="AH716" s="52"/>
      <c r="AI716" s="52"/>
      <c r="AJ716" s="52"/>
      <c r="AK716" s="52"/>
    </row>
    <row r="717" spans="23:37">
      <c r="W717" s="146" t="s">
        <v>2998</v>
      </c>
      <c r="X717" s="52" t="s">
        <v>2999</v>
      </c>
      <c r="Y717" s="65">
        <v>4411615</v>
      </c>
      <c r="Z717" s="52" t="s">
        <v>3000</v>
      </c>
      <c r="AA717" s="52" t="s">
        <v>3001</v>
      </c>
      <c r="AB717" s="52"/>
      <c r="AC717" s="52">
        <v>1</v>
      </c>
      <c r="AD717" s="52"/>
      <c r="AE717" s="52"/>
      <c r="AG717" s="52"/>
      <c r="AH717" s="52"/>
      <c r="AI717" s="52"/>
      <c r="AJ717" s="52"/>
      <c r="AK717" s="52"/>
    </row>
    <row r="718" spans="23:37">
      <c r="W718" s="146" t="s">
        <v>3002</v>
      </c>
      <c r="X718" s="52" t="s">
        <v>3003</v>
      </c>
      <c r="Y718" s="65">
        <v>4411621</v>
      </c>
      <c r="Z718" s="52" t="s">
        <v>3004</v>
      </c>
      <c r="AA718" s="52" t="s">
        <v>2989</v>
      </c>
      <c r="AB718" s="52"/>
      <c r="AC718" s="52">
        <v>1</v>
      </c>
      <c r="AD718" s="52"/>
      <c r="AE718" s="52"/>
      <c r="AG718" s="52"/>
      <c r="AH718" s="52"/>
      <c r="AI718" s="52"/>
      <c r="AJ718" s="52"/>
      <c r="AK718" s="52"/>
    </row>
    <row r="719" spans="23:37">
      <c r="W719" s="146" t="s">
        <v>3005</v>
      </c>
      <c r="X719" s="52" t="s">
        <v>3006</v>
      </c>
      <c r="Y719" s="65">
        <v>4411404</v>
      </c>
      <c r="Z719" s="52" t="s">
        <v>3007</v>
      </c>
      <c r="AA719" s="52" t="s">
        <v>3008</v>
      </c>
      <c r="AB719" s="52"/>
      <c r="AC719" s="52">
        <v>1</v>
      </c>
      <c r="AD719" s="52"/>
      <c r="AE719" s="52"/>
      <c r="AG719" s="52"/>
      <c r="AH719" s="52"/>
      <c r="AI719" s="52"/>
      <c r="AJ719" s="52"/>
      <c r="AK719" s="52"/>
    </row>
    <row r="720" spans="23:37">
      <c r="W720" s="146" t="s">
        <v>3009</v>
      </c>
      <c r="X720" s="52" t="s">
        <v>3010</v>
      </c>
      <c r="Y720" s="65">
        <v>4411422</v>
      </c>
      <c r="Z720" s="52" t="s">
        <v>3011</v>
      </c>
      <c r="AA720" s="52" t="s">
        <v>3012</v>
      </c>
      <c r="AB720" s="52"/>
      <c r="AC720" s="52">
        <v>1</v>
      </c>
      <c r="AD720" s="52"/>
      <c r="AE720" s="52"/>
      <c r="AG720" s="52"/>
      <c r="AH720" s="52"/>
      <c r="AI720" s="52"/>
      <c r="AJ720" s="52"/>
      <c r="AK720" s="52"/>
    </row>
    <row r="721" spans="23:37">
      <c r="W721" s="146" t="s">
        <v>3013</v>
      </c>
      <c r="X721" s="52" t="s">
        <v>3014</v>
      </c>
      <c r="Y721" s="65">
        <v>4411414</v>
      </c>
      <c r="Z721" s="52" t="s">
        <v>3015</v>
      </c>
      <c r="AA721" s="52" t="s">
        <v>3016</v>
      </c>
      <c r="AB721" s="52"/>
      <c r="AC721" s="52">
        <v>1</v>
      </c>
      <c r="AD721" s="52"/>
      <c r="AE721" s="52"/>
      <c r="AG721" s="52"/>
      <c r="AH721" s="52"/>
      <c r="AI721" s="52"/>
      <c r="AJ721" s="52"/>
      <c r="AK721" s="52"/>
    </row>
    <row r="722" spans="23:37">
      <c r="W722" s="146" t="s">
        <v>3017</v>
      </c>
      <c r="X722" s="52" t="s">
        <v>3018</v>
      </c>
      <c r="Y722" s="65">
        <v>4411535</v>
      </c>
      <c r="Z722" s="52" t="s">
        <v>3019</v>
      </c>
      <c r="AA722" s="52" t="s">
        <v>3020</v>
      </c>
      <c r="AB722" s="52"/>
      <c r="AC722" s="52">
        <v>1</v>
      </c>
      <c r="AD722" s="52"/>
      <c r="AE722" s="52"/>
      <c r="AG722" s="52"/>
      <c r="AH722" s="52"/>
      <c r="AI722" s="52"/>
      <c r="AJ722" s="52"/>
      <c r="AK722" s="52"/>
    </row>
    <row r="723" spans="23:37">
      <c r="W723" s="146" t="s">
        <v>3021</v>
      </c>
      <c r="X723" s="52" t="s">
        <v>3022</v>
      </c>
      <c r="Y723" s="65">
        <v>4411422</v>
      </c>
      <c r="Z723" s="52" t="s">
        <v>3023</v>
      </c>
      <c r="AA723" s="52" t="s">
        <v>3024</v>
      </c>
      <c r="AB723" s="52"/>
      <c r="AC723" s="52">
        <v>1</v>
      </c>
      <c r="AD723" s="52"/>
      <c r="AE723" s="52"/>
      <c r="AG723" s="52"/>
      <c r="AH723" s="52"/>
      <c r="AI723" s="52"/>
      <c r="AJ723" s="52"/>
      <c r="AK723" s="52"/>
    </row>
    <row r="724" spans="23:37">
      <c r="W724" s="146" t="s">
        <v>3025</v>
      </c>
      <c r="X724" s="52" t="s">
        <v>3026</v>
      </c>
      <c r="Y724" s="65">
        <v>4400832</v>
      </c>
      <c r="Z724" s="52" t="s">
        <v>3027</v>
      </c>
      <c r="AA724" s="52" t="s">
        <v>3028</v>
      </c>
      <c r="AB724" s="52"/>
      <c r="AC724" s="52">
        <v>1</v>
      </c>
      <c r="AD724" s="52"/>
      <c r="AE724" s="52"/>
      <c r="AG724" s="52"/>
      <c r="AH724" s="52"/>
      <c r="AI724" s="52"/>
      <c r="AJ724" s="52"/>
      <c r="AK724" s="52"/>
    </row>
    <row r="725" spans="23:37">
      <c r="W725" s="146" t="s">
        <v>3029</v>
      </c>
      <c r="X725" s="52" t="s">
        <v>3030</v>
      </c>
      <c r="Y725" s="65">
        <v>4400065</v>
      </c>
      <c r="Z725" s="52" t="s">
        <v>3031</v>
      </c>
      <c r="AA725" s="52" t="s">
        <v>3032</v>
      </c>
      <c r="AB725" s="52"/>
      <c r="AC725" s="52">
        <v>1</v>
      </c>
      <c r="AD725" s="52"/>
      <c r="AE725" s="52"/>
      <c r="AG725" s="52"/>
      <c r="AH725" s="52"/>
      <c r="AI725" s="52"/>
      <c r="AJ725" s="52"/>
      <c r="AK725" s="52"/>
    </row>
    <row r="726" spans="23:37">
      <c r="W726" s="146" t="s">
        <v>3033</v>
      </c>
      <c r="X726" s="52" t="s">
        <v>3034</v>
      </c>
      <c r="Y726" s="65">
        <v>4400806</v>
      </c>
      <c r="Z726" s="52" t="s">
        <v>3035</v>
      </c>
      <c r="AA726" s="52" t="s">
        <v>3036</v>
      </c>
      <c r="AB726" s="52"/>
      <c r="AC726" s="52">
        <v>1</v>
      </c>
      <c r="AD726" s="52"/>
      <c r="AE726" s="52"/>
      <c r="AG726" s="52"/>
      <c r="AH726" s="52"/>
      <c r="AI726" s="52"/>
      <c r="AJ726" s="52"/>
      <c r="AK726" s="52"/>
    </row>
    <row r="727" spans="23:37">
      <c r="W727" s="146" t="s">
        <v>3037</v>
      </c>
      <c r="X727" s="52" t="s">
        <v>3038</v>
      </c>
      <c r="Y727" s="65">
        <v>4400076</v>
      </c>
      <c r="Z727" s="52" t="s">
        <v>3039</v>
      </c>
      <c r="AA727" s="52" t="s">
        <v>3040</v>
      </c>
      <c r="AB727" s="52"/>
      <c r="AC727" s="52">
        <v>1</v>
      </c>
      <c r="AD727" s="52"/>
      <c r="AE727" s="52"/>
      <c r="AG727" s="52"/>
      <c r="AH727" s="52"/>
      <c r="AI727" s="52"/>
      <c r="AJ727" s="52"/>
      <c r="AK727" s="52"/>
    </row>
    <row r="728" spans="23:37">
      <c r="W728" s="146" t="s">
        <v>3041</v>
      </c>
      <c r="X728" s="52" t="s">
        <v>3042</v>
      </c>
      <c r="Y728" s="65">
        <v>4418081</v>
      </c>
      <c r="Z728" s="52" t="s">
        <v>3043</v>
      </c>
      <c r="AA728" s="52" t="s">
        <v>3044</v>
      </c>
      <c r="AB728" s="52"/>
      <c r="AC728" s="52">
        <v>1</v>
      </c>
      <c r="AD728" s="52"/>
      <c r="AE728" s="52"/>
      <c r="AG728" s="52"/>
      <c r="AH728" s="52"/>
      <c r="AI728" s="52"/>
      <c r="AJ728" s="52"/>
      <c r="AK728" s="52"/>
    </row>
    <row r="729" spans="23:37">
      <c r="W729" s="146" t="s">
        <v>3045</v>
      </c>
      <c r="X729" s="52" t="s">
        <v>938</v>
      </c>
      <c r="Y729" s="65">
        <v>4400876</v>
      </c>
      <c r="Z729" s="52" t="s">
        <v>3046</v>
      </c>
      <c r="AA729" s="52" t="s">
        <v>3047</v>
      </c>
      <c r="AB729" s="52"/>
      <c r="AC729" s="52">
        <v>1</v>
      </c>
      <c r="AD729" s="52"/>
      <c r="AE729" s="52"/>
      <c r="AG729" s="52"/>
      <c r="AH729" s="52"/>
      <c r="AI729" s="52"/>
      <c r="AJ729" s="52"/>
      <c r="AK729" s="52"/>
    </row>
    <row r="730" spans="23:37">
      <c r="W730" s="146" t="s">
        <v>3048</v>
      </c>
      <c r="X730" s="52" t="s">
        <v>730</v>
      </c>
      <c r="Y730" s="65">
        <v>4400872</v>
      </c>
      <c r="Z730" s="52" t="s">
        <v>3049</v>
      </c>
      <c r="AA730" s="52" t="s">
        <v>3050</v>
      </c>
      <c r="AB730" s="52"/>
      <c r="AC730" s="52">
        <v>1</v>
      </c>
      <c r="AD730" s="52"/>
      <c r="AE730" s="52"/>
      <c r="AG730" s="52"/>
      <c r="AH730" s="52"/>
      <c r="AI730" s="52"/>
      <c r="AJ730" s="52"/>
      <c r="AK730" s="52"/>
    </row>
    <row r="731" spans="23:37">
      <c r="W731" s="146" t="s">
        <v>3051</v>
      </c>
      <c r="X731" s="52" t="s">
        <v>3052</v>
      </c>
      <c r="Y731" s="65">
        <v>4418029</v>
      </c>
      <c r="Z731" s="52" t="s">
        <v>3053</v>
      </c>
      <c r="AA731" s="52" t="s">
        <v>3054</v>
      </c>
      <c r="AB731" s="52"/>
      <c r="AC731" s="52">
        <v>1</v>
      </c>
      <c r="AD731" s="52"/>
      <c r="AE731" s="52"/>
      <c r="AG731" s="52"/>
      <c r="AH731" s="52"/>
      <c r="AI731" s="52"/>
      <c r="AJ731" s="52"/>
      <c r="AK731" s="52"/>
    </row>
    <row r="732" spans="23:37">
      <c r="W732" s="146" t="s">
        <v>3055</v>
      </c>
      <c r="X732" s="52" t="s">
        <v>3056</v>
      </c>
      <c r="Y732" s="65">
        <v>4400086</v>
      </c>
      <c r="Z732" s="52" t="s">
        <v>3057</v>
      </c>
      <c r="AA732" s="52" t="s">
        <v>3058</v>
      </c>
      <c r="AB732" s="52"/>
      <c r="AC732" s="52">
        <v>1</v>
      </c>
      <c r="AD732" s="52"/>
      <c r="AE732" s="52"/>
      <c r="AG732" s="52"/>
      <c r="AH732" s="52"/>
      <c r="AI732" s="52"/>
      <c r="AJ732" s="52"/>
      <c r="AK732" s="52"/>
    </row>
    <row r="733" spans="23:37">
      <c r="W733" s="146" t="s">
        <v>3059</v>
      </c>
      <c r="X733" s="52" t="s">
        <v>3060</v>
      </c>
      <c r="Y733" s="65">
        <v>4400081</v>
      </c>
      <c r="Z733" s="52" t="s">
        <v>3061</v>
      </c>
      <c r="AA733" s="52" t="s">
        <v>3062</v>
      </c>
      <c r="AB733" s="52"/>
      <c r="AC733" s="52">
        <v>1</v>
      </c>
      <c r="AD733" s="52"/>
      <c r="AE733" s="52"/>
      <c r="AG733" s="52"/>
      <c r="AH733" s="52"/>
      <c r="AI733" s="52"/>
      <c r="AJ733" s="52"/>
      <c r="AK733" s="52"/>
    </row>
    <row r="734" spans="23:37">
      <c r="W734" s="146" t="s">
        <v>3063</v>
      </c>
      <c r="X734" s="52" t="s">
        <v>3064</v>
      </c>
      <c r="Y734" s="65">
        <v>4400093</v>
      </c>
      <c r="Z734" s="52" t="s">
        <v>3065</v>
      </c>
      <c r="AA734" s="52" t="s">
        <v>3066</v>
      </c>
      <c r="AB734" s="52"/>
      <c r="AC734" s="52">
        <v>1</v>
      </c>
      <c r="AD734" s="52"/>
      <c r="AE734" s="52"/>
      <c r="AG734" s="52"/>
      <c r="AH734" s="52"/>
      <c r="AI734" s="52"/>
      <c r="AJ734" s="52"/>
      <c r="AK734" s="52"/>
    </row>
    <row r="735" spans="23:37">
      <c r="W735" s="146" t="s">
        <v>3067</v>
      </c>
      <c r="X735" s="52" t="s">
        <v>3068</v>
      </c>
      <c r="Y735" s="65">
        <v>4418093</v>
      </c>
      <c r="Z735" s="52" t="s">
        <v>3069</v>
      </c>
      <c r="AA735" s="52" t="s">
        <v>3070</v>
      </c>
      <c r="AB735" s="52"/>
      <c r="AC735" s="52">
        <v>1</v>
      </c>
      <c r="AD735" s="52"/>
      <c r="AE735" s="52"/>
      <c r="AG735" s="52"/>
      <c r="AH735" s="52"/>
      <c r="AI735" s="52"/>
      <c r="AJ735" s="52"/>
      <c r="AK735" s="52"/>
    </row>
    <row r="736" spans="23:37">
      <c r="W736" s="146" t="s">
        <v>3071</v>
      </c>
      <c r="X736" s="52" t="s">
        <v>3072</v>
      </c>
      <c r="Y736" s="65">
        <v>4418002</v>
      </c>
      <c r="Z736" s="52" t="s">
        <v>3073</v>
      </c>
      <c r="AA736" s="52" t="s">
        <v>3074</v>
      </c>
      <c r="AB736" s="52"/>
      <c r="AC736" s="52">
        <v>1</v>
      </c>
      <c r="AD736" s="52"/>
      <c r="AE736" s="52"/>
      <c r="AG736" s="52"/>
      <c r="AH736" s="52"/>
      <c r="AI736" s="52"/>
      <c r="AJ736" s="52"/>
      <c r="AK736" s="52"/>
    </row>
    <row r="737" spans="23:37">
      <c r="W737" s="146" t="s">
        <v>3075</v>
      </c>
      <c r="X737" s="52" t="s">
        <v>3076</v>
      </c>
      <c r="Y737" s="65">
        <v>4418157</v>
      </c>
      <c r="Z737" s="52" t="s">
        <v>3077</v>
      </c>
      <c r="AA737" s="52" t="s">
        <v>3078</v>
      </c>
      <c r="AB737" s="52"/>
      <c r="AC737" s="52">
        <v>1</v>
      </c>
      <c r="AD737" s="52"/>
      <c r="AE737" s="52"/>
      <c r="AG737" s="52"/>
      <c r="AH737" s="52"/>
      <c r="AI737" s="52"/>
      <c r="AJ737" s="52"/>
      <c r="AK737" s="52"/>
    </row>
    <row r="738" spans="23:37">
      <c r="W738" s="146" t="s">
        <v>3079</v>
      </c>
      <c r="X738" s="52" t="s">
        <v>2114</v>
      </c>
      <c r="Y738" s="65">
        <v>4418063</v>
      </c>
      <c r="Z738" s="52" t="s">
        <v>3080</v>
      </c>
      <c r="AA738" s="52" t="s">
        <v>3081</v>
      </c>
      <c r="AB738" s="52"/>
      <c r="AC738" s="52">
        <v>1</v>
      </c>
      <c r="AD738" s="52"/>
      <c r="AE738" s="52"/>
      <c r="AG738" s="52"/>
      <c r="AH738" s="52"/>
      <c r="AI738" s="52"/>
      <c r="AJ738" s="52"/>
      <c r="AK738" s="52"/>
    </row>
    <row r="739" spans="23:37">
      <c r="W739" s="146" t="s">
        <v>3082</v>
      </c>
      <c r="X739" s="52" t="s">
        <v>3083</v>
      </c>
      <c r="Y739" s="65">
        <v>4418145</v>
      </c>
      <c r="Z739" s="52" t="s">
        <v>3084</v>
      </c>
      <c r="AA739" s="52" t="s">
        <v>3085</v>
      </c>
      <c r="AB739" s="52"/>
      <c r="AC739" s="52">
        <v>1</v>
      </c>
      <c r="AD739" s="52"/>
      <c r="AE739" s="52"/>
      <c r="AG739" s="52"/>
      <c r="AH739" s="52"/>
      <c r="AI739" s="52"/>
      <c r="AJ739" s="52"/>
      <c r="AK739" s="52"/>
    </row>
    <row r="740" spans="23:37">
      <c r="W740" s="146" t="s">
        <v>3086</v>
      </c>
      <c r="X740" s="52" t="s">
        <v>3087</v>
      </c>
      <c r="Y740" s="65">
        <v>4418073</v>
      </c>
      <c r="Z740" s="52" t="s">
        <v>3088</v>
      </c>
      <c r="AA740" s="52" t="s">
        <v>3089</v>
      </c>
      <c r="AB740" s="52"/>
      <c r="AC740" s="52">
        <v>1</v>
      </c>
      <c r="AD740" s="52"/>
      <c r="AE740" s="52"/>
      <c r="AG740" s="52"/>
      <c r="AH740" s="52"/>
      <c r="AI740" s="52"/>
      <c r="AJ740" s="52"/>
      <c r="AK740" s="52"/>
    </row>
    <row r="741" spans="23:37">
      <c r="W741" s="146" t="s">
        <v>3090</v>
      </c>
      <c r="X741" s="52" t="s">
        <v>3091</v>
      </c>
      <c r="Y741" s="65">
        <v>4418124</v>
      </c>
      <c r="Z741" s="52" t="s">
        <v>3092</v>
      </c>
      <c r="AA741" s="52" t="s">
        <v>3093</v>
      </c>
      <c r="AB741" s="52"/>
      <c r="AC741" s="52">
        <v>1</v>
      </c>
      <c r="AD741" s="52"/>
      <c r="AE741" s="52"/>
      <c r="AG741" s="52"/>
      <c r="AH741" s="52"/>
      <c r="AI741" s="52"/>
      <c r="AJ741" s="52"/>
      <c r="AK741" s="52"/>
    </row>
    <row r="742" spans="23:37">
      <c r="W742" s="146" t="s">
        <v>3094</v>
      </c>
      <c r="X742" s="52" t="s">
        <v>3095</v>
      </c>
      <c r="Y742" s="65">
        <v>4418134</v>
      </c>
      <c r="Z742" s="52" t="s">
        <v>3096</v>
      </c>
      <c r="AA742" s="52" t="s">
        <v>3097</v>
      </c>
      <c r="AB742" s="52"/>
      <c r="AC742" s="52">
        <v>1</v>
      </c>
      <c r="AD742" s="52"/>
      <c r="AE742" s="52"/>
      <c r="AG742" s="52"/>
      <c r="AH742" s="52"/>
      <c r="AI742" s="52"/>
      <c r="AJ742" s="52"/>
      <c r="AK742" s="52"/>
    </row>
    <row r="743" spans="23:37">
      <c r="W743" s="146" t="s">
        <v>3098</v>
      </c>
      <c r="X743" s="52" t="s">
        <v>3099</v>
      </c>
      <c r="Y743" s="65">
        <v>4400016</v>
      </c>
      <c r="Z743" s="52" t="s">
        <v>3100</v>
      </c>
      <c r="AA743" s="52" t="s">
        <v>3101</v>
      </c>
      <c r="AB743" s="52"/>
      <c r="AC743" s="52">
        <v>1</v>
      </c>
      <c r="AD743" s="52"/>
      <c r="AE743" s="52"/>
      <c r="AG743" s="52"/>
      <c r="AH743" s="52"/>
      <c r="AI743" s="52"/>
      <c r="AJ743" s="52"/>
      <c r="AK743" s="52"/>
    </row>
    <row r="744" spans="23:37">
      <c r="W744" s="146" t="s">
        <v>3102</v>
      </c>
      <c r="X744" s="52" t="s">
        <v>3103</v>
      </c>
      <c r="Y744" s="65">
        <v>4400002</v>
      </c>
      <c r="Z744" s="52" t="s">
        <v>3104</v>
      </c>
      <c r="AA744" s="52" t="s">
        <v>3105</v>
      </c>
      <c r="AB744" s="52"/>
      <c r="AC744" s="52">
        <v>1</v>
      </c>
      <c r="AD744" s="52"/>
      <c r="AE744" s="52"/>
      <c r="AG744" s="52"/>
      <c r="AH744" s="52"/>
      <c r="AI744" s="52"/>
      <c r="AJ744" s="52"/>
      <c r="AK744" s="52"/>
    </row>
    <row r="745" spans="23:37">
      <c r="W745" s="146" t="s">
        <v>3106</v>
      </c>
      <c r="X745" s="52" t="s">
        <v>3107</v>
      </c>
      <c r="Y745" s="65">
        <v>4400027</v>
      </c>
      <c r="Z745" s="52" t="s">
        <v>3108</v>
      </c>
      <c r="AA745" s="52" t="s">
        <v>3109</v>
      </c>
      <c r="AB745" s="52"/>
      <c r="AC745" s="52">
        <v>1</v>
      </c>
      <c r="AD745" s="52"/>
      <c r="AE745" s="52"/>
      <c r="AG745" s="52"/>
      <c r="AH745" s="52"/>
      <c r="AI745" s="52"/>
      <c r="AJ745" s="52"/>
      <c r="AK745" s="52"/>
    </row>
    <row r="746" spans="23:37">
      <c r="W746" s="146" t="s">
        <v>3110</v>
      </c>
      <c r="X746" s="52" t="s">
        <v>3111</v>
      </c>
      <c r="Y746" s="65">
        <v>4400841</v>
      </c>
      <c r="Z746" s="52" t="s">
        <v>3112</v>
      </c>
      <c r="AA746" s="52" t="s">
        <v>3113</v>
      </c>
      <c r="AB746" s="52"/>
      <c r="AC746" s="52">
        <v>1</v>
      </c>
      <c r="AD746" s="52"/>
      <c r="AE746" s="52"/>
      <c r="AG746" s="52"/>
      <c r="AH746" s="52"/>
      <c r="AI746" s="52"/>
      <c r="AJ746" s="52"/>
      <c r="AK746" s="52"/>
    </row>
    <row r="747" spans="23:37">
      <c r="W747" s="146" t="s">
        <v>3114</v>
      </c>
      <c r="X747" s="52" t="s">
        <v>626</v>
      </c>
      <c r="Y747" s="65">
        <v>4400057</v>
      </c>
      <c r="Z747" s="52" t="s">
        <v>3115</v>
      </c>
      <c r="AA747" s="52" t="s">
        <v>3116</v>
      </c>
      <c r="AB747" s="52"/>
      <c r="AC747" s="52">
        <v>1</v>
      </c>
      <c r="AD747" s="52"/>
      <c r="AE747" s="52"/>
      <c r="AG747" s="52"/>
      <c r="AH747" s="52"/>
      <c r="AI747" s="52"/>
      <c r="AJ747" s="52"/>
      <c r="AK747" s="52"/>
    </row>
    <row r="748" spans="23:37">
      <c r="W748" s="146" t="s">
        <v>3117</v>
      </c>
      <c r="X748" s="52" t="s">
        <v>558</v>
      </c>
      <c r="Y748" s="65">
        <v>4418105</v>
      </c>
      <c r="Z748" s="52" t="s">
        <v>3118</v>
      </c>
      <c r="AA748" s="52" t="s">
        <v>3119</v>
      </c>
      <c r="AB748" s="52"/>
      <c r="AC748" s="52">
        <v>1</v>
      </c>
      <c r="AD748" s="52"/>
      <c r="AE748" s="52"/>
      <c r="AG748" s="52"/>
      <c r="AH748" s="52"/>
      <c r="AI748" s="52"/>
      <c r="AJ748" s="52"/>
      <c r="AK748" s="52"/>
    </row>
    <row r="749" spans="23:37">
      <c r="W749" s="146" t="s">
        <v>3120</v>
      </c>
      <c r="X749" s="52" t="s">
        <v>3121</v>
      </c>
      <c r="Y749" s="65">
        <v>4418122</v>
      </c>
      <c r="Z749" s="52" t="s">
        <v>3122</v>
      </c>
      <c r="AA749" s="52" t="s">
        <v>3123</v>
      </c>
      <c r="AB749" s="52"/>
      <c r="AC749" s="52">
        <v>1</v>
      </c>
      <c r="AD749" s="52"/>
      <c r="AE749" s="52"/>
      <c r="AG749" s="52"/>
      <c r="AH749" s="52"/>
      <c r="AI749" s="52"/>
      <c r="AJ749" s="52"/>
      <c r="AK749" s="52"/>
    </row>
    <row r="750" spans="23:37">
      <c r="W750" s="146" t="s">
        <v>3124</v>
      </c>
      <c r="X750" s="52" t="s">
        <v>3125</v>
      </c>
      <c r="Y750" s="65">
        <v>4418132</v>
      </c>
      <c r="Z750" s="52" t="s">
        <v>3126</v>
      </c>
      <c r="AA750" s="52" t="s">
        <v>3127</v>
      </c>
      <c r="AB750" s="52"/>
      <c r="AC750" s="52">
        <v>1</v>
      </c>
      <c r="AD750" s="52"/>
      <c r="AE750" s="52"/>
      <c r="AG750" s="52"/>
      <c r="AH750" s="52"/>
      <c r="AI750" s="52"/>
      <c r="AJ750" s="52"/>
      <c r="AK750" s="52"/>
    </row>
    <row r="751" spans="23:37">
      <c r="W751" s="146" t="s">
        <v>3128</v>
      </c>
      <c r="X751" s="52" t="s">
        <v>1352</v>
      </c>
      <c r="Y751" s="65">
        <v>4400861</v>
      </c>
      <c r="Z751" s="52" t="s">
        <v>3129</v>
      </c>
      <c r="AA751" s="52" t="s">
        <v>3130</v>
      </c>
      <c r="AB751" s="52"/>
      <c r="AC751" s="52">
        <v>1</v>
      </c>
      <c r="AD751" s="52"/>
      <c r="AE751" s="52"/>
      <c r="AG751" s="52"/>
      <c r="AH751" s="52"/>
      <c r="AI751" s="52"/>
      <c r="AJ751" s="52"/>
      <c r="AK751" s="52"/>
    </row>
    <row r="752" spans="23:37">
      <c r="W752" s="146" t="s">
        <v>3131</v>
      </c>
      <c r="X752" s="52" t="s">
        <v>3132</v>
      </c>
      <c r="Y752" s="65">
        <v>4410152</v>
      </c>
      <c r="Z752" s="52" t="s">
        <v>3133</v>
      </c>
      <c r="AA752" s="52" t="s">
        <v>3134</v>
      </c>
      <c r="AB752" s="52"/>
      <c r="AC752" s="52">
        <v>1</v>
      </c>
      <c r="AD752" s="52"/>
      <c r="AE752" s="52"/>
      <c r="AG752" s="52"/>
      <c r="AH752" s="52"/>
      <c r="AI752" s="52"/>
      <c r="AJ752" s="52"/>
      <c r="AK752" s="52"/>
    </row>
    <row r="753" spans="23:37">
      <c r="W753" s="146" t="s">
        <v>3135</v>
      </c>
      <c r="X753" s="52" t="s">
        <v>3136</v>
      </c>
      <c r="Y753" s="65">
        <v>4411103</v>
      </c>
      <c r="Z753" s="52" t="s">
        <v>3137</v>
      </c>
      <c r="AA753" s="52" t="s">
        <v>3138</v>
      </c>
      <c r="AB753" s="52"/>
      <c r="AC753" s="52">
        <v>1</v>
      </c>
      <c r="AD753" s="52"/>
      <c r="AE753" s="52"/>
      <c r="AG753" s="52"/>
      <c r="AH753" s="52"/>
      <c r="AI753" s="52"/>
      <c r="AJ753" s="52"/>
      <c r="AK753" s="52"/>
    </row>
    <row r="754" spans="23:37">
      <c r="W754" s="146" t="s">
        <v>3139</v>
      </c>
      <c r="X754" s="52" t="s">
        <v>878</v>
      </c>
      <c r="Y754" s="65">
        <v>4411115</v>
      </c>
      <c r="Z754" s="52" t="s">
        <v>3140</v>
      </c>
      <c r="AA754" s="52" t="s">
        <v>3141</v>
      </c>
      <c r="AB754" s="52"/>
      <c r="AC754" s="52">
        <v>1</v>
      </c>
      <c r="AD754" s="52"/>
      <c r="AE754" s="52"/>
      <c r="AG754" s="52"/>
      <c r="AH754" s="52"/>
      <c r="AI754" s="52"/>
      <c r="AJ754" s="52"/>
      <c r="AK754" s="52"/>
    </row>
    <row r="755" spans="23:37">
      <c r="W755" s="146" t="s">
        <v>3142</v>
      </c>
      <c r="X755" s="52" t="s">
        <v>3143</v>
      </c>
      <c r="Y755" s="65">
        <v>4411111</v>
      </c>
      <c r="Z755" s="52" t="s">
        <v>3144</v>
      </c>
      <c r="AA755" s="52" t="s">
        <v>3145</v>
      </c>
      <c r="AB755" s="52"/>
      <c r="AC755" s="52">
        <v>1</v>
      </c>
      <c r="AD755" s="52"/>
      <c r="AE755" s="52"/>
      <c r="AG755" s="52"/>
      <c r="AH755" s="52"/>
      <c r="AI755" s="52"/>
      <c r="AJ755" s="52"/>
      <c r="AK755" s="52"/>
    </row>
    <row r="756" spans="23:37">
      <c r="W756" s="146" t="s">
        <v>3146</v>
      </c>
      <c r="X756" s="52" t="s">
        <v>3147</v>
      </c>
      <c r="Y756" s="65">
        <v>4411112</v>
      </c>
      <c r="Z756" s="52" t="s">
        <v>3148</v>
      </c>
      <c r="AA756" s="52" t="s">
        <v>3149</v>
      </c>
      <c r="AB756" s="52"/>
      <c r="AC756" s="52">
        <v>1</v>
      </c>
      <c r="AD756" s="52"/>
      <c r="AE756" s="52"/>
      <c r="AG756" s="52"/>
      <c r="AH756" s="52"/>
      <c r="AI756" s="52"/>
      <c r="AJ756" s="52"/>
      <c r="AK756" s="52"/>
    </row>
    <row r="757" spans="23:37">
      <c r="W757" s="146" t="s">
        <v>3150</v>
      </c>
      <c r="X757" s="52" t="s">
        <v>3151</v>
      </c>
      <c r="Y757" s="65">
        <v>4413106</v>
      </c>
      <c r="Z757" s="52" t="s">
        <v>3152</v>
      </c>
      <c r="AA757" s="52" t="s">
        <v>3153</v>
      </c>
      <c r="AB757" s="52"/>
      <c r="AC757" s="52">
        <v>1</v>
      </c>
      <c r="AD757" s="52"/>
      <c r="AE757" s="52"/>
      <c r="AG757" s="52"/>
      <c r="AH757" s="52"/>
      <c r="AI757" s="52"/>
      <c r="AJ757" s="52"/>
      <c r="AK757" s="52"/>
    </row>
    <row r="758" spans="23:37">
      <c r="W758" s="146" t="s">
        <v>3154</v>
      </c>
      <c r="X758" s="52" t="s">
        <v>3155</v>
      </c>
      <c r="Y758" s="65">
        <v>4413122</v>
      </c>
      <c r="Z758" s="52" t="s">
        <v>3156</v>
      </c>
      <c r="AA758" s="52" t="s">
        <v>3157</v>
      </c>
      <c r="AB758" s="52"/>
      <c r="AC758" s="52">
        <v>1</v>
      </c>
      <c r="AD758" s="52"/>
      <c r="AE758" s="52"/>
      <c r="AG758" s="52"/>
      <c r="AH758" s="52"/>
      <c r="AI758" s="52"/>
      <c r="AJ758" s="52"/>
      <c r="AK758" s="52"/>
    </row>
    <row r="759" spans="23:37">
      <c r="W759" s="146" t="s">
        <v>3158</v>
      </c>
      <c r="X759" s="52" t="s">
        <v>3159</v>
      </c>
      <c r="Y759" s="65">
        <v>4413113</v>
      </c>
      <c r="Z759" s="52" t="s">
        <v>3160</v>
      </c>
      <c r="AA759" s="52" t="s">
        <v>3161</v>
      </c>
      <c r="AB759" s="52"/>
      <c r="AC759" s="52">
        <v>1</v>
      </c>
      <c r="AD759" s="52"/>
      <c r="AE759" s="52"/>
      <c r="AG759" s="52"/>
      <c r="AH759" s="52"/>
      <c r="AI759" s="52"/>
      <c r="AJ759" s="52"/>
      <c r="AK759" s="52"/>
    </row>
    <row r="760" spans="23:37">
      <c r="W760" s="146" t="s">
        <v>3162</v>
      </c>
      <c r="X760" s="52" t="s">
        <v>3163</v>
      </c>
      <c r="Y760" s="65">
        <v>4413151</v>
      </c>
      <c r="Z760" s="52" t="s">
        <v>3164</v>
      </c>
      <c r="AA760" s="52" t="s">
        <v>3165</v>
      </c>
      <c r="AB760" s="52"/>
      <c r="AC760" s="52">
        <v>1</v>
      </c>
      <c r="AD760" s="52"/>
      <c r="AE760" s="52"/>
      <c r="AG760" s="52"/>
      <c r="AH760" s="52"/>
      <c r="AI760" s="52"/>
      <c r="AJ760" s="52"/>
      <c r="AK760" s="52"/>
    </row>
    <row r="761" spans="23:37">
      <c r="W761" s="146" t="s">
        <v>3166</v>
      </c>
      <c r="X761" s="52" t="s">
        <v>3167</v>
      </c>
      <c r="Y761" s="65">
        <v>4413212</v>
      </c>
      <c r="Z761" s="52" t="s">
        <v>3168</v>
      </c>
      <c r="AA761" s="52" t="s">
        <v>3169</v>
      </c>
      <c r="AB761" s="52"/>
      <c r="AC761" s="52">
        <v>1</v>
      </c>
      <c r="AD761" s="52"/>
      <c r="AE761" s="52"/>
      <c r="AG761" s="52"/>
      <c r="AH761" s="52"/>
      <c r="AI761" s="52"/>
      <c r="AJ761" s="52"/>
      <c r="AK761" s="52"/>
    </row>
    <row r="762" spans="23:37">
      <c r="W762" s="146" t="s">
        <v>3170</v>
      </c>
      <c r="X762" s="52" t="s">
        <v>3171</v>
      </c>
      <c r="Y762" s="65">
        <v>4413202</v>
      </c>
      <c r="Z762" s="52" t="s">
        <v>3172</v>
      </c>
      <c r="AA762" s="52" t="s">
        <v>3173</v>
      </c>
      <c r="AB762" s="52"/>
      <c r="AC762" s="52">
        <v>1</v>
      </c>
      <c r="AD762" s="52"/>
      <c r="AE762" s="52"/>
      <c r="AG762" s="52"/>
      <c r="AH762" s="52"/>
      <c r="AI762" s="52"/>
      <c r="AJ762" s="52"/>
      <c r="AK762" s="52"/>
    </row>
    <row r="763" spans="23:37">
      <c r="W763" s="146" t="s">
        <v>3174</v>
      </c>
      <c r="X763" s="52" t="s">
        <v>3175</v>
      </c>
      <c r="Y763" s="65">
        <v>4413301</v>
      </c>
      <c r="Z763" s="52" t="s">
        <v>3176</v>
      </c>
      <c r="AA763" s="52" t="s">
        <v>3177</v>
      </c>
      <c r="AB763" s="52"/>
      <c r="AC763" s="52">
        <v>1</v>
      </c>
      <c r="AD763" s="52"/>
      <c r="AE763" s="52"/>
      <c r="AG763" s="52"/>
      <c r="AH763" s="52"/>
      <c r="AI763" s="52"/>
      <c r="AJ763" s="52"/>
      <c r="AK763" s="52"/>
    </row>
    <row r="764" spans="23:37">
      <c r="W764" s="146" t="s">
        <v>3178</v>
      </c>
      <c r="X764" s="52" t="s">
        <v>3179</v>
      </c>
      <c r="Y764" s="65">
        <v>4413302</v>
      </c>
      <c r="Z764" s="52" t="s">
        <v>3180</v>
      </c>
      <c r="AA764" s="52" t="s">
        <v>3181</v>
      </c>
      <c r="AB764" s="52"/>
      <c r="AC764" s="52">
        <v>1</v>
      </c>
      <c r="AD764" s="52"/>
      <c r="AE764" s="52"/>
      <c r="AG764" s="52"/>
      <c r="AH764" s="52"/>
      <c r="AI764" s="52"/>
      <c r="AJ764" s="52"/>
      <c r="AK764" s="52"/>
    </row>
    <row r="765" spans="23:37">
      <c r="W765" s="146" t="s">
        <v>3182</v>
      </c>
      <c r="X765" s="52" t="s">
        <v>3183</v>
      </c>
      <c r="Y765" s="65">
        <v>4411101</v>
      </c>
      <c r="Z765" s="52" t="s">
        <v>3184</v>
      </c>
      <c r="AA765" s="52" t="s">
        <v>3185</v>
      </c>
      <c r="AB765" s="52"/>
      <c r="AC765" s="52">
        <v>1</v>
      </c>
      <c r="AD765" s="52"/>
      <c r="AE765" s="52"/>
      <c r="AG765" s="52"/>
      <c r="AH765" s="52"/>
      <c r="AI765" s="52"/>
      <c r="AJ765" s="52"/>
      <c r="AK765" s="52"/>
    </row>
    <row r="766" spans="23:37">
      <c r="W766" s="146" t="s">
        <v>3186</v>
      </c>
      <c r="X766" s="52" t="s">
        <v>3187</v>
      </c>
      <c r="Y766" s="65">
        <v>4418113</v>
      </c>
      <c r="Z766" s="52" t="s">
        <v>3188</v>
      </c>
      <c r="AA766" s="52" t="s">
        <v>3189</v>
      </c>
      <c r="AB766" s="52"/>
      <c r="AC766" s="52">
        <v>1</v>
      </c>
      <c r="AD766" s="52"/>
      <c r="AE766" s="52"/>
      <c r="AG766" s="52"/>
      <c r="AH766" s="52"/>
      <c r="AI766" s="52"/>
      <c r="AJ766" s="52"/>
      <c r="AK766" s="52"/>
    </row>
    <row r="767" spans="23:37">
      <c r="W767" s="146" t="s">
        <v>3190</v>
      </c>
      <c r="X767" s="52" t="s">
        <v>3191</v>
      </c>
      <c r="Y767" s="65">
        <v>4400013</v>
      </c>
      <c r="Z767" s="52" t="s">
        <v>3192</v>
      </c>
      <c r="AA767" s="52" t="s">
        <v>3193</v>
      </c>
      <c r="AB767" s="52"/>
      <c r="AC767" s="52">
        <v>1</v>
      </c>
      <c r="AD767" s="52"/>
      <c r="AE767" s="52"/>
      <c r="AG767" s="52"/>
      <c r="AH767" s="52"/>
      <c r="AI767" s="52"/>
      <c r="AJ767" s="52"/>
      <c r="AK767" s="52"/>
    </row>
    <row r="768" spans="23:37">
      <c r="W768" s="146" t="s">
        <v>3194</v>
      </c>
      <c r="X768" s="52" t="s">
        <v>3195</v>
      </c>
      <c r="Y768" s="65">
        <v>4400831</v>
      </c>
      <c r="Z768" s="52" t="s">
        <v>3196</v>
      </c>
      <c r="AA768" s="52" t="s">
        <v>3197</v>
      </c>
      <c r="AB768" s="52"/>
      <c r="AC768" s="52">
        <v>1</v>
      </c>
      <c r="AD768" s="52"/>
      <c r="AE768" s="52"/>
      <c r="AG768" s="52"/>
      <c r="AH768" s="52"/>
      <c r="AI768" s="52"/>
      <c r="AJ768" s="52"/>
      <c r="AK768" s="52"/>
    </row>
    <row r="769" spans="23:37">
      <c r="W769" s="146" t="s">
        <v>3198</v>
      </c>
      <c r="X769" s="52" t="s">
        <v>3199</v>
      </c>
      <c r="Y769" s="65">
        <v>4418155</v>
      </c>
      <c r="Z769" s="52" t="s">
        <v>3200</v>
      </c>
      <c r="AA769" s="52" t="s">
        <v>3201</v>
      </c>
      <c r="AB769" s="52"/>
      <c r="AC769" s="52">
        <v>1</v>
      </c>
      <c r="AD769" s="52"/>
      <c r="AE769" s="52"/>
      <c r="AG769" s="52"/>
      <c r="AH769" s="52"/>
      <c r="AI769" s="52"/>
      <c r="AJ769" s="52"/>
      <c r="AK769" s="52"/>
    </row>
    <row r="770" spans="23:37">
      <c r="W770" s="146" t="s">
        <v>3202</v>
      </c>
      <c r="X770" s="52" t="s">
        <v>3203</v>
      </c>
      <c r="Y770" s="65">
        <v>4400835</v>
      </c>
      <c r="Z770" s="52" t="s">
        <v>3204</v>
      </c>
      <c r="AA770" s="52" t="s">
        <v>3205</v>
      </c>
      <c r="AB770" s="52"/>
      <c r="AC770" s="52">
        <v>1</v>
      </c>
      <c r="AD770" s="52"/>
      <c r="AE770" s="52"/>
      <c r="AG770" s="52"/>
      <c r="AH770" s="52"/>
      <c r="AI770" s="52"/>
      <c r="AJ770" s="52"/>
      <c r="AK770" s="52"/>
    </row>
    <row r="771" spans="23:37">
      <c r="W771" s="146" t="s">
        <v>3206</v>
      </c>
      <c r="X771" s="52" t="s">
        <v>3207</v>
      </c>
      <c r="Y771" s="65">
        <v>4418135</v>
      </c>
      <c r="Z771" s="52" t="s">
        <v>3208</v>
      </c>
      <c r="AA771" s="52" t="s">
        <v>3209</v>
      </c>
      <c r="AB771" s="52"/>
      <c r="AC771" s="52">
        <v>1</v>
      </c>
      <c r="AD771" s="52"/>
      <c r="AE771" s="52"/>
      <c r="AG771" s="52"/>
      <c r="AH771" s="52"/>
      <c r="AI771" s="52"/>
      <c r="AJ771" s="52"/>
      <c r="AK771" s="52"/>
    </row>
    <row r="772" spans="23:37">
      <c r="W772" s="146" t="s">
        <v>3210</v>
      </c>
      <c r="X772" s="52" t="s">
        <v>3211</v>
      </c>
      <c r="Y772" s="65">
        <v>4418063</v>
      </c>
      <c r="Z772" s="52" t="s">
        <v>3212</v>
      </c>
      <c r="AA772" s="52" t="s">
        <v>3213</v>
      </c>
      <c r="AB772" s="52"/>
      <c r="AC772" s="52">
        <v>1</v>
      </c>
      <c r="AD772" s="52"/>
      <c r="AE772" s="52"/>
      <c r="AG772" s="52"/>
      <c r="AH772" s="52"/>
      <c r="AI772" s="52"/>
      <c r="AJ772" s="52"/>
      <c r="AK772" s="52"/>
    </row>
    <row r="773" spans="23:37">
      <c r="W773" s="146" t="s">
        <v>3214</v>
      </c>
      <c r="X773" s="52" t="s">
        <v>3215</v>
      </c>
      <c r="Y773" s="65">
        <v>4413147</v>
      </c>
      <c r="Z773" s="52" t="s">
        <v>3216</v>
      </c>
      <c r="AA773" s="52" t="s">
        <v>3217</v>
      </c>
      <c r="AB773" s="52"/>
      <c r="AC773" s="52">
        <v>1</v>
      </c>
      <c r="AD773" s="52"/>
      <c r="AE773" s="52"/>
      <c r="AG773" s="52"/>
      <c r="AH773" s="52"/>
      <c r="AI773" s="52"/>
      <c r="AJ773" s="52"/>
      <c r="AK773" s="52"/>
    </row>
    <row r="774" spans="23:37">
      <c r="W774" s="146" t="s">
        <v>3218</v>
      </c>
      <c r="X774" s="52" t="s">
        <v>3219</v>
      </c>
      <c r="Y774" s="65">
        <v>4418087</v>
      </c>
      <c r="Z774" s="52" t="s">
        <v>3220</v>
      </c>
      <c r="AA774" s="52" t="s">
        <v>3221</v>
      </c>
      <c r="AB774" s="52"/>
      <c r="AC774" s="52">
        <v>1</v>
      </c>
      <c r="AD774" s="52"/>
      <c r="AE774" s="52"/>
      <c r="AG774" s="52"/>
      <c r="AH774" s="52"/>
      <c r="AI774" s="52"/>
      <c r="AJ774" s="52"/>
      <c r="AK774" s="52"/>
    </row>
    <row r="775" spans="23:37">
      <c r="W775" s="146" t="s">
        <v>3222</v>
      </c>
      <c r="X775" s="52" t="s">
        <v>1833</v>
      </c>
      <c r="Y775" s="65">
        <v>4400853</v>
      </c>
      <c r="Z775" s="52" t="s">
        <v>3223</v>
      </c>
      <c r="AA775" s="52" t="s">
        <v>3224</v>
      </c>
      <c r="AB775" s="52"/>
      <c r="AC775" s="52">
        <v>1</v>
      </c>
      <c r="AD775" s="52"/>
      <c r="AE775" s="52"/>
      <c r="AG775" s="52"/>
      <c r="AH775" s="52"/>
      <c r="AI775" s="52"/>
      <c r="AJ775" s="52"/>
      <c r="AK775" s="52"/>
    </row>
    <row r="776" spans="23:37">
      <c r="W776" s="146" t="s">
        <v>3225</v>
      </c>
      <c r="X776" s="52" t="s">
        <v>3226</v>
      </c>
      <c r="Y776" s="65">
        <v>4420042</v>
      </c>
      <c r="Z776" s="52" t="s">
        <v>3227</v>
      </c>
      <c r="AA776" s="52" t="s">
        <v>3228</v>
      </c>
      <c r="AB776" s="52"/>
      <c r="AC776" s="52">
        <v>1</v>
      </c>
      <c r="AD776" s="52"/>
      <c r="AE776" s="52"/>
      <c r="AG776" s="52"/>
      <c r="AH776" s="52"/>
      <c r="AI776" s="52"/>
      <c r="AJ776" s="52"/>
      <c r="AK776" s="52"/>
    </row>
    <row r="777" spans="23:37">
      <c r="W777" s="146" t="s">
        <v>3229</v>
      </c>
      <c r="X777" s="52" t="s">
        <v>3230</v>
      </c>
      <c r="Y777" s="65">
        <v>4420805</v>
      </c>
      <c r="Z777" s="52" t="s">
        <v>3231</v>
      </c>
      <c r="AA777" s="52" t="s">
        <v>3232</v>
      </c>
      <c r="AB777" s="52"/>
      <c r="AC777" s="52">
        <v>1</v>
      </c>
      <c r="AD777" s="52"/>
      <c r="AE777" s="52"/>
      <c r="AG777" s="52"/>
      <c r="AH777" s="52"/>
      <c r="AI777" s="52"/>
      <c r="AJ777" s="52"/>
      <c r="AK777" s="52"/>
    </row>
    <row r="778" spans="23:37">
      <c r="W778" s="146" t="s">
        <v>3233</v>
      </c>
      <c r="X778" s="52" t="s">
        <v>3234</v>
      </c>
      <c r="Y778" s="65">
        <v>4420021</v>
      </c>
      <c r="Z778" s="52" t="s">
        <v>3235</v>
      </c>
      <c r="AA778" s="52" t="s">
        <v>3236</v>
      </c>
      <c r="AB778" s="52"/>
      <c r="AC778" s="52">
        <v>1</v>
      </c>
      <c r="AD778" s="52"/>
      <c r="AE778" s="52"/>
      <c r="AG778" s="52"/>
      <c r="AH778" s="52"/>
      <c r="AI778" s="52"/>
      <c r="AJ778" s="52"/>
      <c r="AK778" s="52"/>
    </row>
    <row r="779" spans="23:37">
      <c r="W779" s="146" t="s">
        <v>3237</v>
      </c>
      <c r="X779" s="52" t="s">
        <v>3238</v>
      </c>
      <c r="Y779" s="65">
        <v>4420006</v>
      </c>
      <c r="Z779" s="52" t="s">
        <v>3239</v>
      </c>
      <c r="AA779" s="52" t="s">
        <v>3240</v>
      </c>
      <c r="AB779" s="52"/>
      <c r="AC779" s="52">
        <v>1</v>
      </c>
      <c r="AD779" s="52"/>
      <c r="AE779" s="52"/>
      <c r="AG779" s="52"/>
      <c r="AH779" s="52"/>
      <c r="AI779" s="52"/>
      <c r="AJ779" s="52"/>
      <c r="AK779" s="52"/>
    </row>
    <row r="780" spans="23:37">
      <c r="W780" s="146" t="s">
        <v>3241</v>
      </c>
      <c r="X780" s="52" t="s">
        <v>3242</v>
      </c>
      <c r="Y780" s="65">
        <v>4420001</v>
      </c>
      <c r="Z780" s="52" t="s">
        <v>3243</v>
      </c>
      <c r="AA780" s="52" t="s">
        <v>3244</v>
      </c>
      <c r="AB780" s="52"/>
      <c r="AC780" s="52">
        <v>1</v>
      </c>
      <c r="AD780" s="52"/>
      <c r="AE780" s="52"/>
      <c r="AG780" s="52"/>
      <c r="AH780" s="52"/>
      <c r="AI780" s="52"/>
      <c r="AJ780" s="52"/>
      <c r="AK780" s="52"/>
    </row>
    <row r="781" spans="23:37">
      <c r="W781" s="146" t="s">
        <v>3245</v>
      </c>
      <c r="X781" s="52" t="s">
        <v>3246</v>
      </c>
      <c r="Y781" s="65">
        <v>4420826</v>
      </c>
      <c r="Z781" s="52" t="s">
        <v>3247</v>
      </c>
      <c r="AA781" s="52" t="s">
        <v>3248</v>
      </c>
      <c r="AB781" s="52"/>
      <c r="AC781" s="52">
        <v>1</v>
      </c>
      <c r="AD781" s="52"/>
      <c r="AE781" s="52"/>
      <c r="AG781" s="52"/>
      <c r="AH781" s="52"/>
      <c r="AI781" s="52"/>
      <c r="AJ781" s="52"/>
      <c r="AK781" s="52"/>
    </row>
    <row r="782" spans="23:37">
      <c r="W782" s="146" t="s">
        <v>3249</v>
      </c>
      <c r="X782" s="52" t="s">
        <v>3250</v>
      </c>
      <c r="Y782" s="65">
        <v>4420876</v>
      </c>
      <c r="Z782" s="52" t="s">
        <v>3251</v>
      </c>
      <c r="AA782" s="52" t="s">
        <v>3252</v>
      </c>
      <c r="AB782" s="52"/>
      <c r="AC782" s="52">
        <v>1</v>
      </c>
      <c r="AD782" s="52"/>
      <c r="AE782" s="52"/>
      <c r="AG782" s="52"/>
      <c r="AH782" s="52"/>
      <c r="AI782" s="52"/>
      <c r="AJ782" s="52"/>
      <c r="AK782" s="52"/>
    </row>
    <row r="783" spans="23:37">
      <c r="W783" s="146" t="s">
        <v>3253</v>
      </c>
      <c r="X783" s="52" t="s">
        <v>3254</v>
      </c>
      <c r="Y783" s="65">
        <v>4420851</v>
      </c>
      <c r="Z783" s="52" t="s">
        <v>3255</v>
      </c>
      <c r="AA783" s="52" t="s">
        <v>3256</v>
      </c>
      <c r="AB783" s="52"/>
      <c r="AC783" s="52">
        <v>1</v>
      </c>
      <c r="AD783" s="52"/>
      <c r="AE783" s="52"/>
      <c r="AG783" s="52"/>
      <c r="AH783" s="52"/>
      <c r="AI783" s="52"/>
      <c r="AJ783" s="52"/>
      <c r="AK783" s="52"/>
    </row>
    <row r="784" spans="23:37">
      <c r="W784" s="146" t="s">
        <v>3257</v>
      </c>
      <c r="X784" s="52" t="s">
        <v>3258</v>
      </c>
      <c r="Y784" s="65">
        <v>4420863</v>
      </c>
      <c r="Z784" s="52" t="s">
        <v>3259</v>
      </c>
      <c r="AA784" s="52" t="s">
        <v>3260</v>
      </c>
      <c r="AB784" s="52"/>
      <c r="AC784" s="52">
        <v>1</v>
      </c>
      <c r="AD784" s="52"/>
      <c r="AE784" s="52"/>
      <c r="AG784" s="52"/>
      <c r="AH784" s="52"/>
      <c r="AI784" s="52"/>
      <c r="AJ784" s="52"/>
      <c r="AK784" s="52"/>
    </row>
    <row r="785" spans="23:37">
      <c r="W785" s="146" t="s">
        <v>3261</v>
      </c>
      <c r="X785" s="52" t="s">
        <v>3262</v>
      </c>
      <c r="Y785" s="65">
        <v>4420854</v>
      </c>
      <c r="Z785" s="52" t="s">
        <v>3263</v>
      </c>
      <c r="AA785" s="52" t="s">
        <v>3264</v>
      </c>
      <c r="AB785" s="52"/>
      <c r="AC785" s="52">
        <v>1</v>
      </c>
      <c r="AD785" s="52"/>
      <c r="AE785" s="52"/>
      <c r="AG785" s="52"/>
      <c r="AH785" s="52"/>
      <c r="AI785" s="52"/>
      <c r="AJ785" s="52"/>
      <c r="AK785" s="52"/>
    </row>
    <row r="786" spans="23:37">
      <c r="W786" s="146" t="s">
        <v>3265</v>
      </c>
      <c r="X786" s="52" t="s">
        <v>2405</v>
      </c>
      <c r="Y786" s="65">
        <v>4420843</v>
      </c>
      <c r="Z786" s="52" t="s">
        <v>3266</v>
      </c>
      <c r="AA786" s="52" t="s">
        <v>3267</v>
      </c>
      <c r="AB786" s="52"/>
      <c r="AC786" s="52">
        <v>1</v>
      </c>
      <c r="AD786" s="52"/>
      <c r="AE786" s="52"/>
      <c r="AG786" s="52"/>
      <c r="AH786" s="52"/>
      <c r="AI786" s="52"/>
      <c r="AJ786" s="52"/>
      <c r="AK786" s="52"/>
    </row>
    <row r="787" spans="23:37">
      <c r="W787" s="146" t="s">
        <v>3268</v>
      </c>
      <c r="X787" s="52" t="s">
        <v>3269</v>
      </c>
      <c r="Y787" s="65">
        <v>4410211</v>
      </c>
      <c r="Z787" s="52" t="s">
        <v>3270</v>
      </c>
      <c r="AA787" s="52" t="s">
        <v>3271</v>
      </c>
      <c r="AB787" s="52"/>
      <c r="AC787" s="52">
        <v>1</v>
      </c>
      <c r="AD787" s="52"/>
      <c r="AE787" s="52"/>
      <c r="AG787" s="52"/>
      <c r="AH787" s="52"/>
      <c r="AI787" s="52"/>
      <c r="AJ787" s="52"/>
      <c r="AK787" s="52"/>
    </row>
    <row r="788" spans="23:37">
      <c r="W788" s="146" t="s">
        <v>3272</v>
      </c>
      <c r="X788" s="52" t="s">
        <v>2637</v>
      </c>
      <c r="Y788" s="65">
        <v>4420826</v>
      </c>
      <c r="Z788" s="52" t="s">
        <v>3273</v>
      </c>
      <c r="AA788" s="52" t="s">
        <v>3274</v>
      </c>
      <c r="AB788" s="52"/>
      <c r="AC788" s="52">
        <v>1</v>
      </c>
      <c r="AD788" s="52"/>
      <c r="AE788" s="52"/>
      <c r="AG788" s="52"/>
      <c r="AH788" s="52"/>
      <c r="AI788" s="52"/>
      <c r="AJ788" s="52"/>
      <c r="AK788" s="52"/>
    </row>
    <row r="789" spans="23:37">
      <c r="W789" s="146" t="s">
        <v>3275</v>
      </c>
      <c r="X789" s="52" t="s">
        <v>3276</v>
      </c>
      <c r="Y789" s="65">
        <v>4420841</v>
      </c>
      <c r="Z789" s="52" t="s">
        <v>3277</v>
      </c>
      <c r="AA789" s="52" t="s">
        <v>3278</v>
      </c>
      <c r="AB789" s="52"/>
      <c r="AC789" s="52">
        <v>1</v>
      </c>
      <c r="AD789" s="52"/>
      <c r="AE789" s="52"/>
      <c r="AG789" s="52"/>
      <c r="AH789" s="52"/>
      <c r="AI789" s="52"/>
      <c r="AJ789" s="52"/>
      <c r="AK789" s="52"/>
    </row>
    <row r="790" spans="23:37">
      <c r="W790" s="146" t="s">
        <v>3279</v>
      </c>
      <c r="X790" s="52" t="s">
        <v>3280</v>
      </c>
      <c r="Y790" s="65">
        <v>4420067</v>
      </c>
      <c r="Z790" s="52" t="s">
        <v>3281</v>
      </c>
      <c r="AA790" s="52" t="s">
        <v>3282</v>
      </c>
      <c r="AB790" s="52"/>
      <c r="AC790" s="52">
        <v>1</v>
      </c>
      <c r="AD790" s="52"/>
      <c r="AE790" s="52"/>
      <c r="AG790" s="52"/>
      <c r="AH790" s="52"/>
      <c r="AI790" s="52"/>
      <c r="AJ790" s="52"/>
      <c r="AK790" s="52"/>
    </row>
    <row r="791" spans="23:37">
      <c r="W791" s="146" t="s">
        <v>3283</v>
      </c>
      <c r="X791" s="52" t="s">
        <v>3195</v>
      </c>
      <c r="Y791" s="65">
        <v>4420025</v>
      </c>
      <c r="Z791" s="52" t="s">
        <v>3284</v>
      </c>
      <c r="AA791" s="52" t="s">
        <v>3285</v>
      </c>
      <c r="AB791" s="52"/>
      <c r="AC791" s="52">
        <v>1</v>
      </c>
      <c r="AD791" s="52"/>
      <c r="AE791" s="52"/>
      <c r="AG791" s="52"/>
      <c r="AH791" s="52"/>
      <c r="AI791" s="52"/>
      <c r="AJ791" s="52"/>
      <c r="AK791" s="52"/>
    </row>
    <row r="792" spans="23:37">
      <c r="W792" s="146" t="s">
        <v>3286</v>
      </c>
      <c r="X792" s="52" t="s">
        <v>3287</v>
      </c>
      <c r="Y792" s="65">
        <v>4430056</v>
      </c>
      <c r="Z792" s="52" t="s">
        <v>3288</v>
      </c>
      <c r="AA792" s="52" t="s">
        <v>3289</v>
      </c>
      <c r="AB792" s="52"/>
      <c r="AC792" s="52">
        <v>1</v>
      </c>
      <c r="AD792" s="52"/>
      <c r="AE792" s="52"/>
      <c r="AG792" s="52"/>
      <c r="AH792" s="52"/>
      <c r="AI792" s="52"/>
      <c r="AJ792" s="52"/>
      <c r="AK792" s="52"/>
    </row>
    <row r="793" spans="23:37">
      <c r="W793" s="146" t="s">
        <v>3290</v>
      </c>
      <c r="X793" s="52" t="s">
        <v>3291</v>
      </c>
      <c r="Y793" s="65">
        <v>4430011</v>
      </c>
      <c r="Z793" s="52" t="s">
        <v>3292</v>
      </c>
      <c r="AA793" s="52" t="s">
        <v>3293</v>
      </c>
      <c r="AB793" s="52"/>
      <c r="AC793" s="52">
        <v>1</v>
      </c>
      <c r="AD793" s="52"/>
      <c r="AE793" s="52"/>
      <c r="AG793" s="52"/>
      <c r="AH793" s="52"/>
      <c r="AI793" s="52"/>
      <c r="AJ793" s="52"/>
      <c r="AK793" s="52"/>
    </row>
    <row r="794" spans="23:37">
      <c r="W794" s="146" t="s">
        <v>3294</v>
      </c>
      <c r="X794" s="52" t="s">
        <v>3295</v>
      </c>
      <c r="Y794" s="65">
        <v>4430002</v>
      </c>
      <c r="Z794" s="52" t="s">
        <v>3296</v>
      </c>
      <c r="AA794" s="52" t="s">
        <v>3297</v>
      </c>
      <c r="AB794" s="52"/>
      <c r="AC794" s="52">
        <v>1</v>
      </c>
      <c r="AD794" s="52"/>
      <c r="AE794" s="52"/>
      <c r="AG794" s="52"/>
      <c r="AH794" s="52"/>
      <c r="AI794" s="52"/>
      <c r="AJ794" s="52"/>
      <c r="AK794" s="52"/>
    </row>
    <row r="795" spans="23:37">
      <c r="W795" s="146" t="s">
        <v>3298</v>
      </c>
      <c r="X795" s="52" t="s">
        <v>3299</v>
      </c>
      <c r="Y795" s="65">
        <v>4430007</v>
      </c>
      <c r="Z795" s="52" t="s">
        <v>3300</v>
      </c>
      <c r="AA795" s="52" t="s">
        <v>3301</v>
      </c>
      <c r="AB795" s="52"/>
      <c r="AC795" s="52">
        <v>1</v>
      </c>
      <c r="AD795" s="52"/>
      <c r="AE795" s="52"/>
      <c r="AG795" s="52"/>
      <c r="AH795" s="52"/>
      <c r="AI795" s="52"/>
      <c r="AJ795" s="52"/>
      <c r="AK795" s="52"/>
    </row>
    <row r="796" spans="23:37">
      <c r="W796" s="146" t="s">
        <v>3302</v>
      </c>
      <c r="X796" s="52" t="s">
        <v>3303</v>
      </c>
      <c r="Y796" s="65">
        <v>4430021</v>
      </c>
      <c r="Z796" s="52" t="s">
        <v>3304</v>
      </c>
      <c r="AA796" s="52" t="s">
        <v>3305</v>
      </c>
      <c r="AB796" s="52"/>
      <c r="AC796" s="52">
        <v>1</v>
      </c>
      <c r="AD796" s="52"/>
      <c r="AE796" s="52"/>
      <c r="AG796" s="52"/>
      <c r="AH796" s="52"/>
      <c r="AI796" s="52"/>
      <c r="AJ796" s="52"/>
      <c r="AK796" s="52"/>
    </row>
    <row r="797" spans="23:37">
      <c r="W797" s="146" t="s">
        <v>3306</v>
      </c>
      <c r="X797" s="52" t="s">
        <v>3307</v>
      </c>
      <c r="Y797" s="65">
        <v>4430046</v>
      </c>
      <c r="Z797" s="52" t="s">
        <v>3308</v>
      </c>
      <c r="AA797" s="52" t="s">
        <v>3309</v>
      </c>
      <c r="AB797" s="52"/>
      <c r="AC797" s="52">
        <v>1</v>
      </c>
      <c r="AD797" s="52"/>
      <c r="AE797" s="52"/>
      <c r="AG797" s="52"/>
      <c r="AH797" s="52"/>
      <c r="AI797" s="52"/>
      <c r="AJ797" s="52"/>
      <c r="AK797" s="52"/>
    </row>
    <row r="798" spans="23:37">
      <c r="W798" s="146" t="s">
        <v>3310</v>
      </c>
      <c r="X798" s="52" t="s">
        <v>1252</v>
      </c>
      <c r="Y798" s="65">
        <v>4430013</v>
      </c>
      <c r="Z798" s="52" t="s">
        <v>3311</v>
      </c>
      <c r="AA798" s="52" t="s">
        <v>3312</v>
      </c>
      <c r="AB798" s="52"/>
      <c r="AC798" s="52">
        <v>1</v>
      </c>
      <c r="AD798" s="52"/>
      <c r="AE798" s="52"/>
      <c r="AG798" s="52"/>
      <c r="AH798" s="52"/>
      <c r="AI798" s="52"/>
      <c r="AJ798" s="52"/>
      <c r="AK798" s="52"/>
    </row>
    <row r="799" spans="23:37">
      <c r="W799" s="146" t="s">
        <v>3313</v>
      </c>
      <c r="X799" s="52" t="s">
        <v>3314</v>
      </c>
      <c r="Y799" s="65">
        <v>4430104</v>
      </c>
      <c r="Z799" s="52" t="s">
        <v>3315</v>
      </c>
      <c r="AA799" s="52" t="s">
        <v>3316</v>
      </c>
      <c r="AB799" s="52"/>
      <c r="AC799" s="52">
        <v>1</v>
      </c>
      <c r="AD799" s="52"/>
      <c r="AE799" s="52"/>
      <c r="AG799" s="52"/>
      <c r="AH799" s="52"/>
      <c r="AI799" s="52"/>
      <c r="AJ799" s="52"/>
      <c r="AK799" s="52"/>
    </row>
    <row r="800" spans="23:37">
      <c r="W800" s="146" t="s">
        <v>3317</v>
      </c>
      <c r="X800" s="52" t="s">
        <v>3318</v>
      </c>
      <c r="Y800" s="65">
        <v>4430105</v>
      </c>
      <c r="Z800" s="52" t="s">
        <v>3319</v>
      </c>
      <c r="AA800" s="52" t="s">
        <v>3320</v>
      </c>
      <c r="AB800" s="52"/>
      <c r="AC800" s="52">
        <v>1</v>
      </c>
      <c r="AD800" s="52"/>
      <c r="AE800" s="52"/>
      <c r="AG800" s="52"/>
      <c r="AH800" s="52"/>
      <c r="AI800" s="52"/>
      <c r="AJ800" s="52"/>
      <c r="AK800" s="52"/>
    </row>
    <row r="801" spans="23:37">
      <c r="W801" s="146" t="s">
        <v>3321</v>
      </c>
      <c r="X801" s="52" t="s">
        <v>3322</v>
      </c>
      <c r="Y801" s="65">
        <v>4430102</v>
      </c>
      <c r="Z801" s="52" t="s">
        <v>3323</v>
      </c>
      <c r="AA801" s="52" t="s">
        <v>3324</v>
      </c>
      <c r="AB801" s="52"/>
      <c r="AC801" s="52">
        <v>1</v>
      </c>
      <c r="AD801" s="52"/>
      <c r="AE801" s="52"/>
      <c r="AG801" s="52"/>
      <c r="AH801" s="52"/>
      <c r="AI801" s="52"/>
      <c r="AJ801" s="52"/>
      <c r="AK801" s="52"/>
    </row>
    <row r="802" spans="23:37">
      <c r="W802" s="146" t="s">
        <v>3325</v>
      </c>
      <c r="X802" s="52" t="s">
        <v>3326</v>
      </c>
      <c r="Y802" s="65">
        <v>4430048</v>
      </c>
      <c r="Z802" s="52" t="s">
        <v>3327</v>
      </c>
      <c r="AA802" s="52" t="s">
        <v>3328</v>
      </c>
      <c r="AB802" s="52"/>
      <c r="AC802" s="52">
        <v>1</v>
      </c>
      <c r="AD802" s="52"/>
      <c r="AE802" s="52"/>
      <c r="AG802" s="52"/>
      <c r="AH802" s="52"/>
      <c r="AI802" s="52"/>
      <c r="AJ802" s="52"/>
      <c r="AK802" s="52"/>
    </row>
    <row r="803" spans="23:37">
      <c r="W803" s="146" t="s">
        <v>3329</v>
      </c>
      <c r="X803" s="52" t="s">
        <v>3330</v>
      </c>
      <c r="Y803" s="65">
        <v>4430021</v>
      </c>
      <c r="Z803" s="52" t="s">
        <v>3331</v>
      </c>
      <c r="AA803" s="52" t="s">
        <v>3332</v>
      </c>
      <c r="AB803" s="52"/>
      <c r="AC803" s="52">
        <v>1</v>
      </c>
      <c r="AD803" s="52"/>
      <c r="AE803" s="52"/>
      <c r="AG803" s="52"/>
      <c r="AH803" s="52"/>
      <c r="AI803" s="52"/>
      <c r="AJ803" s="52"/>
      <c r="AK803" s="52"/>
    </row>
    <row r="804" spans="23:37">
      <c r="W804" s="146" t="s">
        <v>3333</v>
      </c>
      <c r="X804" s="52" t="s">
        <v>3334</v>
      </c>
      <c r="Y804" s="65">
        <v>4430054</v>
      </c>
      <c r="Z804" s="52" t="s">
        <v>3335</v>
      </c>
      <c r="AA804" s="52" t="s">
        <v>3336</v>
      </c>
      <c r="AB804" s="52"/>
      <c r="AC804" s="52">
        <v>1</v>
      </c>
      <c r="AD804" s="52"/>
      <c r="AE804" s="52"/>
      <c r="AG804" s="52"/>
      <c r="AH804" s="52"/>
      <c r="AI804" s="52"/>
      <c r="AJ804" s="52"/>
      <c r="AK804" s="52"/>
    </row>
    <row r="805" spans="23:37">
      <c r="W805" s="146" t="s">
        <v>3337</v>
      </c>
      <c r="X805" s="52" t="s">
        <v>3338</v>
      </c>
      <c r="Y805" s="65">
        <v>4411202</v>
      </c>
      <c r="Z805" s="52" t="s">
        <v>3339</v>
      </c>
      <c r="AA805" s="52" t="s">
        <v>3340</v>
      </c>
      <c r="AB805" s="52"/>
      <c r="AC805" s="52">
        <v>1</v>
      </c>
      <c r="AD805" s="52"/>
      <c r="AE805" s="52"/>
      <c r="AG805" s="52"/>
      <c r="AH805" s="52"/>
      <c r="AI805" s="52"/>
      <c r="AJ805" s="52"/>
      <c r="AK805" s="52"/>
    </row>
    <row r="806" spans="23:37">
      <c r="W806" s="146" t="s">
        <v>3341</v>
      </c>
      <c r="X806" s="52" t="s">
        <v>3342</v>
      </c>
      <c r="Y806" s="65">
        <v>4411231</v>
      </c>
      <c r="Z806" s="52" t="s">
        <v>3343</v>
      </c>
      <c r="AA806" s="52" t="s">
        <v>3344</v>
      </c>
      <c r="AB806" s="52"/>
      <c r="AC806" s="52">
        <v>1</v>
      </c>
      <c r="AD806" s="52"/>
      <c r="AE806" s="52"/>
      <c r="AG806" s="52"/>
      <c r="AH806" s="52"/>
      <c r="AI806" s="52"/>
      <c r="AJ806" s="52"/>
      <c r="AK806" s="52"/>
    </row>
    <row r="807" spans="23:37">
      <c r="W807" s="146" t="s">
        <v>3345</v>
      </c>
      <c r="X807" s="52" t="s">
        <v>3346</v>
      </c>
      <c r="Y807" s="65">
        <v>4411222</v>
      </c>
      <c r="Z807" s="52" t="s">
        <v>3347</v>
      </c>
      <c r="AA807" s="52" t="s">
        <v>3348</v>
      </c>
      <c r="AB807" s="52"/>
      <c r="AC807" s="52">
        <v>1</v>
      </c>
      <c r="AD807" s="52"/>
      <c r="AE807" s="52"/>
      <c r="AG807" s="52"/>
      <c r="AH807" s="52"/>
      <c r="AI807" s="52"/>
      <c r="AJ807" s="52"/>
      <c r="AK807" s="52"/>
    </row>
    <row r="808" spans="23:37">
      <c r="W808" s="146" t="s">
        <v>3349</v>
      </c>
      <c r="X808" s="52" t="s">
        <v>3350</v>
      </c>
      <c r="Y808" s="65">
        <v>4410103</v>
      </c>
      <c r="Z808" s="52" t="s">
        <v>3351</v>
      </c>
      <c r="AA808" s="52" t="s">
        <v>3352</v>
      </c>
      <c r="AB808" s="52"/>
      <c r="AC808" s="52">
        <v>1</v>
      </c>
      <c r="AD808" s="52"/>
      <c r="AE808" s="52"/>
      <c r="AG808" s="52"/>
      <c r="AH808" s="52"/>
      <c r="AI808" s="52"/>
      <c r="AJ808" s="52"/>
      <c r="AK808" s="52"/>
    </row>
    <row r="809" spans="23:37">
      <c r="W809" s="146" t="s">
        <v>3353</v>
      </c>
      <c r="X809" s="52" t="s">
        <v>3354</v>
      </c>
      <c r="Y809" s="65">
        <v>4410105</v>
      </c>
      <c r="Z809" s="52" t="s">
        <v>3355</v>
      </c>
      <c r="AA809" s="52" t="s">
        <v>3356</v>
      </c>
      <c r="AB809" s="52"/>
      <c r="AC809" s="52">
        <v>1</v>
      </c>
      <c r="AD809" s="52"/>
      <c r="AE809" s="52"/>
      <c r="AG809" s="52"/>
      <c r="AH809" s="52"/>
      <c r="AI809" s="52"/>
      <c r="AJ809" s="52"/>
      <c r="AK809" s="52"/>
    </row>
    <row r="810" spans="23:37">
      <c r="W810" s="146" t="s">
        <v>3357</v>
      </c>
      <c r="X810" s="52" t="s">
        <v>3358</v>
      </c>
      <c r="Y810" s="65">
        <v>4410201</v>
      </c>
      <c r="Z810" s="52" t="s">
        <v>3359</v>
      </c>
      <c r="AA810" s="52" t="s">
        <v>3360</v>
      </c>
      <c r="AB810" s="52"/>
      <c r="AC810" s="52">
        <v>1</v>
      </c>
      <c r="AD810" s="52"/>
      <c r="AE810" s="52"/>
      <c r="AG810" s="52"/>
      <c r="AH810" s="52"/>
      <c r="AI810" s="52"/>
      <c r="AJ810" s="52"/>
      <c r="AK810" s="52"/>
    </row>
    <row r="811" spans="23:37">
      <c r="W811" s="146" t="s">
        <v>3361</v>
      </c>
      <c r="X811" s="52" t="s">
        <v>3362</v>
      </c>
      <c r="Y811" s="65">
        <v>4410203</v>
      </c>
      <c r="Z811" s="52" t="s">
        <v>3363</v>
      </c>
      <c r="AA811" s="52" t="s">
        <v>3364</v>
      </c>
      <c r="AB811" s="52"/>
      <c r="AC811" s="52">
        <v>1</v>
      </c>
      <c r="AD811" s="52"/>
      <c r="AE811" s="52"/>
      <c r="AG811" s="52"/>
      <c r="AH811" s="52"/>
      <c r="AI811" s="52"/>
      <c r="AJ811" s="52"/>
      <c r="AK811" s="52"/>
    </row>
    <row r="812" spans="23:37">
      <c r="W812" s="146" t="s">
        <v>3365</v>
      </c>
      <c r="X812" s="52" t="s">
        <v>3366</v>
      </c>
      <c r="Y812" s="65">
        <v>4410202</v>
      </c>
      <c r="Z812" s="52" t="s">
        <v>3367</v>
      </c>
      <c r="AA812" s="52" t="s">
        <v>3368</v>
      </c>
      <c r="AB812" s="52"/>
      <c r="AC812" s="52">
        <v>1</v>
      </c>
      <c r="AD812" s="52"/>
      <c r="AE812" s="52"/>
      <c r="AG812" s="52"/>
      <c r="AH812" s="52"/>
      <c r="AI812" s="52"/>
      <c r="AJ812" s="52"/>
      <c r="AK812" s="52"/>
    </row>
    <row r="813" spans="23:37">
      <c r="W813" s="146" t="s">
        <v>3369</v>
      </c>
      <c r="X813" s="52" t="s">
        <v>3370</v>
      </c>
      <c r="Y813" s="65">
        <v>4410321</v>
      </c>
      <c r="Z813" s="52" t="s">
        <v>3371</v>
      </c>
      <c r="AA813" s="52" t="s">
        <v>3372</v>
      </c>
      <c r="AB813" s="52"/>
      <c r="AC813" s="52">
        <v>1</v>
      </c>
      <c r="AD813" s="52"/>
      <c r="AE813" s="52"/>
      <c r="AG813" s="52"/>
      <c r="AH813" s="52"/>
      <c r="AI813" s="52"/>
      <c r="AJ813" s="52"/>
      <c r="AK813" s="52"/>
    </row>
    <row r="814" spans="23:37">
      <c r="W814" s="146" t="s">
        <v>3373</v>
      </c>
      <c r="X814" s="52" t="s">
        <v>3374</v>
      </c>
      <c r="Y814" s="65">
        <v>4410311</v>
      </c>
      <c r="Z814" s="52" t="s">
        <v>3375</v>
      </c>
      <c r="AA814" s="52" t="s">
        <v>3376</v>
      </c>
      <c r="AB814" s="52"/>
      <c r="AC814" s="52">
        <v>1</v>
      </c>
      <c r="AD814" s="52"/>
      <c r="AE814" s="52"/>
      <c r="AG814" s="52"/>
      <c r="AH814" s="52"/>
      <c r="AI814" s="52"/>
      <c r="AJ814" s="52"/>
      <c r="AK814" s="52"/>
    </row>
    <row r="815" spans="23:37">
      <c r="W815" s="146" t="s">
        <v>3377</v>
      </c>
      <c r="X815" s="52" t="s">
        <v>3378</v>
      </c>
      <c r="Y815" s="65">
        <v>4413413</v>
      </c>
      <c r="Z815" s="52" t="s">
        <v>3379</v>
      </c>
      <c r="AA815" s="52" t="s">
        <v>3380</v>
      </c>
      <c r="AB815" s="52"/>
      <c r="AC815" s="52">
        <v>1</v>
      </c>
      <c r="AD815" s="52"/>
      <c r="AE815" s="52"/>
      <c r="AG815" s="52"/>
      <c r="AH815" s="52"/>
      <c r="AI815" s="52"/>
      <c r="AJ815" s="52"/>
      <c r="AK815" s="52"/>
    </row>
    <row r="816" spans="23:37">
      <c r="W816" s="146" t="s">
        <v>3381</v>
      </c>
      <c r="X816" s="52" t="s">
        <v>3382</v>
      </c>
      <c r="Y816" s="65">
        <v>4413415</v>
      </c>
      <c r="Z816" s="52" t="s">
        <v>3383</v>
      </c>
      <c r="AA816" s="52" t="s">
        <v>3384</v>
      </c>
      <c r="AB816" s="52"/>
      <c r="AC816" s="52">
        <v>1</v>
      </c>
      <c r="AD816" s="52"/>
      <c r="AE816" s="52"/>
      <c r="AG816" s="52"/>
      <c r="AH816" s="52"/>
      <c r="AI816" s="52"/>
      <c r="AJ816" s="52"/>
      <c r="AK816" s="52"/>
    </row>
    <row r="817" spans="23:37">
      <c r="W817" s="146" t="s">
        <v>3385</v>
      </c>
      <c r="X817" s="52" t="s">
        <v>3386</v>
      </c>
      <c r="Y817" s="65">
        <v>4413425</v>
      </c>
      <c r="Z817" s="52" t="s">
        <v>3387</v>
      </c>
      <c r="AA817" s="52" t="s">
        <v>3388</v>
      </c>
      <c r="AB817" s="52"/>
      <c r="AC817" s="52">
        <v>1</v>
      </c>
      <c r="AD817" s="52"/>
      <c r="AE817" s="52"/>
      <c r="AG817" s="52"/>
      <c r="AH817" s="52"/>
      <c r="AI817" s="52"/>
      <c r="AJ817" s="52"/>
      <c r="AK817" s="52"/>
    </row>
    <row r="818" spans="23:37">
      <c r="W818" s="146" t="s">
        <v>3389</v>
      </c>
      <c r="X818" s="52" t="s">
        <v>3390</v>
      </c>
      <c r="Y818" s="65">
        <v>4413417</v>
      </c>
      <c r="Z818" s="52" t="s">
        <v>3391</v>
      </c>
      <c r="AA818" s="52" t="s">
        <v>3392</v>
      </c>
      <c r="AB818" s="52"/>
      <c r="AC818" s="52">
        <v>1</v>
      </c>
      <c r="AD818" s="52"/>
      <c r="AE818" s="52"/>
      <c r="AG818" s="52"/>
      <c r="AH818" s="52"/>
      <c r="AI818" s="52"/>
      <c r="AJ818" s="52"/>
      <c r="AK818" s="52"/>
    </row>
    <row r="819" spans="23:37">
      <c r="W819" s="146" t="s">
        <v>3393</v>
      </c>
      <c r="X819" s="52" t="s">
        <v>3394</v>
      </c>
      <c r="Y819" s="65">
        <v>4413403</v>
      </c>
      <c r="Z819" s="52" t="s">
        <v>3395</v>
      </c>
      <c r="AA819" s="52" t="s">
        <v>3396</v>
      </c>
      <c r="AB819" s="52"/>
      <c r="AC819" s="52">
        <v>1</v>
      </c>
      <c r="AD819" s="52"/>
      <c r="AE819" s="52"/>
      <c r="AG819" s="52"/>
      <c r="AH819" s="52"/>
      <c r="AI819" s="52"/>
      <c r="AJ819" s="52"/>
      <c r="AK819" s="52"/>
    </row>
    <row r="820" spans="23:37">
      <c r="W820" s="146" t="s">
        <v>3397</v>
      </c>
      <c r="X820" s="52" t="s">
        <v>3398</v>
      </c>
      <c r="Y820" s="65">
        <v>4413427</v>
      </c>
      <c r="Z820" s="52" t="s">
        <v>3399</v>
      </c>
      <c r="AA820" s="52" t="s">
        <v>3400</v>
      </c>
      <c r="AB820" s="52"/>
      <c r="AC820" s="52">
        <v>1</v>
      </c>
      <c r="AD820" s="52"/>
      <c r="AE820" s="52"/>
      <c r="AG820" s="52"/>
      <c r="AH820" s="52"/>
      <c r="AI820" s="52"/>
      <c r="AJ820" s="52"/>
      <c r="AK820" s="52"/>
    </row>
    <row r="821" spans="23:37">
      <c r="W821" s="146" t="s">
        <v>3401</v>
      </c>
      <c r="X821" s="52" t="s">
        <v>3402</v>
      </c>
      <c r="Y821" s="65">
        <v>4413421</v>
      </c>
      <c r="Z821" s="52" t="s">
        <v>3403</v>
      </c>
      <c r="AA821" s="52" t="s">
        <v>3404</v>
      </c>
      <c r="AB821" s="52"/>
      <c r="AC821" s="52">
        <v>1</v>
      </c>
      <c r="AD821" s="52"/>
      <c r="AE821" s="52"/>
      <c r="AG821" s="52"/>
      <c r="AH821" s="52"/>
      <c r="AI821" s="52"/>
      <c r="AJ821" s="52"/>
      <c r="AK821" s="52"/>
    </row>
    <row r="822" spans="23:37">
      <c r="W822" s="146" t="s">
        <v>3405</v>
      </c>
      <c r="X822" s="52" t="s">
        <v>3406</v>
      </c>
      <c r="Y822" s="65">
        <v>4413432</v>
      </c>
      <c r="Z822" s="52" t="s">
        <v>3407</v>
      </c>
      <c r="AA822" s="52" t="s">
        <v>3408</v>
      </c>
      <c r="AB822" s="52"/>
      <c r="AC822" s="52">
        <v>1</v>
      </c>
      <c r="AD822" s="52"/>
      <c r="AE822" s="52"/>
      <c r="AG822" s="52"/>
      <c r="AH822" s="52"/>
      <c r="AI822" s="52"/>
      <c r="AJ822" s="52"/>
      <c r="AK822" s="52"/>
    </row>
    <row r="823" spans="23:37">
      <c r="W823" s="146" t="s">
        <v>3409</v>
      </c>
      <c r="X823" s="52" t="s">
        <v>3410</v>
      </c>
      <c r="Y823" s="65">
        <v>4413421</v>
      </c>
      <c r="Z823" s="52" t="s">
        <v>3411</v>
      </c>
      <c r="AA823" s="52" t="s">
        <v>3412</v>
      </c>
      <c r="AB823" s="52"/>
      <c r="AC823" s="52">
        <v>1</v>
      </c>
      <c r="AD823" s="52"/>
      <c r="AE823" s="52"/>
      <c r="AG823" s="52"/>
      <c r="AH823" s="52"/>
      <c r="AI823" s="52"/>
      <c r="AJ823" s="52"/>
      <c r="AK823" s="52"/>
    </row>
    <row r="824" spans="23:37">
      <c r="W824" s="146" t="s">
        <v>3413</v>
      </c>
      <c r="X824" s="52" t="s">
        <v>3414</v>
      </c>
      <c r="Y824" s="65">
        <v>4413501</v>
      </c>
      <c r="Z824" s="52" t="s">
        <v>3415</v>
      </c>
      <c r="AA824" s="52" t="s">
        <v>3416</v>
      </c>
      <c r="AB824" s="52"/>
      <c r="AC824" s="52">
        <v>1</v>
      </c>
      <c r="AD824" s="52"/>
      <c r="AE824" s="52"/>
      <c r="AG824" s="52"/>
      <c r="AH824" s="52"/>
      <c r="AI824" s="52"/>
      <c r="AJ824" s="52"/>
      <c r="AK824" s="52"/>
    </row>
    <row r="825" spans="23:37">
      <c r="W825" s="146" t="s">
        <v>3417</v>
      </c>
      <c r="X825" s="52" t="s">
        <v>3418</v>
      </c>
      <c r="Y825" s="65">
        <v>4413502</v>
      </c>
      <c r="Z825" s="52" t="s">
        <v>3419</v>
      </c>
      <c r="AA825" s="52" t="s">
        <v>3420</v>
      </c>
      <c r="AB825" s="52"/>
      <c r="AC825" s="52">
        <v>1</v>
      </c>
      <c r="AD825" s="52"/>
      <c r="AE825" s="52"/>
      <c r="AG825" s="52"/>
      <c r="AH825" s="52"/>
      <c r="AI825" s="52"/>
      <c r="AJ825" s="52"/>
      <c r="AK825" s="52"/>
    </row>
    <row r="826" spans="23:37">
      <c r="W826" s="146" t="s">
        <v>3421</v>
      </c>
      <c r="X826" s="52" t="s">
        <v>3422</v>
      </c>
      <c r="Y826" s="65">
        <v>4413503</v>
      </c>
      <c r="Z826" s="52" t="s">
        <v>3423</v>
      </c>
      <c r="AA826" s="52" t="s">
        <v>3424</v>
      </c>
      <c r="AB826" s="52"/>
      <c r="AC826" s="52">
        <v>1</v>
      </c>
      <c r="AD826" s="52"/>
      <c r="AE826" s="52"/>
      <c r="AG826" s="52"/>
      <c r="AH826" s="52"/>
      <c r="AI826" s="52"/>
      <c r="AJ826" s="52"/>
      <c r="AK826" s="52"/>
    </row>
    <row r="827" spans="23:37">
      <c r="W827" s="146" t="s">
        <v>3425</v>
      </c>
      <c r="X827" s="52" t="s">
        <v>3426</v>
      </c>
      <c r="Y827" s="65">
        <v>4413622</v>
      </c>
      <c r="Z827" s="52" t="s">
        <v>3427</v>
      </c>
      <c r="AA827" s="52" t="s">
        <v>3428</v>
      </c>
      <c r="AB827" s="52"/>
      <c r="AC827" s="52">
        <v>1</v>
      </c>
      <c r="AD827" s="52"/>
      <c r="AE827" s="52"/>
      <c r="AG827" s="52"/>
      <c r="AH827" s="52"/>
      <c r="AI827" s="52"/>
      <c r="AJ827" s="52"/>
      <c r="AK827" s="52"/>
    </row>
    <row r="828" spans="23:37">
      <c r="W828" s="146" t="s">
        <v>3429</v>
      </c>
      <c r="X828" s="52" t="s">
        <v>3430</v>
      </c>
      <c r="Y828" s="65">
        <v>4413627</v>
      </c>
      <c r="Z828" s="52" t="s">
        <v>3431</v>
      </c>
      <c r="AA828" s="52" t="s">
        <v>3432</v>
      </c>
      <c r="AB828" s="52"/>
      <c r="AC828" s="52">
        <v>1</v>
      </c>
      <c r="AD828" s="52"/>
      <c r="AE828" s="52"/>
      <c r="AG828" s="52"/>
      <c r="AH828" s="52"/>
      <c r="AI828" s="52"/>
      <c r="AJ828" s="52"/>
      <c r="AK828" s="52"/>
    </row>
    <row r="829" spans="23:37">
      <c r="W829" s="146" t="s">
        <v>3433</v>
      </c>
      <c r="X829" s="52" t="s">
        <v>3434</v>
      </c>
      <c r="Y829" s="65">
        <v>4413623</v>
      </c>
      <c r="Z829" s="52" t="s">
        <v>3435</v>
      </c>
      <c r="AA829" s="52" t="s">
        <v>3436</v>
      </c>
      <c r="AB829" s="52"/>
      <c r="AC829" s="52">
        <v>1</v>
      </c>
      <c r="AD829" s="52"/>
      <c r="AE829" s="52"/>
      <c r="AG829" s="52"/>
      <c r="AH829" s="52"/>
      <c r="AI829" s="52"/>
      <c r="AJ829" s="52"/>
      <c r="AK829" s="52"/>
    </row>
    <row r="830" spans="23:37">
      <c r="W830" s="146" t="s">
        <v>3437</v>
      </c>
      <c r="X830" s="52" t="s">
        <v>3438</v>
      </c>
      <c r="Y830" s="65">
        <v>4413625</v>
      </c>
      <c r="Z830" s="52" t="s">
        <v>3439</v>
      </c>
      <c r="AA830" s="52" t="s">
        <v>3440</v>
      </c>
      <c r="AB830" s="52"/>
      <c r="AC830" s="52">
        <v>1</v>
      </c>
      <c r="AD830" s="52"/>
      <c r="AE830" s="52"/>
      <c r="AG830" s="52"/>
      <c r="AH830" s="52"/>
      <c r="AI830" s="52"/>
      <c r="AJ830" s="52"/>
      <c r="AK830" s="52"/>
    </row>
    <row r="831" spans="23:37">
      <c r="W831" s="146" t="s">
        <v>3441</v>
      </c>
      <c r="X831" s="52" t="s">
        <v>2704</v>
      </c>
      <c r="Y831" s="65">
        <v>4413615</v>
      </c>
      <c r="Z831" s="52" t="s">
        <v>3442</v>
      </c>
      <c r="AA831" s="52" t="s">
        <v>3443</v>
      </c>
      <c r="AB831" s="52"/>
      <c r="AC831" s="52">
        <v>1</v>
      </c>
      <c r="AD831" s="52"/>
      <c r="AE831" s="52"/>
      <c r="AG831" s="52"/>
      <c r="AH831" s="52"/>
      <c r="AI831" s="52"/>
      <c r="AJ831" s="52"/>
      <c r="AK831" s="52"/>
    </row>
    <row r="832" spans="23:37">
      <c r="W832" s="146" t="s">
        <v>3444</v>
      </c>
      <c r="X832" s="52" t="s">
        <v>3445</v>
      </c>
      <c r="Y832" s="65">
        <v>4413617</v>
      </c>
      <c r="Z832" s="52" t="s">
        <v>3446</v>
      </c>
      <c r="AA832" s="52" t="s">
        <v>3447</v>
      </c>
      <c r="AB832" s="52"/>
      <c r="AC832" s="52">
        <v>1</v>
      </c>
      <c r="AD832" s="52"/>
      <c r="AE832" s="52"/>
      <c r="AG832" s="52"/>
      <c r="AH832" s="52"/>
      <c r="AI832" s="52"/>
      <c r="AJ832" s="52"/>
      <c r="AK832" s="52"/>
    </row>
    <row r="833" spans="23:37">
      <c r="W833" s="146" t="s">
        <v>3448</v>
      </c>
      <c r="X833" s="52" t="s">
        <v>3449</v>
      </c>
      <c r="Y833" s="65">
        <v>4413613</v>
      </c>
      <c r="Z833" s="52" t="s">
        <v>3450</v>
      </c>
      <c r="AA833" s="52" t="s">
        <v>3451</v>
      </c>
      <c r="AB833" s="52"/>
      <c r="AC833" s="52">
        <v>1</v>
      </c>
      <c r="AD833" s="52"/>
      <c r="AE833" s="52"/>
      <c r="AG833" s="52"/>
      <c r="AH833" s="52"/>
      <c r="AI833" s="52"/>
      <c r="AJ833" s="52"/>
      <c r="AK833" s="52"/>
    </row>
    <row r="834" spans="23:37">
      <c r="W834" s="146" t="s">
        <v>3452</v>
      </c>
      <c r="X834" s="52" t="s">
        <v>3453</v>
      </c>
      <c r="Y834" s="65">
        <v>4413605</v>
      </c>
      <c r="Z834" s="52" t="s">
        <v>3454</v>
      </c>
      <c r="AA834" s="52" t="s">
        <v>3455</v>
      </c>
      <c r="AB834" s="52"/>
      <c r="AC834" s="52">
        <v>1</v>
      </c>
      <c r="AD834" s="52"/>
      <c r="AE834" s="52"/>
      <c r="AG834" s="52"/>
      <c r="AH834" s="52"/>
      <c r="AI834" s="52"/>
      <c r="AJ834" s="52"/>
      <c r="AK834" s="52"/>
    </row>
    <row r="835" spans="23:37">
      <c r="W835" s="146" t="s">
        <v>3456</v>
      </c>
      <c r="X835" s="52" t="s">
        <v>3457</v>
      </c>
      <c r="Y835" s="65">
        <v>4413626</v>
      </c>
      <c r="Z835" s="52" t="s">
        <v>3458</v>
      </c>
      <c r="AA835" s="52" t="s">
        <v>3428</v>
      </c>
      <c r="AB835" s="52"/>
      <c r="AC835" s="52">
        <v>1</v>
      </c>
      <c r="AD835" s="52"/>
      <c r="AE835" s="52"/>
      <c r="AG835" s="52"/>
      <c r="AH835" s="52"/>
      <c r="AI835" s="52"/>
      <c r="AJ835" s="52"/>
      <c r="AK835" s="52"/>
    </row>
    <row r="836" spans="23:37">
      <c r="W836" s="146" t="s">
        <v>3459</v>
      </c>
      <c r="X836" s="52" t="s">
        <v>3460</v>
      </c>
      <c r="Y836" s="65">
        <v>4640075</v>
      </c>
      <c r="Z836" s="52" t="s">
        <v>299</v>
      </c>
      <c r="AA836" s="52" t="s">
        <v>3461</v>
      </c>
      <c r="AB836" s="52"/>
      <c r="AC836" s="52">
        <v>1</v>
      </c>
      <c r="AD836" s="52"/>
      <c r="AE836" s="52"/>
      <c r="AG836" s="52"/>
      <c r="AH836" s="52"/>
      <c r="AI836" s="52"/>
      <c r="AJ836" s="52"/>
      <c r="AK836" s="52"/>
    </row>
    <row r="837" spans="23:37">
      <c r="W837" s="146" t="s">
        <v>3462</v>
      </c>
      <c r="X837" s="52" t="s">
        <v>3463</v>
      </c>
      <c r="Y837" s="65">
        <v>4640848</v>
      </c>
      <c r="Z837" s="52" t="s">
        <v>3464</v>
      </c>
      <c r="AA837" s="52" t="s">
        <v>3465</v>
      </c>
      <c r="AB837" s="52"/>
      <c r="AC837" s="52">
        <v>1</v>
      </c>
      <c r="AD837" s="52"/>
      <c r="AE837" s="52"/>
      <c r="AG837" s="52"/>
      <c r="AH837" s="52"/>
      <c r="AI837" s="52"/>
      <c r="AJ837" s="52"/>
      <c r="AK837" s="52"/>
    </row>
    <row r="838" spans="23:37">
      <c r="W838" s="146" t="s">
        <v>3466</v>
      </c>
      <c r="X838" s="52" t="s">
        <v>3467</v>
      </c>
      <c r="Y838" s="65">
        <v>4640858</v>
      </c>
      <c r="Z838" s="52" t="s">
        <v>3468</v>
      </c>
      <c r="AA838" s="52" t="s">
        <v>3469</v>
      </c>
      <c r="AB838" s="52"/>
      <c r="AC838" s="52">
        <v>1</v>
      </c>
      <c r="AD838" s="52"/>
      <c r="AE838" s="52"/>
      <c r="AG838" s="52"/>
      <c r="AH838" s="52"/>
      <c r="AI838" s="52"/>
      <c r="AJ838" s="52"/>
      <c r="AK838" s="52"/>
    </row>
    <row r="839" spans="23:37">
      <c r="W839" s="146" t="s">
        <v>3470</v>
      </c>
      <c r="X839" s="52" t="s">
        <v>3471</v>
      </c>
      <c r="Y839" s="65">
        <v>4640858</v>
      </c>
      <c r="Z839" s="52" t="s">
        <v>3472</v>
      </c>
      <c r="AA839" s="52" t="s">
        <v>3473</v>
      </c>
      <c r="AB839" s="52"/>
      <c r="AC839" s="52">
        <v>1</v>
      </c>
      <c r="AD839" s="52"/>
      <c r="AE839" s="52"/>
      <c r="AG839" s="52"/>
      <c r="AH839" s="52"/>
      <c r="AI839" s="52"/>
      <c r="AJ839" s="52"/>
      <c r="AK839" s="52"/>
    </row>
    <row r="840" spans="23:37">
      <c r="W840" s="146" t="s">
        <v>3474</v>
      </c>
      <c r="X840" s="52" t="s">
        <v>3475</v>
      </c>
      <c r="Y840" s="65">
        <v>4640073</v>
      </c>
      <c r="Z840" s="52" t="s">
        <v>3476</v>
      </c>
      <c r="AA840" s="52" t="s">
        <v>3477</v>
      </c>
      <c r="AB840" s="52"/>
      <c r="AC840" s="52">
        <v>1</v>
      </c>
      <c r="AD840" s="52"/>
      <c r="AE840" s="52"/>
      <c r="AG840" s="52"/>
      <c r="AH840" s="52"/>
      <c r="AI840" s="52"/>
      <c r="AJ840" s="52"/>
      <c r="AK840" s="52"/>
    </row>
    <row r="841" spans="23:37">
      <c r="W841" s="146" t="s">
        <v>3478</v>
      </c>
      <c r="X841" s="52" t="s">
        <v>3479</v>
      </c>
      <c r="Y841" s="65">
        <v>4640084</v>
      </c>
      <c r="Z841" s="52" t="s">
        <v>3480</v>
      </c>
      <c r="AA841" s="52" t="s">
        <v>3481</v>
      </c>
      <c r="AB841" s="52"/>
      <c r="AC841" s="52">
        <v>1</v>
      </c>
      <c r="AD841" s="52"/>
      <c r="AE841" s="52"/>
      <c r="AG841" s="52"/>
      <c r="AH841" s="52"/>
      <c r="AI841" s="52"/>
      <c r="AJ841" s="52"/>
      <c r="AK841" s="52"/>
    </row>
    <row r="842" spans="23:37">
      <c r="W842" s="146" t="s">
        <v>3482</v>
      </c>
      <c r="X842" s="52" t="s">
        <v>3483</v>
      </c>
      <c r="Y842" s="65">
        <v>4640831</v>
      </c>
      <c r="Z842" s="52" t="s">
        <v>3484</v>
      </c>
      <c r="AA842" s="52" t="s">
        <v>3485</v>
      </c>
      <c r="AB842" s="52"/>
      <c r="AC842" s="52">
        <v>1</v>
      </c>
      <c r="AD842" s="52"/>
      <c r="AE842" s="52"/>
      <c r="AG842" s="52"/>
      <c r="AH842" s="52"/>
      <c r="AI842" s="52"/>
      <c r="AJ842" s="52"/>
      <c r="AK842" s="52"/>
    </row>
    <row r="843" spans="23:37">
      <c r="W843" s="146" t="s">
        <v>3486</v>
      </c>
      <c r="X843" s="52" t="s">
        <v>3487</v>
      </c>
      <c r="Y843" s="65">
        <v>4640044</v>
      </c>
      <c r="Z843" s="52" t="s">
        <v>3488</v>
      </c>
      <c r="AA843" s="52" t="s">
        <v>3489</v>
      </c>
      <c r="AB843" s="52"/>
      <c r="AC843" s="52">
        <v>1</v>
      </c>
      <c r="AD843" s="52"/>
      <c r="AE843" s="52"/>
      <c r="AG843" s="52"/>
      <c r="AH843" s="52"/>
      <c r="AI843" s="52"/>
      <c r="AJ843" s="52"/>
      <c r="AK843" s="52"/>
    </row>
    <row r="844" spans="23:37">
      <c r="W844" s="146" t="s">
        <v>3490</v>
      </c>
      <c r="X844" s="52" t="s">
        <v>3491</v>
      </c>
      <c r="Y844" s="65">
        <v>4640082</v>
      </c>
      <c r="Z844" s="52" t="s">
        <v>3492</v>
      </c>
      <c r="AA844" s="52" t="s">
        <v>3493</v>
      </c>
      <c r="AB844" s="52"/>
      <c r="AC844" s="52">
        <v>1</v>
      </c>
      <c r="AD844" s="52"/>
      <c r="AE844" s="52"/>
      <c r="AG844" s="52"/>
      <c r="AH844" s="52"/>
      <c r="AI844" s="52"/>
      <c r="AJ844" s="52"/>
      <c r="AK844" s="52"/>
    </row>
    <row r="845" spans="23:37">
      <c r="W845" s="146" t="s">
        <v>3494</v>
      </c>
      <c r="X845" s="52" t="s">
        <v>3495</v>
      </c>
      <c r="Y845" s="65">
        <v>4640015</v>
      </c>
      <c r="Z845" s="52" t="s">
        <v>3496</v>
      </c>
      <c r="AA845" s="52" t="s">
        <v>3497</v>
      </c>
      <c r="AB845" s="52"/>
      <c r="AC845" s="52">
        <v>1</v>
      </c>
      <c r="AD845" s="52"/>
      <c r="AE845" s="52"/>
      <c r="AG845" s="52"/>
      <c r="AH845" s="52"/>
      <c r="AI845" s="52"/>
      <c r="AJ845" s="52"/>
      <c r="AK845" s="52"/>
    </row>
    <row r="846" spans="23:37">
      <c r="W846" s="146" t="s">
        <v>3498</v>
      </c>
      <c r="X846" s="52" t="s">
        <v>1014</v>
      </c>
      <c r="Y846" s="65">
        <v>4640035</v>
      </c>
      <c r="Z846" s="52" t="s">
        <v>3499</v>
      </c>
      <c r="AA846" s="52" t="s">
        <v>3500</v>
      </c>
      <c r="AB846" s="52"/>
      <c r="AC846" s="52">
        <v>1</v>
      </c>
      <c r="AD846" s="52"/>
      <c r="AE846" s="52"/>
      <c r="AG846" s="52"/>
      <c r="AH846" s="52"/>
      <c r="AI846" s="52"/>
      <c r="AJ846" s="52"/>
      <c r="AK846" s="52"/>
    </row>
    <row r="847" spans="23:37">
      <c r="W847" s="146" t="s">
        <v>3501</v>
      </c>
      <c r="X847" s="52" t="s">
        <v>3502</v>
      </c>
      <c r="Y847" s="65">
        <v>4640801</v>
      </c>
      <c r="Z847" s="52" t="s">
        <v>3503</v>
      </c>
      <c r="AA847" s="52" t="s">
        <v>3504</v>
      </c>
      <c r="AB847" s="52"/>
      <c r="AC847" s="52">
        <v>1</v>
      </c>
      <c r="AD847" s="52"/>
      <c r="AE847" s="52"/>
      <c r="AG847" s="52"/>
      <c r="AH847" s="52"/>
      <c r="AI847" s="52"/>
      <c r="AJ847" s="52"/>
      <c r="AK847" s="52"/>
    </row>
    <row r="848" spans="23:37">
      <c r="W848" s="146" t="s">
        <v>3505</v>
      </c>
      <c r="X848" s="52" t="s">
        <v>3506</v>
      </c>
      <c r="Y848" s="65">
        <v>4650027</v>
      </c>
      <c r="Z848" s="52" t="s">
        <v>3507</v>
      </c>
      <c r="AA848" s="52" t="s">
        <v>3508</v>
      </c>
      <c r="AB848" s="52"/>
      <c r="AC848" s="52">
        <v>1</v>
      </c>
      <c r="AD848" s="52"/>
      <c r="AE848" s="52"/>
      <c r="AG848" s="52"/>
      <c r="AH848" s="52"/>
      <c r="AI848" s="52"/>
      <c r="AJ848" s="52"/>
      <c r="AK848" s="52"/>
    </row>
    <row r="849" spans="23:37">
      <c r="W849" s="146" t="s">
        <v>3509</v>
      </c>
      <c r="X849" s="52" t="s">
        <v>3510</v>
      </c>
      <c r="Y849" s="65">
        <v>4650005</v>
      </c>
      <c r="Z849" s="52" t="s">
        <v>3511</v>
      </c>
      <c r="AA849" s="52" t="s">
        <v>3512</v>
      </c>
      <c r="AB849" s="52"/>
      <c r="AC849" s="52">
        <v>1</v>
      </c>
      <c r="AD849" s="52"/>
      <c r="AE849" s="52"/>
      <c r="AG849" s="52"/>
      <c r="AH849" s="52"/>
      <c r="AI849" s="52"/>
      <c r="AJ849" s="52"/>
      <c r="AK849" s="52"/>
    </row>
    <row r="850" spans="23:37">
      <c r="W850" s="146" t="s">
        <v>3513</v>
      </c>
      <c r="X850" s="52" t="s">
        <v>3514</v>
      </c>
      <c r="Y850" s="65">
        <v>4650061</v>
      </c>
      <c r="Z850" s="52" t="s">
        <v>3515</v>
      </c>
      <c r="AA850" s="52" t="s">
        <v>3516</v>
      </c>
      <c r="AB850" s="52"/>
      <c r="AC850" s="52">
        <v>1</v>
      </c>
      <c r="AD850" s="52"/>
      <c r="AE850" s="52"/>
      <c r="AG850" s="52"/>
      <c r="AH850" s="52"/>
      <c r="AI850" s="52"/>
      <c r="AJ850" s="52"/>
      <c r="AK850" s="52"/>
    </row>
    <row r="851" spans="23:37">
      <c r="W851" s="146" t="s">
        <v>3517</v>
      </c>
      <c r="X851" s="52" t="s">
        <v>910</v>
      </c>
      <c r="Y851" s="65">
        <v>4650085</v>
      </c>
      <c r="Z851" s="52" t="s">
        <v>3518</v>
      </c>
      <c r="AA851" s="52" t="s">
        <v>3519</v>
      </c>
      <c r="AB851" s="52"/>
      <c r="AC851" s="52">
        <v>1</v>
      </c>
      <c r="AD851" s="52"/>
      <c r="AE851" s="52"/>
      <c r="AG851" s="52"/>
      <c r="AH851" s="52"/>
      <c r="AI851" s="52"/>
      <c r="AJ851" s="52"/>
      <c r="AK851" s="52"/>
    </row>
    <row r="852" spans="23:37">
      <c r="W852" s="146" t="s">
        <v>3520</v>
      </c>
      <c r="X852" s="52" t="s">
        <v>3521</v>
      </c>
      <c r="Y852" s="65">
        <v>4640008</v>
      </c>
      <c r="Z852" s="52" t="s">
        <v>3522</v>
      </c>
      <c r="AA852" s="52" t="s">
        <v>3523</v>
      </c>
      <c r="AB852" s="52"/>
      <c r="AC852" s="52">
        <v>1</v>
      </c>
      <c r="AD852" s="52"/>
      <c r="AE852" s="52"/>
      <c r="AG852" s="52"/>
      <c r="AH852" s="52"/>
      <c r="AI852" s="52"/>
      <c r="AJ852" s="52"/>
      <c r="AK852" s="52"/>
    </row>
    <row r="853" spans="23:37">
      <c r="W853" s="146" t="s">
        <v>3524</v>
      </c>
      <c r="X853" s="52" t="s">
        <v>3525</v>
      </c>
      <c r="Y853" s="65">
        <v>4650032</v>
      </c>
      <c r="Z853" s="52" t="s">
        <v>3526</v>
      </c>
      <c r="AA853" s="52" t="s">
        <v>3527</v>
      </c>
      <c r="AB853" s="52"/>
      <c r="AC853" s="52">
        <v>1</v>
      </c>
      <c r="AD853" s="52"/>
      <c r="AE853" s="52"/>
      <c r="AG853" s="52"/>
      <c r="AH853" s="52"/>
      <c r="AI853" s="52"/>
      <c r="AJ853" s="52"/>
      <c r="AK853" s="52"/>
    </row>
    <row r="854" spans="23:37">
      <c r="W854" s="146" t="s">
        <v>3528</v>
      </c>
      <c r="X854" s="52" t="s">
        <v>3529</v>
      </c>
      <c r="Y854" s="65">
        <v>4650021</v>
      </c>
      <c r="Z854" s="52" t="s">
        <v>3530</v>
      </c>
      <c r="AA854" s="52" t="s">
        <v>3531</v>
      </c>
      <c r="AB854" s="52"/>
      <c r="AC854" s="52">
        <v>1</v>
      </c>
      <c r="AD854" s="52"/>
      <c r="AE854" s="52"/>
      <c r="AG854" s="52"/>
      <c r="AH854" s="52"/>
      <c r="AI854" s="52"/>
      <c r="AJ854" s="52"/>
      <c r="AK854" s="52"/>
    </row>
    <row r="855" spans="23:37">
      <c r="W855" s="146" t="s">
        <v>3532</v>
      </c>
      <c r="X855" s="52" t="s">
        <v>3533</v>
      </c>
      <c r="Y855" s="65">
        <v>4650094</v>
      </c>
      <c r="Z855" s="52" t="s">
        <v>3534</v>
      </c>
      <c r="AA855" s="52" t="s">
        <v>3535</v>
      </c>
      <c r="AB855" s="52"/>
      <c r="AC855" s="52">
        <v>1</v>
      </c>
      <c r="AD855" s="52"/>
      <c r="AE855" s="52"/>
      <c r="AG855" s="52"/>
      <c r="AH855" s="52"/>
      <c r="AI855" s="52"/>
      <c r="AJ855" s="52"/>
      <c r="AK855" s="52"/>
    </row>
    <row r="856" spans="23:37">
      <c r="W856" s="146" t="s">
        <v>3536</v>
      </c>
      <c r="X856" s="52" t="s">
        <v>3537</v>
      </c>
      <c r="Y856" s="65">
        <v>4650091</v>
      </c>
      <c r="Z856" s="52" t="s">
        <v>3538</v>
      </c>
      <c r="AA856" s="52" t="s">
        <v>3539</v>
      </c>
      <c r="AB856" s="52"/>
      <c r="AC856" s="52">
        <v>1</v>
      </c>
      <c r="AD856" s="52"/>
      <c r="AE856" s="52"/>
      <c r="AG856" s="52"/>
      <c r="AH856" s="52"/>
      <c r="AI856" s="52"/>
      <c r="AJ856" s="52"/>
      <c r="AK856" s="52"/>
    </row>
    <row r="857" spans="23:37">
      <c r="W857" s="146" t="s">
        <v>3540</v>
      </c>
      <c r="X857" s="52" t="s">
        <v>3541</v>
      </c>
      <c r="Y857" s="65">
        <v>4650024</v>
      </c>
      <c r="Z857" s="52" t="s">
        <v>3542</v>
      </c>
      <c r="AA857" s="52" t="s">
        <v>3543</v>
      </c>
      <c r="AB857" s="52"/>
      <c r="AC857" s="52">
        <v>1</v>
      </c>
      <c r="AD857" s="52"/>
      <c r="AE857" s="52"/>
      <c r="AG857" s="52"/>
      <c r="AH857" s="52"/>
      <c r="AI857" s="52"/>
      <c r="AJ857" s="52"/>
      <c r="AK857" s="52"/>
    </row>
    <row r="858" spans="23:37">
      <c r="W858" s="146" t="s">
        <v>3544</v>
      </c>
      <c r="X858" s="52" t="s">
        <v>1340</v>
      </c>
      <c r="Y858" s="65">
        <v>4650058</v>
      </c>
      <c r="Z858" s="52" t="s">
        <v>3545</v>
      </c>
      <c r="AA858" s="52" t="s">
        <v>3546</v>
      </c>
      <c r="AB858" s="52"/>
      <c r="AC858" s="52">
        <v>1</v>
      </c>
      <c r="AD858" s="52"/>
      <c r="AE858" s="52"/>
      <c r="AG858" s="52"/>
      <c r="AH858" s="52"/>
      <c r="AI858" s="52"/>
      <c r="AJ858" s="52"/>
      <c r="AK858" s="52"/>
    </row>
    <row r="859" spans="23:37">
      <c r="W859" s="146" t="s">
        <v>3547</v>
      </c>
      <c r="X859" s="52" t="s">
        <v>3548</v>
      </c>
      <c r="Y859" s="65">
        <v>4640011</v>
      </c>
      <c r="Z859" s="52" t="s">
        <v>3549</v>
      </c>
      <c r="AA859" s="52" t="s">
        <v>3550</v>
      </c>
      <c r="AB859" s="52"/>
      <c r="AC859" s="52">
        <v>1</v>
      </c>
      <c r="AD859" s="52"/>
      <c r="AE859" s="52"/>
      <c r="AG859" s="52"/>
      <c r="AH859" s="52"/>
      <c r="AI859" s="52"/>
      <c r="AJ859" s="52"/>
      <c r="AK859" s="52"/>
    </row>
    <row r="860" spans="23:37">
      <c r="W860" s="146" t="s">
        <v>3551</v>
      </c>
      <c r="X860" s="52" t="s">
        <v>3552</v>
      </c>
      <c r="Y860" s="65">
        <v>4650025</v>
      </c>
      <c r="Z860" s="52" t="s">
        <v>3553</v>
      </c>
      <c r="AA860" s="52" t="s">
        <v>3554</v>
      </c>
      <c r="AB860" s="52"/>
      <c r="AC860" s="52">
        <v>1</v>
      </c>
      <c r="AD860" s="52"/>
      <c r="AE860" s="52"/>
      <c r="AG860" s="52"/>
      <c r="AH860" s="52"/>
      <c r="AI860" s="52"/>
      <c r="AJ860" s="52"/>
      <c r="AK860" s="52"/>
    </row>
    <row r="861" spans="23:37">
      <c r="W861" s="146" t="s">
        <v>3555</v>
      </c>
      <c r="X861" s="52" t="s">
        <v>3556</v>
      </c>
      <c r="Y861" s="65">
        <v>4650002</v>
      </c>
      <c r="Z861" s="52" t="s">
        <v>3557</v>
      </c>
      <c r="AA861" s="52" t="s">
        <v>3558</v>
      </c>
      <c r="AB861" s="52"/>
      <c r="AC861" s="52">
        <v>1</v>
      </c>
      <c r="AD861" s="52"/>
      <c r="AE861" s="52"/>
      <c r="AG861" s="52"/>
      <c r="AH861" s="52"/>
      <c r="AI861" s="52"/>
      <c r="AJ861" s="52"/>
      <c r="AK861" s="52"/>
    </row>
    <row r="862" spans="23:37">
      <c r="W862" s="146" t="s">
        <v>3559</v>
      </c>
      <c r="X862" s="52" t="s">
        <v>3560</v>
      </c>
      <c r="Y862" s="65">
        <v>4650035</v>
      </c>
      <c r="Z862" s="52" t="s">
        <v>3561</v>
      </c>
      <c r="AA862" s="52" t="s">
        <v>3562</v>
      </c>
      <c r="AB862" s="52"/>
      <c r="AC862" s="52">
        <v>1</v>
      </c>
      <c r="AD862" s="52"/>
      <c r="AE862" s="52"/>
      <c r="AG862" s="52"/>
      <c r="AH862" s="52"/>
      <c r="AI862" s="52"/>
      <c r="AJ862" s="52"/>
      <c r="AK862" s="52"/>
    </row>
    <row r="863" spans="23:37">
      <c r="W863" s="146" t="s">
        <v>3563</v>
      </c>
      <c r="X863" s="52" t="s">
        <v>3564</v>
      </c>
      <c r="Y863" s="65">
        <v>4650097</v>
      </c>
      <c r="Z863" s="52" t="s">
        <v>3565</v>
      </c>
      <c r="AA863" s="52" t="s">
        <v>3566</v>
      </c>
      <c r="AB863" s="52"/>
      <c r="AC863" s="52">
        <v>1</v>
      </c>
      <c r="AD863" s="52"/>
      <c r="AE863" s="52"/>
      <c r="AG863" s="52"/>
      <c r="AH863" s="52"/>
      <c r="AI863" s="52"/>
      <c r="AJ863" s="52"/>
      <c r="AK863" s="52"/>
    </row>
    <row r="864" spans="23:37">
      <c r="W864" s="146" t="s">
        <v>3567</v>
      </c>
      <c r="X864" s="52" t="s">
        <v>3568</v>
      </c>
      <c r="Y864" s="65">
        <v>4650054</v>
      </c>
      <c r="Z864" s="52" t="s">
        <v>3569</v>
      </c>
      <c r="AA864" s="52" t="s">
        <v>3570</v>
      </c>
      <c r="AB864" s="52"/>
      <c r="AC864" s="52">
        <v>1</v>
      </c>
      <c r="AD864" s="52"/>
      <c r="AE864" s="52"/>
      <c r="AG864" s="52"/>
      <c r="AH864" s="52"/>
      <c r="AI864" s="52"/>
      <c r="AJ864" s="52"/>
      <c r="AK864" s="52"/>
    </row>
    <row r="865" spans="23:37">
      <c r="W865" s="146" t="s">
        <v>3571</v>
      </c>
      <c r="X865" s="52" t="s">
        <v>2562</v>
      </c>
      <c r="Y865" s="65">
        <v>4650068</v>
      </c>
      <c r="Z865" s="52" t="s">
        <v>3572</v>
      </c>
      <c r="AA865" s="52" t="s">
        <v>3573</v>
      </c>
      <c r="AB865" s="52"/>
      <c r="AC865" s="52">
        <v>1</v>
      </c>
      <c r="AD865" s="52"/>
      <c r="AE865" s="52"/>
      <c r="AG865" s="52"/>
      <c r="AH865" s="52"/>
      <c r="AI865" s="52"/>
      <c r="AJ865" s="52"/>
      <c r="AK865" s="52"/>
    </row>
    <row r="866" spans="23:37">
      <c r="W866" s="146" t="s">
        <v>3574</v>
      </c>
      <c r="X866" s="52" t="s">
        <v>654</v>
      </c>
      <c r="Y866" s="65">
        <v>4610023</v>
      </c>
      <c r="Z866" s="52" t="s">
        <v>3575</v>
      </c>
      <c r="AA866" s="52" t="s">
        <v>3576</v>
      </c>
      <c r="AB866" s="52"/>
      <c r="AC866" s="52">
        <v>1</v>
      </c>
      <c r="AD866" s="52"/>
      <c r="AE866" s="52"/>
      <c r="AG866" s="52"/>
      <c r="AH866" s="52"/>
      <c r="AI866" s="52"/>
      <c r="AJ866" s="52"/>
      <c r="AK866" s="52"/>
    </row>
    <row r="867" spans="23:37">
      <c r="W867" s="146" t="s">
        <v>3577</v>
      </c>
      <c r="X867" s="52" t="s">
        <v>3578</v>
      </c>
      <c r="Y867" s="65">
        <v>4610003</v>
      </c>
      <c r="Z867" s="52" t="s">
        <v>3579</v>
      </c>
      <c r="AA867" s="52" t="s">
        <v>3580</v>
      </c>
      <c r="AB867" s="52"/>
      <c r="AC867" s="52">
        <v>1</v>
      </c>
      <c r="AD867" s="52"/>
      <c r="AE867" s="52"/>
      <c r="AG867" s="52"/>
      <c r="AH867" s="52"/>
      <c r="AI867" s="52"/>
      <c r="AJ867" s="52"/>
      <c r="AK867" s="52"/>
    </row>
    <row r="868" spans="23:37">
      <c r="W868" s="146" t="s">
        <v>3581</v>
      </c>
      <c r="X868" s="52" t="s">
        <v>3582</v>
      </c>
      <c r="Y868" s="65">
        <v>4610005</v>
      </c>
      <c r="Z868" s="52" t="s">
        <v>3583</v>
      </c>
      <c r="AA868" s="52" t="s">
        <v>3584</v>
      </c>
      <c r="AB868" s="52"/>
      <c r="AC868" s="52">
        <v>1</v>
      </c>
      <c r="AD868" s="52"/>
      <c r="AE868" s="52"/>
      <c r="AG868" s="52"/>
      <c r="AH868" s="52"/>
      <c r="AI868" s="52"/>
      <c r="AJ868" s="52"/>
      <c r="AK868" s="52"/>
    </row>
    <row r="869" spans="23:37">
      <c r="W869" s="146" t="s">
        <v>3585</v>
      </c>
      <c r="X869" s="52" t="s">
        <v>2471</v>
      </c>
      <c r="Y869" s="65">
        <v>4610048</v>
      </c>
      <c r="Z869" s="52" t="s">
        <v>3586</v>
      </c>
      <c r="AA869" s="52" t="s">
        <v>3587</v>
      </c>
      <c r="AB869" s="52"/>
      <c r="AC869" s="52">
        <v>1</v>
      </c>
      <c r="AD869" s="52"/>
      <c r="AE869" s="52"/>
      <c r="AG869" s="52"/>
      <c r="AH869" s="52"/>
      <c r="AI869" s="52"/>
      <c r="AJ869" s="52"/>
      <c r="AK869" s="52"/>
    </row>
    <row r="870" spans="23:37">
      <c r="W870" s="146" t="s">
        <v>3588</v>
      </c>
      <c r="X870" s="52" t="s">
        <v>3589</v>
      </c>
      <c r="Y870" s="65">
        <v>4610014</v>
      </c>
      <c r="Z870" s="52" t="s">
        <v>3590</v>
      </c>
      <c r="AA870" s="52" t="s">
        <v>3591</v>
      </c>
      <c r="AB870" s="52"/>
      <c r="AC870" s="52">
        <v>1</v>
      </c>
      <c r="AD870" s="52"/>
      <c r="AE870" s="52"/>
      <c r="AG870" s="52"/>
      <c r="AH870" s="52"/>
      <c r="AI870" s="52"/>
      <c r="AJ870" s="52"/>
      <c r="AK870" s="52"/>
    </row>
    <row r="871" spans="23:37">
      <c r="W871" s="146" t="s">
        <v>3592</v>
      </c>
      <c r="X871" s="52" t="s">
        <v>3593</v>
      </c>
      <c r="Y871" s="65">
        <v>4610011</v>
      </c>
      <c r="Z871" s="52" t="s">
        <v>3594</v>
      </c>
      <c r="AA871" s="52" t="s">
        <v>3595</v>
      </c>
      <c r="AB871" s="52"/>
      <c r="AC871" s="52">
        <v>1</v>
      </c>
      <c r="AD871" s="52"/>
      <c r="AE871" s="52"/>
      <c r="AG871" s="52"/>
      <c r="AH871" s="52"/>
      <c r="AI871" s="52"/>
      <c r="AJ871" s="52"/>
      <c r="AK871" s="52"/>
    </row>
    <row r="872" spans="23:37">
      <c r="W872" s="146" t="s">
        <v>3596</v>
      </c>
      <c r="X872" s="52" t="s">
        <v>3597</v>
      </c>
      <c r="Y872" s="65">
        <v>4610004</v>
      </c>
      <c r="Z872" s="52" t="s">
        <v>3598</v>
      </c>
      <c r="AA872" s="52" t="s">
        <v>3599</v>
      </c>
      <c r="AB872" s="52"/>
      <c r="AC872" s="52">
        <v>1</v>
      </c>
      <c r="AD872" s="52"/>
      <c r="AE872" s="52"/>
      <c r="AG872" s="52"/>
      <c r="AH872" s="52"/>
      <c r="AI872" s="52"/>
      <c r="AJ872" s="52"/>
      <c r="AK872" s="52"/>
    </row>
    <row r="873" spans="23:37">
      <c r="W873" s="146" t="s">
        <v>3600</v>
      </c>
      <c r="X873" s="52" t="s">
        <v>1778</v>
      </c>
      <c r="Y873" s="65">
        <v>4610032</v>
      </c>
      <c r="Z873" s="52" t="s">
        <v>3601</v>
      </c>
      <c r="AA873" s="52" t="s">
        <v>3602</v>
      </c>
      <c r="AB873" s="52"/>
      <c r="AC873" s="52">
        <v>1</v>
      </c>
      <c r="AD873" s="52"/>
      <c r="AE873" s="52"/>
      <c r="AG873" s="52"/>
      <c r="AH873" s="52"/>
      <c r="AI873" s="52"/>
      <c r="AJ873" s="52"/>
      <c r="AK873" s="52"/>
    </row>
    <row r="874" spans="23:37">
      <c r="W874" s="146" t="s">
        <v>3603</v>
      </c>
      <c r="X874" s="52" t="s">
        <v>3604</v>
      </c>
      <c r="Y874" s="65">
        <v>4610045</v>
      </c>
      <c r="Z874" s="52" t="s">
        <v>3605</v>
      </c>
      <c r="AA874" s="52" t="s">
        <v>3606</v>
      </c>
      <c r="AB874" s="52"/>
      <c r="AC874" s="52">
        <v>1</v>
      </c>
      <c r="AD874" s="52"/>
      <c r="AE874" s="52"/>
      <c r="AG874" s="52"/>
      <c r="AH874" s="52"/>
      <c r="AI874" s="52"/>
      <c r="AJ874" s="52"/>
      <c r="AK874" s="52"/>
    </row>
    <row r="875" spans="23:37">
      <c r="W875" s="146" t="s">
        <v>3607</v>
      </c>
      <c r="X875" s="52" t="s">
        <v>3608</v>
      </c>
      <c r="Y875" s="65">
        <v>4620819</v>
      </c>
      <c r="Z875" s="52" t="s">
        <v>3609</v>
      </c>
      <c r="AA875" s="52" t="s">
        <v>3610</v>
      </c>
      <c r="AB875" s="52"/>
      <c r="AC875" s="52">
        <v>1</v>
      </c>
      <c r="AD875" s="52"/>
      <c r="AE875" s="52"/>
      <c r="AG875" s="52"/>
      <c r="AH875" s="52"/>
      <c r="AI875" s="52"/>
      <c r="AJ875" s="52"/>
      <c r="AK875" s="52"/>
    </row>
    <row r="876" spans="23:37">
      <c r="W876" s="146" t="s">
        <v>3611</v>
      </c>
      <c r="X876" s="52" t="s">
        <v>3612</v>
      </c>
      <c r="Y876" s="65">
        <v>4620837</v>
      </c>
      <c r="Z876" s="52" t="s">
        <v>3613</v>
      </c>
      <c r="AA876" s="52" t="s">
        <v>3614</v>
      </c>
      <c r="AB876" s="52"/>
      <c r="AC876" s="52">
        <v>1</v>
      </c>
      <c r="AD876" s="52"/>
      <c r="AE876" s="52"/>
      <c r="AG876" s="52"/>
      <c r="AH876" s="52"/>
      <c r="AI876" s="52"/>
      <c r="AJ876" s="52"/>
      <c r="AK876" s="52"/>
    </row>
    <row r="877" spans="23:37">
      <c r="W877" s="146" t="s">
        <v>3615</v>
      </c>
      <c r="X877" s="52" t="s">
        <v>1236</v>
      </c>
      <c r="Y877" s="65">
        <v>4620844</v>
      </c>
      <c r="Z877" s="52" t="s">
        <v>3616</v>
      </c>
      <c r="AA877" s="52" t="s">
        <v>3617</v>
      </c>
      <c r="AB877" s="52"/>
      <c r="AC877" s="52">
        <v>1</v>
      </c>
      <c r="AD877" s="52"/>
      <c r="AE877" s="52"/>
      <c r="AG877" s="52"/>
      <c r="AH877" s="52"/>
      <c r="AI877" s="52"/>
      <c r="AJ877" s="52"/>
      <c r="AK877" s="52"/>
    </row>
    <row r="878" spans="23:37">
      <c r="W878" s="146" t="s">
        <v>3618</v>
      </c>
      <c r="X878" s="52" t="s">
        <v>3619</v>
      </c>
      <c r="Y878" s="65">
        <v>4620834</v>
      </c>
      <c r="Z878" s="52" t="s">
        <v>303</v>
      </c>
      <c r="AA878" s="52" t="s">
        <v>3620</v>
      </c>
      <c r="AB878" s="52"/>
      <c r="AC878" s="52">
        <v>1</v>
      </c>
      <c r="AD878" s="52"/>
      <c r="AE878" s="52"/>
      <c r="AG878" s="52"/>
      <c r="AH878" s="52"/>
      <c r="AI878" s="52"/>
      <c r="AJ878" s="52"/>
      <c r="AK878" s="52"/>
    </row>
    <row r="879" spans="23:37">
      <c r="W879" s="146" t="s">
        <v>3621</v>
      </c>
      <c r="X879" s="52" t="s">
        <v>3622</v>
      </c>
      <c r="Y879" s="65">
        <v>4620865</v>
      </c>
      <c r="Z879" s="52" t="s">
        <v>3623</v>
      </c>
      <c r="AA879" s="52" t="s">
        <v>3624</v>
      </c>
      <c r="AB879" s="52"/>
      <c r="AC879" s="52">
        <v>1</v>
      </c>
      <c r="AD879" s="52"/>
      <c r="AE879" s="52"/>
      <c r="AG879" s="52"/>
      <c r="AH879" s="52"/>
      <c r="AI879" s="52"/>
      <c r="AJ879" s="52"/>
      <c r="AK879" s="52"/>
    </row>
    <row r="880" spans="23:37">
      <c r="W880" s="146" t="s">
        <v>3625</v>
      </c>
      <c r="X880" s="52" t="s">
        <v>3626</v>
      </c>
      <c r="Y880" s="65">
        <v>4620847</v>
      </c>
      <c r="Z880" s="52" t="s">
        <v>3627</v>
      </c>
      <c r="AA880" s="52" t="s">
        <v>3628</v>
      </c>
      <c r="AB880" s="52"/>
      <c r="AC880" s="52">
        <v>1</v>
      </c>
      <c r="AD880" s="52"/>
      <c r="AE880" s="52"/>
      <c r="AG880" s="52"/>
      <c r="AH880" s="52"/>
      <c r="AI880" s="52"/>
      <c r="AJ880" s="52"/>
      <c r="AK880" s="52"/>
    </row>
    <row r="881" spans="23:37">
      <c r="W881" s="146" t="s">
        <v>3629</v>
      </c>
      <c r="X881" s="52" t="s">
        <v>3630</v>
      </c>
      <c r="Y881" s="65">
        <v>4620037</v>
      </c>
      <c r="Z881" s="52" t="s">
        <v>3631</v>
      </c>
      <c r="AA881" s="52" t="s">
        <v>3632</v>
      </c>
      <c r="AB881" s="52"/>
      <c r="AC881" s="52">
        <v>1</v>
      </c>
      <c r="AD881" s="52"/>
      <c r="AE881" s="52"/>
      <c r="AG881" s="52"/>
      <c r="AH881" s="52"/>
      <c r="AI881" s="52"/>
      <c r="AJ881" s="52"/>
      <c r="AK881" s="52"/>
    </row>
    <row r="882" spans="23:37">
      <c r="W882" s="146" t="s">
        <v>3633</v>
      </c>
      <c r="X882" s="52" t="s">
        <v>3634</v>
      </c>
      <c r="Y882" s="65">
        <v>4620024</v>
      </c>
      <c r="Z882" s="52" t="s">
        <v>3635</v>
      </c>
      <c r="AA882" s="52" t="s">
        <v>3636</v>
      </c>
      <c r="AB882" s="52"/>
      <c r="AC882" s="52">
        <v>1</v>
      </c>
      <c r="AD882" s="52"/>
      <c r="AE882" s="52"/>
      <c r="AG882" s="52"/>
      <c r="AH882" s="52"/>
      <c r="AI882" s="52"/>
      <c r="AJ882" s="52"/>
      <c r="AK882" s="52"/>
    </row>
    <row r="883" spans="23:37">
      <c r="W883" s="146" t="s">
        <v>3637</v>
      </c>
      <c r="X883" s="52" t="s">
        <v>3638</v>
      </c>
      <c r="Y883" s="65">
        <v>4620053</v>
      </c>
      <c r="Z883" s="52" t="s">
        <v>3639</v>
      </c>
      <c r="AA883" s="52" t="s">
        <v>3640</v>
      </c>
      <c r="AB883" s="52"/>
      <c r="AC883" s="52">
        <v>1</v>
      </c>
      <c r="AD883" s="52"/>
      <c r="AE883" s="52"/>
      <c r="AG883" s="52"/>
      <c r="AH883" s="52"/>
      <c r="AI883" s="52"/>
      <c r="AJ883" s="52"/>
      <c r="AK883" s="52"/>
    </row>
    <row r="884" spans="23:37">
      <c r="W884" s="146" t="s">
        <v>3641</v>
      </c>
      <c r="X884" s="52" t="s">
        <v>3642</v>
      </c>
      <c r="Y884" s="65">
        <v>4620825</v>
      </c>
      <c r="Z884" s="52" t="s">
        <v>3643</v>
      </c>
      <c r="AA884" s="52" t="s">
        <v>3644</v>
      </c>
      <c r="AB884" s="52"/>
      <c r="AC884" s="52">
        <v>1</v>
      </c>
      <c r="AD884" s="52"/>
      <c r="AE884" s="52"/>
      <c r="AG884" s="52"/>
      <c r="AH884" s="52"/>
      <c r="AI884" s="52"/>
      <c r="AJ884" s="52"/>
      <c r="AK884" s="52"/>
    </row>
    <row r="885" spans="23:37">
      <c r="W885" s="146" t="s">
        <v>3645</v>
      </c>
      <c r="X885" s="52" t="s">
        <v>3646</v>
      </c>
      <c r="Y885" s="65">
        <v>4620005</v>
      </c>
      <c r="Z885" s="52" t="s">
        <v>3647</v>
      </c>
      <c r="AA885" s="52" t="s">
        <v>3648</v>
      </c>
      <c r="AB885" s="52"/>
      <c r="AC885" s="52">
        <v>1</v>
      </c>
      <c r="AD885" s="52"/>
      <c r="AE885" s="52"/>
      <c r="AG885" s="52"/>
      <c r="AH885" s="52"/>
      <c r="AI885" s="52"/>
      <c r="AJ885" s="52"/>
      <c r="AK885" s="52"/>
    </row>
    <row r="886" spans="23:37">
      <c r="W886" s="146" t="s">
        <v>3649</v>
      </c>
      <c r="X886" s="52" t="s">
        <v>3650</v>
      </c>
      <c r="Y886" s="65">
        <v>4620014</v>
      </c>
      <c r="Z886" s="52" t="s">
        <v>3651</v>
      </c>
      <c r="AA886" s="52" t="s">
        <v>3652</v>
      </c>
      <c r="AB886" s="52"/>
      <c r="AC886" s="52">
        <v>1</v>
      </c>
      <c r="AD886" s="52"/>
      <c r="AE886" s="52"/>
      <c r="AG886" s="52"/>
      <c r="AH886" s="52"/>
      <c r="AI886" s="52"/>
      <c r="AJ886" s="52"/>
      <c r="AK886" s="52"/>
    </row>
    <row r="887" spans="23:37">
      <c r="W887" s="146" t="s">
        <v>3653</v>
      </c>
      <c r="X887" s="52" t="s">
        <v>3654</v>
      </c>
      <c r="Y887" s="65">
        <v>4620016</v>
      </c>
      <c r="Z887" s="52" t="s">
        <v>3655</v>
      </c>
      <c r="AA887" s="52" t="s">
        <v>3656</v>
      </c>
      <c r="AB887" s="52"/>
      <c r="AC887" s="52">
        <v>1</v>
      </c>
      <c r="AD887" s="52"/>
      <c r="AE887" s="52"/>
      <c r="AG887" s="52"/>
      <c r="AH887" s="52"/>
      <c r="AI887" s="52"/>
      <c r="AJ887" s="52"/>
      <c r="AK887" s="52"/>
    </row>
    <row r="888" spans="23:37">
      <c r="W888" s="146" t="s">
        <v>3657</v>
      </c>
      <c r="X888" s="52" t="s">
        <v>3658</v>
      </c>
      <c r="Y888" s="65">
        <v>4620061</v>
      </c>
      <c r="Z888" s="52" t="s">
        <v>3659</v>
      </c>
      <c r="AA888" s="52" t="s">
        <v>3660</v>
      </c>
      <c r="AB888" s="52"/>
      <c r="AC888" s="52">
        <v>1</v>
      </c>
      <c r="AD888" s="52"/>
      <c r="AE888" s="52"/>
      <c r="AG888" s="52"/>
      <c r="AH888" s="52"/>
      <c r="AI888" s="52"/>
      <c r="AJ888" s="52"/>
      <c r="AK888" s="52"/>
    </row>
    <row r="889" spans="23:37">
      <c r="W889" s="146" t="s">
        <v>3661</v>
      </c>
      <c r="X889" s="52" t="s">
        <v>3662</v>
      </c>
      <c r="Y889" s="65">
        <v>4620007</v>
      </c>
      <c r="Z889" s="52" t="s">
        <v>3663</v>
      </c>
      <c r="AA889" s="52" t="s">
        <v>3664</v>
      </c>
      <c r="AB889" s="52"/>
      <c r="AC889" s="52">
        <v>1</v>
      </c>
      <c r="AD889" s="52"/>
      <c r="AE889" s="52"/>
      <c r="AG889" s="52"/>
      <c r="AH889" s="52"/>
      <c r="AI889" s="52"/>
      <c r="AJ889" s="52"/>
      <c r="AK889" s="52"/>
    </row>
    <row r="890" spans="23:37">
      <c r="W890" s="146" t="s">
        <v>3665</v>
      </c>
      <c r="X890" s="52" t="s">
        <v>3666</v>
      </c>
      <c r="Y890" s="65">
        <v>4620804</v>
      </c>
      <c r="Z890" s="52" t="s">
        <v>3667</v>
      </c>
      <c r="AA890" s="52" t="s">
        <v>3668</v>
      </c>
      <c r="AB890" s="52"/>
      <c r="AC890" s="52">
        <v>1</v>
      </c>
      <c r="AD890" s="52"/>
      <c r="AE890" s="52"/>
      <c r="AG890" s="52"/>
      <c r="AH890" s="52"/>
      <c r="AI890" s="52"/>
      <c r="AJ890" s="52"/>
      <c r="AK890" s="52"/>
    </row>
    <row r="891" spans="23:37">
      <c r="W891" s="146" t="s">
        <v>3669</v>
      </c>
      <c r="X891" s="52" t="s">
        <v>3670</v>
      </c>
      <c r="Y891" s="65">
        <v>4620052</v>
      </c>
      <c r="Z891" s="52" t="s">
        <v>3671</v>
      </c>
      <c r="AA891" s="52" t="s">
        <v>3672</v>
      </c>
      <c r="AB891" s="52"/>
      <c r="AC891" s="52">
        <v>1</v>
      </c>
      <c r="AD891" s="52"/>
      <c r="AE891" s="52"/>
      <c r="AG891" s="52"/>
      <c r="AH891" s="52"/>
      <c r="AI891" s="52"/>
      <c r="AJ891" s="52"/>
      <c r="AK891" s="52"/>
    </row>
    <row r="892" spans="23:37">
      <c r="W892" s="146" t="s">
        <v>3673</v>
      </c>
      <c r="X892" s="52" t="s">
        <v>3674</v>
      </c>
      <c r="Y892" s="65">
        <v>4620810</v>
      </c>
      <c r="Z892" s="52" t="s">
        <v>3675</v>
      </c>
      <c r="AA892" s="52" t="s">
        <v>3676</v>
      </c>
      <c r="AB892" s="52"/>
      <c r="AC892" s="52">
        <v>1</v>
      </c>
      <c r="AD892" s="52"/>
      <c r="AE892" s="52"/>
      <c r="AG892" s="52"/>
      <c r="AH892" s="52"/>
      <c r="AI892" s="52"/>
      <c r="AJ892" s="52"/>
      <c r="AK892" s="52"/>
    </row>
    <row r="893" spans="23:37">
      <c r="W893" s="146" t="s">
        <v>3677</v>
      </c>
      <c r="X893" s="52" t="s">
        <v>3678</v>
      </c>
      <c r="Y893" s="65">
        <v>4620032</v>
      </c>
      <c r="Z893" s="52" t="s">
        <v>3679</v>
      </c>
      <c r="AA893" s="52" t="s">
        <v>3680</v>
      </c>
      <c r="AB893" s="52"/>
      <c r="AC893" s="52">
        <v>1</v>
      </c>
      <c r="AD893" s="52"/>
      <c r="AE893" s="52"/>
      <c r="AG893" s="52"/>
      <c r="AH893" s="52"/>
      <c r="AI893" s="52"/>
      <c r="AJ893" s="52"/>
      <c r="AK893" s="52"/>
    </row>
    <row r="894" spans="23:37">
      <c r="W894" s="146" t="s">
        <v>3681</v>
      </c>
      <c r="X894" s="52" t="s">
        <v>3682</v>
      </c>
      <c r="Y894" s="65">
        <v>4510063</v>
      </c>
      <c r="Z894" s="52" t="s">
        <v>3683</v>
      </c>
      <c r="AA894" s="52" t="s">
        <v>3684</v>
      </c>
      <c r="AB894" s="52"/>
      <c r="AC894" s="52">
        <v>1</v>
      </c>
      <c r="AD894" s="52"/>
      <c r="AE894" s="52"/>
      <c r="AG894" s="52"/>
      <c r="AH894" s="52"/>
      <c r="AI894" s="52"/>
      <c r="AJ894" s="52"/>
      <c r="AK894" s="52"/>
    </row>
    <row r="895" spans="23:37">
      <c r="W895" s="146" t="s">
        <v>3685</v>
      </c>
      <c r="X895" s="52" t="s">
        <v>3686</v>
      </c>
      <c r="Y895" s="65">
        <v>4510041</v>
      </c>
      <c r="Z895" s="52" t="s">
        <v>3687</v>
      </c>
      <c r="AA895" s="52" t="s">
        <v>3688</v>
      </c>
      <c r="AB895" s="52"/>
      <c r="AC895" s="52">
        <v>1</v>
      </c>
      <c r="AD895" s="52"/>
      <c r="AE895" s="52"/>
      <c r="AG895" s="52"/>
      <c r="AH895" s="52"/>
      <c r="AI895" s="52"/>
      <c r="AJ895" s="52"/>
      <c r="AK895" s="52"/>
    </row>
    <row r="896" spans="23:37">
      <c r="W896" s="146" t="s">
        <v>3689</v>
      </c>
      <c r="X896" s="52" t="s">
        <v>3690</v>
      </c>
      <c r="Y896" s="65">
        <v>4510052</v>
      </c>
      <c r="Z896" s="52" t="s">
        <v>3691</v>
      </c>
      <c r="AA896" s="52" t="s">
        <v>3692</v>
      </c>
      <c r="AB896" s="52"/>
      <c r="AC896" s="52">
        <v>1</v>
      </c>
      <c r="AD896" s="52"/>
      <c r="AE896" s="52"/>
      <c r="AG896" s="52"/>
      <c r="AH896" s="52"/>
      <c r="AI896" s="52"/>
      <c r="AJ896" s="52"/>
      <c r="AK896" s="52"/>
    </row>
    <row r="897" spans="23:37">
      <c r="W897" s="146" t="s">
        <v>3693</v>
      </c>
      <c r="X897" s="52" t="s">
        <v>3694</v>
      </c>
      <c r="Y897" s="65">
        <v>4510025</v>
      </c>
      <c r="Z897" s="52" t="s">
        <v>3695</v>
      </c>
      <c r="AA897" s="52" t="s">
        <v>3696</v>
      </c>
      <c r="AB897" s="52"/>
      <c r="AC897" s="52">
        <v>1</v>
      </c>
      <c r="AD897" s="52"/>
      <c r="AE897" s="52"/>
      <c r="AG897" s="52"/>
      <c r="AH897" s="52"/>
      <c r="AI897" s="52"/>
      <c r="AJ897" s="52"/>
      <c r="AK897" s="52"/>
    </row>
    <row r="898" spans="23:37">
      <c r="W898" s="146" t="s">
        <v>3697</v>
      </c>
      <c r="X898" s="52" t="s">
        <v>3698</v>
      </c>
      <c r="Y898" s="65">
        <v>4510031</v>
      </c>
      <c r="Z898" s="52" t="s">
        <v>3699</v>
      </c>
      <c r="AA898" s="52" t="s">
        <v>3700</v>
      </c>
      <c r="AB898" s="52"/>
      <c r="AC898" s="52">
        <v>1</v>
      </c>
      <c r="AD898" s="52"/>
      <c r="AE898" s="52"/>
      <c r="AG898" s="52"/>
      <c r="AH898" s="52"/>
      <c r="AI898" s="52"/>
      <c r="AJ898" s="52"/>
      <c r="AK898" s="52"/>
    </row>
    <row r="899" spans="23:37">
      <c r="W899" s="146" t="s">
        <v>3701</v>
      </c>
      <c r="X899" s="52" t="s">
        <v>3702</v>
      </c>
      <c r="Y899" s="65">
        <v>4510066</v>
      </c>
      <c r="Z899" s="52" t="s">
        <v>3703</v>
      </c>
      <c r="AA899" s="52" t="s">
        <v>3704</v>
      </c>
      <c r="AB899" s="52"/>
      <c r="AC899" s="52">
        <v>1</v>
      </c>
      <c r="AD899" s="52"/>
      <c r="AE899" s="52"/>
      <c r="AG899" s="52"/>
      <c r="AH899" s="52"/>
      <c r="AI899" s="52"/>
      <c r="AJ899" s="52"/>
      <c r="AK899" s="52"/>
    </row>
    <row r="900" spans="23:37">
      <c r="W900" s="146" t="s">
        <v>3705</v>
      </c>
      <c r="X900" s="52" t="s">
        <v>3706</v>
      </c>
      <c r="Y900" s="65">
        <v>4510053</v>
      </c>
      <c r="Z900" s="52" t="s">
        <v>3707</v>
      </c>
      <c r="AA900" s="52" t="s">
        <v>3708</v>
      </c>
      <c r="AB900" s="52"/>
      <c r="AC900" s="52">
        <v>1</v>
      </c>
      <c r="AD900" s="52"/>
      <c r="AE900" s="52"/>
      <c r="AG900" s="52"/>
      <c r="AH900" s="52"/>
      <c r="AI900" s="52"/>
      <c r="AJ900" s="52"/>
      <c r="AK900" s="52"/>
    </row>
    <row r="901" spans="23:37">
      <c r="W901" s="146" t="s">
        <v>3709</v>
      </c>
      <c r="X901" s="52" t="s">
        <v>3710</v>
      </c>
      <c r="Y901" s="65">
        <v>4510051</v>
      </c>
      <c r="Z901" s="52" t="s">
        <v>3711</v>
      </c>
      <c r="AA901" s="52" t="s">
        <v>3712</v>
      </c>
      <c r="AB901" s="52"/>
      <c r="AC901" s="52">
        <v>1</v>
      </c>
      <c r="AD901" s="52"/>
      <c r="AE901" s="52"/>
      <c r="AG901" s="52"/>
      <c r="AH901" s="52"/>
      <c r="AI901" s="52"/>
      <c r="AJ901" s="52"/>
      <c r="AK901" s="52"/>
    </row>
    <row r="902" spans="23:37">
      <c r="W902" s="146" t="s">
        <v>3713</v>
      </c>
      <c r="X902" s="52" t="s">
        <v>3714</v>
      </c>
      <c r="Y902" s="65">
        <v>4510044</v>
      </c>
      <c r="Z902" s="52" t="s">
        <v>3715</v>
      </c>
      <c r="AA902" s="52" t="s">
        <v>3716</v>
      </c>
      <c r="AB902" s="52"/>
      <c r="AC902" s="52">
        <v>1</v>
      </c>
      <c r="AD902" s="52"/>
      <c r="AE902" s="52"/>
      <c r="AG902" s="52"/>
      <c r="AH902" s="52"/>
      <c r="AI902" s="52"/>
      <c r="AJ902" s="52"/>
      <c r="AK902" s="52"/>
    </row>
    <row r="903" spans="23:37">
      <c r="W903" s="146" t="s">
        <v>3717</v>
      </c>
      <c r="X903" s="52" t="s">
        <v>3718</v>
      </c>
      <c r="Y903" s="65">
        <v>4510042</v>
      </c>
      <c r="Z903" s="52" t="s">
        <v>3719</v>
      </c>
      <c r="AA903" s="52" t="s">
        <v>3720</v>
      </c>
      <c r="AB903" s="52"/>
      <c r="AC903" s="52">
        <v>1</v>
      </c>
      <c r="AD903" s="52"/>
      <c r="AE903" s="52"/>
      <c r="AG903" s="52"/>
      <c r="AH903" s="52"/>
      <c r="AI903" s="52"/>
      <c r="AJ903" s="52"/>
      <c r="AK903" s="52"/>
    </row>
    <row r="904" spans="23:37">
      <c r="W904" s="146" t="s">
        <v>3721</v>
      </c>
      <c r="X904" s="52" t="s">
        <v>3722</v>
      </c>
      <c r="Y904" s="65">
        <v>4510083</v>
      </c>
      <c r="Z904" s="52" t="s">
        <v>3723</v>
      </c>
      <c r="AA904" s="52" t="s">
        <v>3724</v>
      </c>
      <c r="AB904" s="52"/>
      <c r="AC904" s="52">
        <v>1</v>
      </c>
      <c r="AD904" s="52"/>
      <c r="AE904" s="52"/>
      <c r="AG904" s="52"/>
      <c r="AH904" s="52"/>
      <c r="AI904" s="52"/>
      <c r="AJ904" s="52"/>
      <c r="AK904" s="52"/>
    </row>
    <row r="905" spans="23:37">
      <c r="W905" s="146" t="s">
        <v>3725</v>
      </c>
      <c r="X905" s="52" t="s">
        <v>3726</v>
      </c>
      <c r="Y905" s="65">
        <v>4510015</v>
      </c>
      <c r="Z905" s="52" t="s">
        <v>3727</v>
      </c>
      <c r="AA905" s="52" t="s">
        <v>3728</v>
      </c>
      <c r="AB905" s="52"/>
      <c r="AC905" s="52">
        <v>1</v>
      </c>
      <c r="AD905" s="52"/>
      <c r="AE905" s="52"/>
      <c r="AG905" s="52"/>
      <c r="AH905" s="52"/>
      <c r="AI905" s="52"/>
      <c r="AJ905" s="52"/>
      <c r="AK905" s="52"/>
    </row>
    <row r="906" spans="23:37">
      <c r="W906" s="146" t="s">
        <v>3729</v>
      </c>
      <c r="X906" s="52" t="s">
        <v>3730</v>
      </c>
      <c r="Y906" s="65">
        <v>4520815</v>
      </c>
      <c r="Z906" s="52" t="s">
        <v>3731</v>
      </c>
      <c r="AA906" s="52" t="s">
        <v>3732</v>
      </c>
      <c r="AB906" s="52"/>
      <c r="AC906" s="52">
        <v>1</v>
      </c>
      <c r="AD906" s="52"/>
      <c r="AE906" s="52"/>
      <c r="AG906" s="52"/>
      <c r="AH906" s="52"/>
      <c r="AI906" s="52"/>
      <c r="AJ906" s="52"/>
      <c r="AK906" s="52"/>
    </row>
    <row r="907" spans="23:37">
      <c r="W907" s="146" t="s">
        <v>3733</v>
      </c>
      <c r="X907" s="52" t="s">
        <v>3734</v>
      </c>
      <c r="Y907" s="65">
        <v>4520848</v>
      </c>
      <c r="Z907" s="52" t="s">
        <v>319</v>
      </c>
      <c r="AA907" s="52" t="s">
        <v>3735</v>
      </c>
      <c r="AB907" s="52"/>
      <c r="AC907" s="52">
        <v>1</v>
      </c>
      <c r="AD907" s="52"/>
      <c r="AE907" s="52"/>
      <c r="AG907" s="52"/>
      <c r="AH907" s="52"/>
      <c r="AI907" s="52"/>
      <c r="AJ907" s="52"/>
      <c r="AK907" s="52"/>
    </row>
    <row r="908" spans="23:37">
      <c r="W908" s="146" t="s">
        <v>3736</v>
      </c>
      <c r="X908" s="52" t="s">
        <v>3737</v>
      </c>
      <c r="Y908" s="65">
        <v>4520802</v>
      </c>
      <c r="Z908" s="52" t="s">
        <v>331</v>
      </c>
      <c r="AA908" s="52" t="s">
        <v>3738</v>
      </c>
      <c r="AB908" s="52"/>
      <c r="AC908" s="52">
        <v>1</v>
      </c>
      <c r="AD908" s="52"/>
      <c r="AE908" s="52"/>
      <c r="AG908" s="52"/>
      <c r="AH908" s="52"/>
      <c r="AI908" s="52"/>
      <c r="AJ908" s="52"/>
      <c r="AK908" s="52"/>
    </row>
    <row r="909" spans="23:37">
      <c r="W909" s="146" t="s">
        <v>3739</v>
      </c>
      <c r="X909" s="52" t="s">
        <v>3740</v>
      </c>
      <c r="Y909" s="65">
        <v>4520803</v>
      </c>
      <c r="Z909" s="52" t="s">
        <v>3741</v>
      </c>
      <c r="AA909" s="52" t="s">
        <v>3742</v>
      </c>
      <c r="AB909" s="52"/>
      <c r="AC909" s="52">
        <v>1</v>
      </c>
      <c r="AD909" s="52"/>
      <c r="AE909" s="52"/>
      <c r="AG909" s="52"/>
      <c r="AH909" s="52"/>
      <c r="AI909" s="52"/>
      <c r="AJ909" s="52"/>
      <c r="AK909" s="52"/>
    </row>
    <row r="910" spans="23:37">
      <c r="W910" s="146" t="s">
        <v>3743</v>
      </c>
      <c r="X910" s="52" t="s">
        <v>3744</v>
      </c>
      <c r="Y910" s="65">
        <v>4520846</v>
      </c>
      <c r="Z910" s="52" t="s">
        <v>3745</v>
      </c>
      <c r="AA910" s="52" t="s">
        <v>3746</v>
      </c>
      <c r="AB910" s="52"/>
      <c r="AC910" s="52">
        <v>1</v>
      </c>
      <c r="AD910" s="52"/>
      <c r="AE910" s="52"/>
      <c r="AG910" s="52"/>
      <c r="AH910" s="52"/>
      <c r="AI910" s="52"/>
      <c r="AJ910" s="52"/>
      <c r="AK910" s="52"/>
    </row>
    <row r="911" spans="23:37">
      <c r="W911" s="146" t="s">
        <v>3747</v>
      </c>
      <c r="X911" s="52" t="s">
        <v>3748</v>
      </c>
      <c r="Y911" s="65">
        <v>4520812</v>
      </c>
      <c r="Z911" s="52" t="s">
        <v>3749</v>
      </c>
      <c r="AA911" s="52" t="s">
        <v>3750</v>
      </c>
      <c r="AB911" s="52"/>
      <c r="AC911" s="52">
        <v>1</v>
      </c>
      <c r="AD911" s="52"/>
      <c r="AE911" s="52"/>
      <c r="AG911" s="52"/>
      <c r="AH911" s="52"/>
      <c r="AI911" s="52"/>
      <c r="AJ911" s="52"/>
      <c r="AK911" s="52"/>
    </row>
    <row r="912" spans="23:37">
      <c r="W912" s="146" t="s">
        <v>3751</v>
      </c>
      <c r="X912" s="52" t="s">
        <v>3752</v>
      </c>
      <c r="Y912" s="65">
        <v>4520822</v>
      </c>
      <c r="Z912" s="52" t="s">
        <v>3753</v>
      </c>
      <c r="AA912" s="52" t="s">
        <v>3754</v>
      </c>
      <c r="AB912" s="52"/>
      <c r="AC912" s="52">
        <v>1</v>
      </c>
      <c r="AD912" s="52"/>
      <c r="AE912" s="52"/>
      <c r="AG912" s="52"/>
      <c r="AH912" s="52"/>
      <c r="AI912" s="52"/>
      <c r="AJ912" s="52"/>
      <c r="AK912" s="52"/>
    </row>
    <row r="913" spans="23:37">
      <c r="W913" s="146" t="s">
        <v>3755</v>
      </c>
      <c r="X913" s="52" t="s">
        <v>3756</v>
      </c>
      <c r="Y913" s="65">
        <v>4510041</v>
      </c>
      <c r="Z913" s="52" t="s">
        <v>3687</v>
      </c>
      <c r="AA913" s="52" t="s">
        <v>3688</v>
      </c>
      <c r="AB913" s="52"/>
      <c r="AC913" s="52">
        <v>1</v>
      </c>
      <c r="AD913" s="52"/>
      <c r="AE913" s="52"/>
      <c r="AG913" s="52"/>
      <c r="AH913" s="52"/>
      <c r="AI913" s="52"/>
      <c r="AJ913" s="52"/>
      <c r="AK913" s="52"/>
    </row>
    <row r="914" spans="23:37">
      <c r="W914" s="146" t="s">
        <v>3757</v>
      </c>
      <c r="X914" s="52" t="s">
        <v>3758</v>
      </c>
      <c r="Y914" s="65">
        <v>4500002</v>
      </c>
      <c r="Z914" s="52" t="s">
        <v>3759</v>
      </c>
      <c r="AA914" s="52" t="s">
        <v>3760</v>
      </c>
      <c r="AB914" s="52"/>
      <c r="AC914" s="52">
        <v>1</v>
      </c>
      <c r="AD914" s="52"/>
      <c r="AE914" s="52"/>
      <c r="AG914" s="52"/>
      <c r="AH914" s="52"/>
      <c r="AI914" s="52"/>
      <c r="AJ914" s="52"/>
      <c r="AK914" s="52"/>
    </row>
    <row r="915" spans="23:37">
      <c r="W915" s="146" t="s">
        <v>3761</v>
      </c>
      <c r="X915" s="52" t="s">
        <v>3762</v>
      </c>
      <c r="Y915" s="65">
        <v>4530053</v>
      </c>
      <c r="Z915" s="52" t="s">
        <v>3763</v>
      </c>
      <c r="AA915" s="52" t="s">
        <v>3764</v>
      </c>
      <c r="AB915" s="52"/>
      <c r="AC915" s="52">
        <v>1</v>
      </c>
      <c r="AD915" s="52"/>
      <c r="AE915" s="52"/>
      <c r="AG915" s="52"/>
      <c r="AH915" s="52"/>
      <c r="AI915" s="52"/>
      <c r="AJ915" s="52"/>
      <c r="AK915" s="52"/>
    </row>
    <row r="916" spans="23:37">
      <c r="W916" s="146" t="s">
        <v>3765</v>
      </c>
      <c r="X916" s="52" t="s">
        <v>3766</v>
      </c>
      <c r="Y916" s="65">
        <v>4530052</v>
      </c>
      <c r="Z916" s="52" t="s">
        <v>3767</v>
      </c>
      <c r="AA916" s="52" t="s">
        <v>3768</v>
      </c>
      <c r="AB916" s="52"/>
      <c r="AC916" s="52">
        <v>1</v>
      </c>
      <c r="AD916" s="52"/>
      <c r="AE916" s="52"/>
      <c r="AG916" s="52"/>
      <c r="AH916" s="52"/>
      <c r="AI916" s="52"/>
      <c r="AJ916" s="52"/>
      <c r="AK916" s="52"/>
    </row>
    <row r="917" spans="23:37">
      <c r="W917" s="146" t="s">
        <v>3769</v>
      </c>
      <c r="X917" s="52" t="s">
        <v>3770</v>
      </c>
      <c r="Y917" s="65">
        <v>4530016</v>
      </c>
      <c r="Z917" s="52" t="s">
        <v>3771</v>
      </c>
      <c r="AA917" s="52" t="s">
        <v>3772</v>
      </c>
      <c r="AB917" s="52"/>
      <c r="AC917" s="52">
        <v>1</v>
      </c>
      <c r="AD917" s="52"/>
      <c r="AE917" s="52"/>
      <c r="AG917" s="52"/>
      <c r="AH917" s="52"/>
      <c r="AI917" s="52"/>
      <c r="AJ917" s="52"/>
      <c r="AK917" s="52"/>
    </row>
    <row r="918" spans="23:37">
      <c r="W918" s="146" t="s">
        <v>3773</v>
      </c>
      <c r="X918" s="52" t="s">
        <v>774</v>
      </c>
      <c r="Y918" s="65">
        <v>4530807</v>
      </c>
      <c r="Z918" s="52" t="s">
        <v>3774</v>
      </c>
      <c r="AA918" s="52" t="s">
        <v>3775</v>
      </c>
      <c r="AB918" s="52"/>
      <c r="AC918" s="52">
        <v>1</v>
      </c>
      <c r="AD918" s="52"/>
      <c r="AE918" s="52"/>
      <c r="AG918" s="52"/>
      <c r="AH918" s="52"/>
      <c r="AI918" s="52"/>
      <c r="AJ918" s="52"/>
      <c r="AK918" s="52"/>
    </row>
    <row r="919" spans="23:37">
      <c r="W919" s="146" t="s">
        <v>3776</v>
      </c>
      <c r="X919" s="52" t="s">
        <v>3777</v>
      </c>
      <c r="Y919" s="65">
        <v>4530037</v>
      </c>
      <c r="Z919" s="52" t="s">
        <v>3778</v>
      </c>
      <c r="AA919" s="52" t="s">
        <v>3779</v>
      </c>
      <c r="AB919" s="52"/>
      <c r="AC919" s="52">
        <v>1</v>
      </c>
      <c r="AD919" s="52"/>
      <c r="AE919" s="52"/>
      <c r="AG919" s="52"/>
      <c r="AH919" s="52"/>
      <c r="AI919" s="52"/>
      <c r="AJ919" s="52"/>
      <c r="AK919" s="52"/>
    </row>
    <row r="920" spans="23:37">
      <c r="W920" s="146" t="s">
        <v>3780</v>
      </c>
      <c r="X920" s="52" t="s">
        <v>3781</v>
      </c>
      <c r="Y920" s="65">
        <v>4530062</v>
      </c>
      <c r="Z920" s="52" t="s">
        <v>3782</v>
      </c>
      <c r="AA920" s="52" t="s">
        <v>3783</v>
      </c>
      <c r="AB920" s="52"/>
      <c r="AC920" s="52">
        <v>1</v>
      </c>
      <c r="AD920" s="52"/>
      <c r="AE920" s="52"/>
      <c r="AG920" s="52"/>
      <c r="AH920" s="52"/>
      <c r="AI920" s="52"/>
      <c r="AJ920" s="52"/>
      <c r="AK920" s="52"/>
    </row>
    <row r="921" spans="23:37">
      <c r="W921" s="146" t="s">
        <v>3784</v>
      </c>
      <c r="X921" s="52" t="s">
        <v>3785</v>
      </c>
      <c r="Y921" s="65">
        <v>4530855</v>
      </c>
      <c r="Z921" s="52" t="s">
        <v>3786</v>
      </c>
      <c r="AA921" s="52" t="s">
        <v>3787</v>
      </c>
      <c r="AB921" s="52"/>
      <c r="AC921" s="52">
        <v>1</v>
      </c>
      <c r="AD921" s="52"/>
      <c r="AE921" s="52"/>
      <c r="AG921" s="52"/>
      <c r="AH921" s="52"/>
      <c r="AI921" s="52"/>
      <c r="AJ921" s="52"/>
      <c r="AK921" s="52"/>
    </row>
    <row r="922" spans="23:37">
      <c r="W922" s="146" t="s">
        <v>3788</v>
      </c>
      <c r="X922" s="52" t="s">
        <v>3789</v>
      </c>
      <c r="Y922" s="65">
        <v>4530065</v>
      </c>
      <c r="Z922" s="52" t="s">
        <v>3790</v>
      </c>
      <c r="AA922" s="52" t="s">
        <v>3791</v>
      </c>
      <c r="AB922" s="52"/>
      <c r="AC922" s="52">
        <v>1</v>
      </c>
      <c r="AD922" s="52"/>
      <c r="AE922" s="52"/>
      <c r="AG922" s="52"/>
      <c r="AH922" s="52"/>
      <c r="AI922" s="52"/>
      <c r="AJ922" s="52"/>
      <c r="AK922" s="52"/>
    </row>
    <row r="923" spans="23:37">
      <c r="W923" s="146" t="s">
        <v>3792</v>
      </c>
      <c r="X923" s="52" t="s">
        <v>3793</v>
      </c>
      <c r="Y923" s="65">
        <v>4530819</v>
      </c>
      <c r="Z923" s="52" t="s">
        <v>3794</v>
      </c>
      <c r="AA923" s="52" t="s">
        <v>3795</v>
      </c>
      <c r="AB923" s="52"/>
      <c r="AC923" s="52">
        <v>1</v>
      </c>
      <c r="AD923" s="52"/>
      <c r="AE923" s="52"/>
      <c r="AG923" s="52"/>
      <c r="AH923" s="52"/>
      <c r="AI923" s="52"/>
      <c r="AJ923" s="52"/>
      <c r="AK923" s="52"/>
    </row>
    <row r="924" spans="23:37">
      <c r="W924" s="146" t="s">
        <v>3796</v>
      </c>
      <c r="X924" s="52" t="s">
        <v>3797</v>
      </c>
      <c r="Y924" s="65">
        <v>4530823</v>
      </c>
      <c r="Z924" s="52" t="s">
        <v>3798</v>
      </c>
      <c r="AA924" s="52" t="s">
        <v>3799</v>
      </c>
      <c r="AB924" s="52"/>
      <c r="AC924" s="52">
        <v>1</v>
      </c>
      <c r="AD924" s="52"/>
      <c r="AE924" s="52"/>
      <c r="AG924" s="52"/>
      <c r="AH924" s="52"/>
      <c r="AI924" s="52"/>
      <c r="AJ924" s="52"/>
      <c r="AK924" s="52"/>
    </row>
    <row r="925" spans="23:37">
      <c r="W925" s="146" t="s">
        <v>3800</v>
      </c>
      <c r="X925" s="52" t="s">
        <v>3801</v>
      </c>
      <c r="Y925" s="65">
        <v>4530862</v>
      </c>
      <c r="Z925" s="52" t="s">
        <v>3802</v>
      </c>
      <c r="AA925" s="52" t="s">
        <v>3803</v>
      </c>
      <c r="AB925" s="52"/>
      <c r="AC925" s="52">
        <v>1</v>
      </c>
      <c r="AD925" s="52"/>
      <c r="AE925" s="52"/>
      <c r="AG925" s="52"/>
      <c r="AH925" s="52"/>
      <c r="AI925" s="52"/>
      <c r="AJ925" s="52"/>
      <c r="AK925" s="52"/>
    </row>
    <row r="926" spans="23:37">
      <c r="W926" s="146" t="s">
        <v>3804</v>
      </c>
      <c r="X926" s="52" t="s">
        <v>3805</v>
      </c>
      <c r="Y926" s="65">
        <v>4500003</v>
      </c>
      <c r="Z926" s="52" t="s">
        <v>3806</v>
      </c>
      <c r="AA926" s="52" t="s">
        <v>3807</v>
      </c>
      <c r="AB926" s="52"/>
      <c r="AC926" s="52">
        <v>1</v>
      </c>
      <c r="AD926" s="52"/>
      <c r="AE926" s="52"/>
      <c r="AG926" s="52"/>
      <c r="AH926" s="52"/>
      <c r="AI926" s="52"/>
      <c r="AJ926" s="52"/>
      <c r="AK926" s="52"/>
    </row>
    <row r="927" spans="23:37">
      <c r="W927" s="146" t="s">
        <v>3808</v>
      </c>
      <c r="X927" s="52" t="s">
        <v>3809</v>
      </c>
      <c r="Y927" s="65">
        <v>4530849</v>
      </c>
      <c r="Z927" s="52" t="s">
        <v>3810</v>
      </c>
      <c r="AA927" s="52" t="s">
        <v>3811</v>
      </c>
      <c r="AB927" s="52"/>
      <c r="AC927" s="52">
        <v>1</v>
      </c>
      <c r="AD927" s="52"/>
      <c r="AE927" s="52"/>
      <c r="AG927" s="52"/>
      <c r="AH927" s="52"/>
      <c r="AI927" s="52"/>
      <c r="AJ927" s="52"/>
      <c r="AK927" s="52"/>
    </row>
    <row r="928" spans="23:37">
      <c r="W928" s="146" t="s">
        <v>3812</v>
      </c>
      <c r="X928" s="52" t="s">
        <v>3813</v>
      </c>
      <c r="Y928" s="65">
        <v>4530863</v>
      </c>
      <c r="Z928" s="52" t="s">
        <v>3814</v>
      </c>
      <c r="AA928" s="52" t="s">
        <v>3815</v>
      </c>
      <c r="AB928" s="52"/>
      <c r="AC928" s="52">
        <v>1</v>
      </c>
      <c r="AD928" s="52"/>
      <c r="AE928" s="52"/>
      <c r="AG928" s="52"/>
      <c r="AH928" s="52"/>
      <c r="AI928" s="52"/>
      <c r="AJ928" s="52"/>
      <c r="AK928" s="52"/>
    </row>
    <row r="929" spans="23:37">
      <c r="W929" s="146" t="s">
        <v>3816</v>
      </c>
      <c r="X929" s="52" t="s">
        <v>3817</v>
      </c>
      <c r="Y929" s="65">
        <v>4530021</v>
      </c>
      <c r="Z929" s="52" t="s">
        <v>3818</v>
      </c>
      <c r="AA929" s="52" t="s">
        <v>3819</v>
      </c>
      <c r="AB929" s="52"/>
      <c r="AC929" s="52">
        <v>1</v>
      </c>
      <c r="AD929" s="52"/>
      <c r="AE929" s="52"/>
      <c r="AG929" s="52"/>
      <c r="AH929" s="52"/>
      <c r="AI929" s="52"/>
      <c r="AJ929" s="52"/>
      <c r="AK929" s="52"/>
    </row>
    <row r="930" spans="23:37">
      <c r="W930" s="146" t="s">
        <v>3820</v>
      </c>
      <c r="X930" s="52" t="s">
        <v>3821</v>
      </c>
      <c r="Y930" s="65">
        <v>4500002</v>
      </c>
      <c r="Z930" s="52" t="s">
        <v>3822</v>
      </c>
      <c r="AA930" s="52" t="s">
        <v>3760</v>
      </c>
      <c r="AB930" s="52"/>
      <c r="AC930" s="52">
        <v>1</v>
      </c>
      <c r="AD930" s="52"/>
      <c r="AE930" s="52"/>
      <c r="AG930" s="52"/>
      <c r="AH930" s="52"/>
      <c r="AI930" s="52"/>
      <c r="AJ930" s="52"/>
      <c r="AK930" s="52"/>
    </row>
    <row r="931" spans="23:37">
      <c r="W931" s="146" t="s">
        <v>3823</v>
      </c>
      <c r="X931" s="52" t="s">
        <v>3824</v>
      </c>
      <c r="Y931" s="65">
        <v>4600002</v>
      </c>
      <c r="Z931" s="52" t="s">
        <v>3825</v>
      </c>
      <c r="AA931" s="52" t="s">
        <v>3826</v>
      </c>
      <c r="AB931" s="52"/>
      <c r="AC931" s="52">
        <v>1</v>
      </c>
      <c r="AD931" s="52"/>
      <c r="AE931" s="52"/>
      <c r="AG931" s="52"/>
      <c r="AH931" s="52"/>
      <c r="AI931" s="52"/>
      <c r="AJ931" s="52"/>
      <c r="AK931" s="52"/>
    </row>
    <row r="932" spans="23:37">
      <c r="W932" s="146" t="s">
        <v>3827</v>
      </c>
      <c r="X932" s="52" t="s">
        <v>3828</v>
      </c>
      <c r="Y932" s="65">
        <v>4600003</v>
      </c>
      <c r="Z932" s="52" t="s">
        <v>3829</v>
      </c>
      <c r="AA932" s="52" t="s">
        <v>3830</v>
      </c>
      <c r="AB932" s="52"/>
      <c r="AC932" s="52">
        <v>1</v>
      </c>
      <c r="AD932" s="52"/>
      <c r="AE932" s="52"/>
      <c r="AG932" s="52"/>
      <c r="AH932" s="52"/>
      <c r="AI932" s="52"/>
      <c r="AJ932" s="52"/>
      <c r="AK932" s="52"/>
    </row>
    <row r="933" spans="23:37">
      <c r="W933" s="146" t="s">
        <v>3831</v>
      </c>
      <c r="X933" s="52" t="s">
        <v>558</v>
      </c>
      <c r="Y933" s="65">
        <v>4600008</v>
      </c>
      <c r="Z933" s="52" t="s">
        <v>3832</v>
      </c>
      <c r="AA933" s="52" t="s">
        <v>3833</v>
      </c>
      <c r="AB933" s="52"/>
      <c r="AC933" s="52">
        <v>1</v>
      </c>
      <c r="AD933" s="52"/>
      <c r="AE933" s="52"/>
      <c r="AG933" s="52"/>
      <c r="AH933" s="52"/>
      <c r="AI933" s="52"/>
      <c r="AJ933" s="52"/>
      <c r="AK933" s="52"/>
    </row>
    <row r="934" spans="23:37">
      <c r="W934" s="146" t="s">
        <v>3834</v>
      </c>
      <c r="X934" s="52" t="s">
        <v>682</v>
      </c>
      <c r="Y934" s="65">
        <v>4600007</v>
      </c>
      <c r="Z934" s="52" t="s">
        <v>3835</v>
      </c>
      <c r="AA934" s="52" t="s">
        <v>3836</v>
      </c>
      <c r="AB934" s="52"/>
      <c r="AC934" s="52">
        <v>1</v>
      </c>
      <c r="AD934" s="52"/>
      <c r="AE934" s="52"/>
      <c r="AG934" s="52"/>
      <c r="AH934" s="52"/>
      <c r="AI934" s="52"/>
      <c r="AJ934" s="52"/>
      <c r="AK934" s="52"/>
    </row>
    <row r="935" spans="23:37">
      <c r="W935" s="146" t="s">
        <v>3837</v>
      </c>
      <c r="X935" s="52" t="s">
        <v>898</v>
      </c>
      <c r="Y935" s="65">
        <v>4600017</v>
      </c>
      <c r="Z935" s="52" t="s">
        <v>3838</v>
      </c>
      <c r="AA935" s="52" t="s">
        <v>3839</v>
      </c>
      <c r="AB935" s="52"/>
      <c r="AC935" s="52">
        <v>1</v>
      </c>
      <c r="AD935" s="52"/>
      <c r="AE935" s="52"/>
      <c r="AG935" s="52"/>
      <c r="AH935" s="52"/>
      <c r="AI935" s="52"/>
      <c r="AJ935" s="52"/>
      <c r="AK935" s="52"/>
    </row>
    <row r="936" spans="23:37">
      <c r="W936" s="146" t="s">
        <v>3840</v>
      </c>
      <c r="X936" s="52" t="s">
        <v>3841</v>
      </c>
      <c r="Y936" s="65">
        <v>4600016</v>
      </c>
      <c r="Z936" s="52" t="s">
        <v>3842</v>
      </c>
      <c r="AA936" s="52" t="s">
        <v>3843</v>
      </c>
      <c r="AB936" s="52"/>
      <c r="AC936" s="52">
        <v>1</v>
      </c>
      <c r="AD936" s="52"/>
      <c r="AE936" s="52"/>
      <c r="AG936" s="52"/>
      <c r="AH936" s="52"/>
      <c r="AI936" s="52"/>
      <c r="AJ936" s="52"/>
      <c r="AK936" s="52"/>
    </row>
    <row r="937" spans="23:37">
      <c r="W937" s="146" t="s">
        <v>3844</v>
      </c>
      <c r="X937" s="52" t="s">
        <v>2770</v>
      </c>
      <c r="Y937" s="65">
        <v>4600021</v>
      </c>
      <c r="Z937" s="52" t="s">
        <v>3845</v>
      </c>
      <c r="AA937" s="52" t="s">
        <v>3846</v>
      </c>
      <c r="AB937" s="52"/>
      <c r="AC937" s="52">
        <v>1</v>
      </c>
      <c r="AD937" s="52"/>
      <c r="AE937" s="52"/>
      <c r="AG937" s="52"/>
      <c r="AH937" s="52"/>
      <c r="AI937" s="52"/>
      <c r="AJ937" s="52"/>
      <c r="AK937" s="52"/>
    </row>
    <row r="938" spans="23:37">
      <c r="W938" s="146" t="s">
        <v>3847</v>
      </c>
      <c r="X938" s="52" t="s">
        <v>3848</v>
      </c>
      <c r="Y938" s="65">
        <v>4600012</v>
      </c>
      <c r="Z938" s="52" t="s">
        <v>3849</v>
      </c>
      <c r="AA938" s="52" t="s">
        <v>3850</v>
      </c>
      <c r="AB938" s="52"/>
      <c r="AC938" s="52">
        <v>1</v>
      </c>
      <c r="AD938" s="52"/>
      <c r="AE938" s="52"/>
      <c r="AG938" s="52"/>
      <c r="AH938" s="52"/>
      <c r="AI938" s="52"/>
      <c r="AJ938" s="52"/>
      <c r="AK938" s="52"/>
    </row>
    <row r="939" spans="23:37">
      <c r="W939" s="146" t="s">
        <v>3851</v>
      </c>
      <c r="X939" s="52" t="s">
        <v>3852</v>
      </c>
      <c r="Y939" s="65">
        <v>4600007</v>
      </c>
      <c r="Z939" s="52" t="s">
        <v>3853</v>
      </c>
      <c r="AA939" s="52" t="s">
        <v>3854</v>
      </c>
      <c r="AB939" s="52"/>
      <c r="AC939" s="52">
        <v>1</v>
      </c>
      <c r="AD939" s="52"/>
      <c r="AE939" s="52"/>
      <c r="AG939" s="52"/>
      <c r="AH939" s="52"/>
      <c r="AI939" s="52"/>
      <c r="AJ939" s="52"/>
      <c r="AK939" s="52"/>
    </row>
    <row r="940" spans="23:37">
      <c r="W940" s="146" t="s">
        <v>3855</v>
      </c>
      <c r="X940" s="52" t="s">
        <v>3856</v>
      </c>
      <c r="Y940" s="65">
        <v>4600011</v>
      </c>
      <c r="Z940" s="52" t="s">
        <v>3857</v>
      </c>
      <c r="AA940" s="52" t="s">
        <v>3858</v>
      </c>
      <c r="AB940" s="52"/>
      <c r="AC940" s="52">
        <v>1</v>
      </c>
      <c r="AD940" s="52"/>
      <c r="AE940" s="52"/>
      <c r="AG940" s="52"/>
      <c r="AH940" s="52"/>
      <c r="AI940" s="52"/>
      <c r="AJ940" s="52"/>
      <c r="AK940" s="52"/>
    </row>
    <row r="941" spans="23:37">
      <c r="W941" s="146" t="s">
        <v>3859</v>
      </c>
      <c r="X941" s="52" t="s">
        <v>3860</v>
      </c>
      <c r="Y941" s="65">
        <v>4600024</v>
      </c>
      <c r="Z941" s="52" t="s">
        <v>3861</v>
      </c>
      <c r="AA941" s="52" t="s">
        <v>3862</v>
      </c>
      <c r="AB941" s="52"/>
      <c r="AC941" s="52">
        <v>1</v>
      </c>
      <c r="AD941" s="52"/>
      <c r="AE941" s="52"/>
      <c r="AG941" s="52"/>
      <c r="AH941" s="52"/>
      <c r="AI941" s="52"/>
      <c r="AJ941" s="52"/>
      <c r="AK941" s="52"/>
    </row>
    <row r="942" spans="23:37">
      <c r="W942" s="146" t="s">
        <v>3863</v>
      </c>
      <c r="X942" s="52" t="s">
        <v>3864</v>
      </c>
      <c r="Y942" s="65">
        <v>4600002</v>
      </c>
      <c r="Z942" s="52" t="s">
        <v>3865</v>
      </c>
      <c r="AA942" s="52" t="s">
        <v>3826</v>
      </c>
      <c r="AB942" s="52"/>
      <c r="AC942" s="52">
        <v>1</v>
      </c>
      <c r="AD942" s="52"/>
      <c r="AE942" s="52"/>
      <c r="AG942" s="52"/>
      <c r="AH942" s="52"/>
      <c r="AI942" s="52"/>
      <c r="AJ942" s="52"/>
      <c r="AK942" s="52"/>
    </row>
    <row r="943" spans="23:37">
      <c r="W943" s="146" t="s">
        <v>3866</v>
      </c>
      <c r="X943" s="52" t="s">
        <v>3867</v>
      </c>
      <c r="Y943" s="65">
        <v>4660064</v>
      </c>
      <c r="Z943" s="52" t="s">
        <v>3868</v>
      </c>
      <c r="AA943" s="52" t="s">
        <v>3869</v>
      </c>
      <c r="AB943" s="52"/>
      <c r="AC943" s="52">
        <v>1</v>
      </c>
      <c r="AD943" s="52"/>
      <c r="AE943" s="52"/>
      <c r="AG943" s="52"/>
      <c r="AH943" s="52"/>
      <c r="AI943" s="52"/>
      <c r="AJ943" s="52"/>
      <c r="AK943" s="52"/>
    </row>
    <row r="944" spans="23:37">
      <c r="W944" s="146" t="s">
        <v>3870</v>
      </c>
      <c r="X944" s="52" t="s">
        <v>3871</v>
      </c>
      <c r="Y944" s="65">
        <v>4660002</v>
      </c>
      <c r="Z944" s="52" t="s">
        <v>3872</v>
      </c>
      <c r="AA944" s="52" t="s">
        <v>3873</v>
      </c>
      <c r="AB944" s="52"/>
      <c r="AC944" s="52">
        <v>1</v>
      </c>
      <c r="AD944" s="52"/>
      <c r="AE944" s="52"/>
      <c r="AG944" s="52"/>
      <c r="AH944" s="52"/>
      <c r="AI944" s="52"/>
      <c r="AJ944" s="52"/>
      <c r="AK944" s="52"/>
    </row>
    <row r="945" spans="23:37">
      <c r="W945" s="146" t="s">
        <v>3874</v>
      </c>
      <c r="X945" s="52" t="s">
        <v>3875</v>
      </c>
      <c r="Y945" s="65">
        <v>4660052</v>
      </c>
      <c r="Z945" s="52" t="s">
        <v>3876</v>
      </c>
      <c r="AA945" s="52" t="s">
        <v>3877</v>
      </c>
      <c r="AB945" s="52"/>
      <c r="AC945" s="52">
        <v>1</v>
      </c>
      <c r="AD945" s="52"/>
      <c r="AE945" s="52"/>
      <c r="AG945" s="52"/>
      <c r="AH945" s="52"/>
      <c r="AI945" s="52"/>
      <c r="AJ945" s="52"/>
      <c r="AK945" s="52"/>
    </row>
    <row r="946" spans="23:37">
      <c r="W946" s="146" t="s">
        <v>3878</v>
      </c>
      <c r="X946" s="52" t="s">
        <v>3879</v>
      </c>
      <c r="Y946" s="65">
        <v>4660848</v>
      </c>
      <c r="Z946" s="52" t="s">
        <v>3880</v>
      </c>
      <c r="AA946" s="52" t="s">
        <v>3881</v>
      </c>
      <c r="AB946" s="52"/>
      <c r="AC946" s="52">
        <v>1</v>
      </c>
      <c r="AD946" s="52"/>
      <c r="AE946" s="52"/>
      <c r="AG946" s="52"/>
      <c r="AH946" s="52"/>
      <c r="AI946" s="52"/>
      <c r="AJ946" s="52"/>
      <c r="AK946" s="52"/>
    </row>
    <row r="947" spans="23:37">
      <c r="W947" s="146" t="s">
        <v>3882</v>
      </c>
      <c r="X947" s="52" t="s">
        <v>3883</v>
      </c>
      <c r="Y947" s="65">
        <v>4660034</v>
      </c>
      <c r="Z947" s="52" t="s">
        <v>3884</v>
      </c>
      <c r="AA947" s="52" t="s">
        <v>3885</v>
      </c>
      <c r="AB947" s="52"/>
      <c r="AC947" s="52">
        <v>1</v>
      </c>
      <c r="AD947" s="52"/>
      <c r="AE947" s="52"/>
      <c r="AG947" s="52"/>
      <c r="AH947" s="52"/>
      <c r="AI947" s="52"/>
      <c r="AJ947" s="52"/>
      <c r="AK947" s="52"/>
    </row>
    <row r="948" spans="23:37">
      <c r="W948" s="146" t="s">
        <v>3886</v>
      </c>
      <c r="X948" s="52" t="s">
        <v>3887</v>
      </c>
      <c r="Y948" s="65">
        <v>4660853</v>
      </c>
      <c r="Z948" s="52" t="s">
        <v>3888</v>
      </c>
      <c r="AA948" s="52" t="s">
        <v>3889</v>
      </c>
      <c r="AB948" s="52"/>
      <c r="AC948" s="52">
        <v>1</v>
      </c>
      <c r="AD948" s="52"/>
      <c r="AE948" s="52"/>
      <c r="AG948" s="52"/>
      <c r="AH948" s="52"/>
      <c r="AI948" s="52"/>
      <c r="AJ948" s="52"/>
      <c r="AK948" s="52"/>
    </row>
    <row r="949" spans="23:37">
      <c r="W949" s="146" t="s">
        <v>3890</v>
      </c>
      <c r="X949" s="52" t="s">
        <v>3891</v>
      </c>
      <c r="Y949" s="65">
        <v>4660852</v>
      </c>
      <c r="Z949" s="52" t="s">
        <v>3892</v>
      </c>
      <c r="AA949" s="52" t="s">
        <v>3893</v>
      </c>
      <c r="AB949" s="52"/>
      <c r="AC949" s="52">
        <v>1</v>
      </c>
      <c r="AD949" s="52"/>
      <c r="AE949" s="52"/>
      <c r="AG949" s="52"/>
      <c r="AH949" s="52"/>
      <c r="AI949" s="52"/>
      <c r="AJ949" s="52"/>
      <c r="AK949" s="52"/>
    </row>
    <row r="950" spans="23:37">
      <c r="W950" s="146" t="s">
        <v>3894</v>
      </c>
      <c r="X950" s="52" t="s">
        <v>3895</v>
      </c>
      <c r="Y950" s="65">
        <v>4660838</v>
      </c>
      <c r="Z950" s="52" t="s">
        <v>3896</v>
      </c>
      <c r="AA950" s="52" t="s">
        <v>3897</v>
      </c>
      <c r="AB950" s="52"/>
      <c r="AC950" s="52">
        <v>1</v>
      </c>
      <c r="AD950" s="52"/>
      <c r="AE950" s="52"/>
      <c r="AG950" s="52"/>
      <c r="AH950" s="52"/>
      <c r="AI950" s="52"/>
      <c r="AJ950" s="52"/>
      <c r="AK950" s="52"/>
    </row>
    <row r="951" spans="23:37">
      <c r="W951" s="146" t="s">
        <v>3898</v>
      </c>
      <c r="X951" s="52" t="s">
        <v>3899</v>
      </c>
      <c r="Y951" s="65">
        <v>4660826</v>
      </c>
      <c r="Z951" s="52" t="s">
        <v>3900</v>
      </c>
      <c r="AA951" s="52" t="s">
        <v>3901</v>
      </c>
      <c r="AB951" s="52"/>
      <c r="AC951" s="52">
        <v>1</v>
      </c>
      <c r="AD951" s="52"/>
      <c r="AE951" s="52"/>
      <c r="AG951" s="52"/>
      <c r="AH951" s="52"/>
      <c r="AI951" s="52"/>
      <c r="AJ951" s="52"/>
      <c r="AK951" s="52"/>
    </row>
    <row r="952" spans="23:37">
      <c r="W952" s="146" t="s">
        <v>3902</v>
      </c>
      <c r="X952" s="52" t="s">
        <v>3903</v>
      </c>
      <c r="Y952" s="65">
        <v>4660058</v>
      </c>
      <c r="Z952" s="52" t="s">
        <v>3904</v>
      </c>
      <c r="AA952" s="52" t="s">
        <v>3905</v>
      </c>
      <c r="AB952" s="52"/>
      <c r="AC952" s="52">
        <v>1</v>
      </c>
      <c r="AD952" s="52"/>
      <c r="AE952" s="52"/>
      <c r="AG952" s="52"/>
      <c r="AH952" s="52"/>
      <c r="AI952" s="52"/>
      <c r="AJ952" s="52"/>
      <c r="AK952" s="52"/>
    </row>
    <row r="953" spans="23:37">
      <c r="W953" s="146" t="s">
        <v>3906</v>
      </c>
      <c r="X953" s="52" t="s">
        <v>3907</v>
      </c>
      <c r="Y953" s="65">
        <v>4680055</v>
      </c>
      <c r="Z953" s="52" t="s">
        <v>3908</v>
      </c>
      <c r="AA953" s="52" t="s">
        <v>3909</v>
      </c>
      <c r="AB953" s="52"/>
      <c r="AC953" s="52">
        <v>1</v>
      </c>
      <c r="AD953" s="52"/>
      <c r="AE953" s="52"/>
      <c r="AG953" s="52"/>
      <c r="AH953" s="52"/>
      <c r="AI953" s="52"/>
      <c r="AJ953" s="52"/>
      <c r="AK953" s="52"/>
    </row>
    <row r="954" spans="23:37">
      <c r="W954" s="146" t="s">
        <v>3910</v>
      </c>
      <c r="X954" s="52" t="s">
        <v>3911</v>
      </c>
      <c r="Y954" s="65">
        <v>4680063</v>
      </c>
      <c r="Z954" s="52" t="s">
        <v>3912</v>
      </c>
      <c r="AA954" s="52" t="s">
        <v>3913</v>
      </c>
      <c r="AB954" s="52"/>
      <c r="AC954" s="52">
        <v>1</v>
      </c>
      <c r="AD954" s="52"/>
      <c r="AE954" s="52"/>
      <c r="AG954" s="52"/>
      <c r="AH954" s="52"/>
      <c r="AI954" s="52"/>
      <c r="AJ954" s="52"/>
      <c r="AK954" s="52"/>
    </row>
    <row r="955" spans="23:37">
      <c r="W955" s="146" t="s">
        <v>3914</v>
      </c>
      <c r="X955" s="52" t="s">
        <v>3915</v>
      </c>
      <c r="Y955" s="65">
        <v>4680012</v>
      </c>
      <c r="Z955" s="52" t="s">
        <v>3916</v>
      </c>
      <c r="AA955" s="52" t="s">
        <v>3917</v>
      </c>
      <c r="AB955" s="52"/>
      <c r="AC955" s="52">
        <v>1</v>
      </c>
      <c r="AD955" s="52"/>
      <c r="AE955" s="52"/>
      <c r="AG955" s="52"/>
      <c r="AH955" s="52"/>
      <c r="AI955" s="52"/>
      <c r="AJ955" s="52"/>
      <c r="AK955" s="52"/>
    </row>
    <row r="956" spans="23:37">
      <c r="W956" s="146" t="s">
        <v>3918</v>
      </c>
      <c r="X956" s="52" t="s">
        <v>3095</v>
      </c>
      <c r="Y956" s="65">
        <v>4680007</v>
      </c>
      <c r="Z956" s="52" t="s">
        <v>359</v>
      </c>
      <c r="AA956" s="52" t="s">
        <v>3919</v>
      </c>
      <c r="AB956" s="52"/>
      <c r="AC956" s="52">
        <v>1</v>
      </c>
      <c r="AD956" s="52"/>
      <c r="AE956" s="52"/>
      <c r="AG956" s="52"/>
      <c r="AH956" s="52"/>
      <c r="AI956" s="52"/>
      <c r="AJ956" s="52"/>
      <c r="AK956" s="52"/>
    </row>
    <row r="957" spans="23:37">
      <c r="W957" s="146" t="s">
        <v>3920</v>
      </c>
      <c r="X957" s="52" t="s">
        <v>3921</v>
      </c>
      <c r="Y957" s="65">
        <v>4680045</v>
      </c>
      <c r="Z957" s="52" t="s">
        <v>3922</v>
      </c>
      <c r="AA957" s="52" t="s">
        <v>3923</v>
      </c>
      <c r="AB957" s="52"/>
      <c r="AC957" s="52">
        <v>1</v>
      </c>
      <c r="AD957" s="52"/>
      <c r="AE957" s="52"/>
      <c r="AG957" s="52"/>
      <c r="AH957" s="52"/>
      <c r="AI957" s="52"/>
      <c r="AJ957" s="52"/>
      <c r="AK957" s="52"/>
    </row>
    <row r="958" spans="23:37">
      <c r="W958" s="146" t="s">
        <v>3924</v>
      </c>
      <c r="X958" s="52" t="s">
        <v>3925</v>
      </c>
      <c r="Y958" s="65">
        <v>4680025</v>
      </c>
      <c r="Z958" s="52" t="s">
        <v>3926</v>
      </c>
      <c r="AA958" s="52" t="s">
        <v>3927</v>
      </c>
      <c r="AB958" s="52"/>
      <c r="AC958" s="52">
        <v>1</v>
      </c>
      <c r="AD958" s="52"/>
      <c r="AE958" s="52"/>
      <c r="AG958" s="52"/>
      <c r="AH958" s="52"/>
      <c r="AI958" s="52"/>
      <c r="AJ958" s="52"/>
      <c r="AK958" s="52"/>
    </row>
    <row r="959" spans="23:37">
      <c r="W959" s="146" t="s">
        <v>3928</v>
      </c>
      <c r="X959" s="52" t="s">
        <v>3929</v>
      </c>
      <c r="Y959" s="65">
        <v>4680023</v>
      </c>
      <c r="Z959" s="52" t="s">
        <v>3930</v>
      </c>
      <c r="AA959" s="52" t="s">
        <v>3931</v>
      </c>
      <c r="AB959" s="52"/>
      <c r="AC959" s="52">
        <v>1</v>
      </c>
      <c r="AD959" s="52"/>
      <c r="AE959" s="52"/>
      <c r="AG959" s="52"/>
      <c r="AH959" s="52"/>
      <c r="AI959" s="52"/>
      <c r="AJ959" s="52"/>
      <c r="AK959" s="52"/>
    </row>
    <row r="960" spans="23:37">
      <c r="W960" s="146" t="s">
        <v>3932</v>
      </c>
      <c r="X960" s="52" t="s">
        <v>3933</v>
      </c>
      <c r="Y960" s="65">
        <v>4680069</v>
      </c>
      <c r="Z960" s="52" t="s">
        <v>3934</v>
      </c>
      <c r="AA960" s="52" t="s">
        <v>3935</v>
      </c>
      <c r="AB960" s="52"/>
      <c r="AC960" s="52">
        <v>1</v>
      </c>
      <c r="AD960" s="52"/>
      <c r="AE960" s="52"/>
      <c r="AG960" s="52"/>
      <c r="AH960" s="52"/>
      <c r="AI960" s="52"/>
      <c r="AJ960" s="52"/>
      <c r="AK960" s="52"/>
    </row>
    <row r="961" spans="23:37">
      <c r="W961" s="146" t="s">
        <v>3936</v>
      </c>
      <c r="X961" s="52" t="s">
        <v>3937</v>
      </c>
      <c r="Y961" s="65">
        <v>4650065</v>
      </c>
      <c r="Z961" s="52" t="s">
        <v>3938</v>
      </c>
      <c r="AA961" s="52" t="s">
        <v>3939</v>
      </c>
      <c r="AB961" s="52"/>
      <c r="AC961" s="52">
        <v>1</v>
      </c>
      <c r="AD961" s="52"/>
      <c r="AE961" s="52"/>
      <c r="AG961" s="52"/>
      <c r="AH961" s="52"/>
      <c r="AI961" s="52"/>
      <c r="AJ961" s="52"/>
      <c r="AK961" s="52"/>
    </row>
    <row r="962" spans="23:37">
      <c r="W962" s="146" t="s">
        <v>3940</v>
      </c>
      <c r="X962" s="52" t="s">
        <v>3941</v>
      </c>
      <c r="Y962" s="65">
        <v>4680020</v>
      </c>
      <c r="Z962" s="52" t="s">
        <v>3942</v>
      </c>
      <c r="AA962" s="52" t="s">
        <v>3943</v>
      </c>
      <c r="AB962" s="52"/>
      <c r="AC962" s="52">
        <v>1</v>
      </c>
      <c r="AD962" s="52"/>
      <c r="AE962" s="52"/>
      <c r="AG962" s="52"/>
      <c r="AH962" s="52"/>
      <c r="AI962" s="52"/>
      <c r="AJ962" s="52"/>
      <c r="AK962" s="52"/>
    </row>
    <row r="963" spans="23:37">
      <c r="W963" s="146" t="s">
        <v>3944</v>
      </c>
      <c r="X963" s="52" t="s">
        <v>3945</v>
      </c>
      <c r="Y963" s="65">
        <v>4660805</v>
      </c>
      <c r="Z963" s="52" t="s">
        <v>3946</v>
      </c>
      <c r="AA963" s="52" t="s">
        <v>3947</v>
      </c>
      <c r="AB963" s="52"/>
      <c r="AC963" s="52">
        <v>1</v>
      </c>
      <c r="AD963" s="52"/>
      <c r="AE963" s="52"/>
      <c r="AG963" s="52"/>
      <c r="AH963" s="52"/>
      <c r="AI963" s="52"/>
      <c r="AJ963" s="52"/>
      <c r="AK963" s="52"/>
    </row>
    <row r="964" spans="23:37">
      <c r="W964" s="146" t="s">
        <v>3948</v>
      </c>
      <c r="X964" s="52" t="s">
        <v>3949</v>
      </c>
      <c r="Y964" s="65">
        <v>4680035</v>
      </c>
      <c r="Z964" s="52" t="s">
        <v>3950</v>
      </c>
      <c r="AA964" s="52" t="s">
        <v>3951</v>
      </c>
      <c r="AB964" s="52"/>
      <c r="AC964" s="52">
        <v>1</v>
      </c>
      <c r="AD964" s="52"/>
      <c r="AE964" s="52"/>
      <c r="AG964" s="52"/>
      <c r="AH964" s="52"/>
      <c r="AI964" s="52"/>
      <c r="AJ964" s="52"/>
      <c r="AK964" s="52"/>
    </row>
    <row r="965" spans="23:37">
      <c r="W965" s="146" t="s">
        <v>3952</v>
      </c>
      <c r="X965" s="52" t="s">
        <v>3953</v>
      </c>
      <c r="Y965" s="65">
        <v>4680072</v>
      </c>
      <c r="Z965" s="52" t="s">
        <v>3954</v>
      </c>
      <c r="AA965" s="52" t="s">
        <v>3955</v>
      </c>
      <c r="AB965" s="52"/>
      <c r="AC965" s="52">
        <v>1</v>
      </c>
      <c r="AD965" s="52"/>
      <c r="AE965" s="52"/>
      <c r="AG965" s="52"/>
      <c r="AH965" s="52"/>
      <c r="AI965" s="52"/>
      <c r="AJ965" s="52"/>
      <c r="AK965" s="52"/>
    </row>
    <row r="966" spans="23:37">
      <c r="W966" s="146" t="s">
        <v>3956</v>
      </c>
      <c r="X966" s="52" t="s">
        <v>3957</v>
      </c>
      <c r="Y966" s="65">
        <v>4680038</v>
      </c>
      <c r="Z966" s="52" t="s">
        <v>3958</v>
      </c>
      <c r="AA966" s="52" t="s">
        <v>3959</v>
      </c>
      <c r="AB966" s="52"/>
      <c r="AC966" s="52">
        <v>1</v>
      </c>
      <c r="AD966" s="52"/>
      <c r="AE966" s="52"/>
      <c r="AG966" s="52"/>
      <c r="AH966" s="52"/>
      <c r="AI966" s="52"/>
      <c r="AJ966" s="52"/>
      <c r="AK966" s="52"/>
    </row>
    <row r="967" spans="23:37">
      <c r="W967" s="146" t="s">
        <v>3960</v>
      </c>
      <c r="X967" s="52" t="s">
        <v>3961</v>
      </c>
      <c r="Y967" s="65">
        <v>4680015</v>
      </c>
      <c r="Z967" s="52" t="s">
        <v>3962</v>
      </c>
      <c r="AA967" s="52" t="s">
        <v>3963</v>
      </c>
      <c r="AB967" s="52"/>
      <c r="AC967" s="52">
        <v>1</v>
      </c>
      <c r="AD967" s="52"/>
      <c r="AE967" s="52"/>
      <c r="AG967" s="52"/>
      <c r="AH967" s="52"/>
      <c r="AI967" s="52"/>
      <c r="AJ967" s="52"/>
      <c r="AK967" s="52"/>
    </row>
    <row r="968" spans="23:37">
      <c r="W968" s="146" t="s">
        <v>3964</v>
      </c>
      <c r="X968" s="52" t="s">
        <v>3965</v>
      </c>
      <c r="Y968" s="65">
        <v>4680051</v>
      </c>
      <c r="Z968" s="52" t="s">
        <v>3966</v>
      </c>
      <c r="AA968" s="52" t="s">
        <v>3967</v>
      </c>
      <c r="AB968" s="52"/>
      <c r="AC968" s="52">
        <v>1</v>
      </c>
      <c r="AD968" s="52"/>
      <c r="AE968" s="52"/>
      <c r="AG968" s="52"/>
      <c r="AH968" s="52"/>
      <c r="AI968" s="52"/>
      <c r="AJ968" s="52"/>
      <c r="AK968" s="52"/>
    </row>
    <row r="969" spans="23:37">
      <c r="W969" s="146" t="s">
        <v>3968</v>
      </c>
      <c r="X969" s="52" t="s">
        <v>3969</v>
      </c>
      <c r="Y969" s="65">
        <v>4680011</v>
      </c>
      <c r="Z969" s="52" t="s">
        <v>3970</v>
      </c>
      <c r="AA969" s="52" t="s">
        <v>3971</v>
      </c>
      <c r="AB969" s="52"/>
      <c r="AC969" s="52">
        <v>1</v>
      </c>
      <c r="AD969" s="52"/>
      <c r="AE969" s="52"/>
      <c r="AG969" s="52"/>
      <c r="AH969" s="52"/>
      <c r="AI969" s="52"/>
      <c r="AJ969" s="52"/>
      <c r="AK969" s="52"/>
    </row>
    <row r="970" spans="23:37">
      <c r="W970" s="146" t="s">
        <v>3972</v>
      </c>
      <c r="X970" s="52" t="s">
        <v>3973</v>
      </c>
      <c r="Y970" s="65">
        <v>4680002</v>
      </c>
      <c r="Z970" s="52" t="s">
        <v>3974</v>
      </c>
      <c r="AA970" s="52" t="s">
        <v>3975</v>
      </c>
      <c r="AB970" s="52"/>
      <c r="AC970" s="52">
        <v>1</v>
      </c>
      <c r="AD970" s="52"/>
      <c r="AE970" s="52"/>
      <c r="AG970" s="52"/>
      <c r="AH970" s="52"/>
      <c r="AI970" s="52"/>
      <c r="AJ970" s="52"/>
      <c r="AK970" s="52"/>
    </row>
    <row r="971" spans="23:37">
      <c r="W971" s="146" t="s">
        <v>3976</v>
      </c>
      <c r="X971" s="52" t="s">
        <v>3977</v>
      </c>
      <c r="Y971" s="65">
        <v>4680006</v>
      </c>
      <c r="Z971" s="52" t="s">
        <v>3978</v>
      </c>
      <c r="AA971" s="52" t="s">
        <v>3979</v>
      </c>
      <c r="AB971" s="52"/>
      <c r="AC971" s="52">
        <v>1</v>
      </c>
      <c r="AD971" s="52"/>
      <c r="AE971" s="52"/>
      <c r="AG971" s="52"/>
      <c r="AH971" s="52"/>
      <c r="AI971" s="52"/>
      <c r="AJ971" s="52"/>
      <c r="AK971" s="52"/>
    </row>
    <row r="972" spans="23:37">
      <c r="W972" s="146" t="s">
        <v>3980</v>
      </c>
      <c r="X972" s="52" t="s">
        <v>3981</v>
      </c>
      <c r="Y972" s="65">
        <v>4670047</v>
      </c>
      <c r="Z972" s="52" t="s">
        <v>3982</v>
      </c>
      <c r="AA972" s="52" t="s">
        <v>3983</v>
      </c>
      <c r="AB972" s="52"/>
      <c r="AC972" s="52">
        <v>1</v>
      </c>
      <c r="AD972" s="52"/>
      <c r="AE972" s="52"/>
      <c r="AG972" s="52"/>
      <c r="AH972" s="52"/>
      <c r="AI972" s="52"/>
      <c r="AJ972" s="52"/>
      <c r="AK972" s="52"/>
    </row>
    <row r="973" spans="23:37">
      <c r="W973" s="146" t="s">
        <v>3984</v>
      </c>
      <c r="X973" s="52" t="s">
        <v>3985</v>
      </c>
      <c r="Y973" s="65">
        <v>4670876</v>
      </c>
      <c r="Z973" s="52" t="s">
        <v>3986</v>
      </c>
      <c r="AA973" s="52" t="s">
        <v>3987</v>
      </c>
      <c r="AB973" s="52"/>
      <c r="AC973" s="52">
        <v>1</v>
      </c>
      <c r="AD973" s="52"/>
      <c r="AE973" s="52"/>
      <c r="AG973" s="52"/>
      <c r="AH973" s="52"/>
      <c r="AI973" s="52"/>
      <c r="AJ973" s="52"/>
      <c r="AK973" s="52"/>
    </row>
    <row r="974" spans="23:37">
      <c r="W974" s="146" t="s">
        <v>3988</v>
      </c>
      <c r="X974" s="52" t="s">
        <v>3989</v>
      </c>
      <c r="Y974" s="65">
        <v>4670856</v>
      </c>
      <c r="Z974" s="52" t="s">
        <v>3990</v>
      </c>
      <c r="AA974" s="52" t="s">
        <v>3991</v>
      </c>
      <c r="AB974" s="52"/>
      <c r="AC974" s="52">
        <v>1</v>
      </c>
      <c r="AD974" s="52"/>
      <c r="AE974" s="52"/>
      <c r="AG974" s="52"/>
      <c r="AH974" s="52"/>
      <c r="AI974" s="52"/>
      <c r="AJ974" s="52"/>
      <c r="AK974" s="52"/>
    </row>
    <row r="975" spans="23:37">
      <c r="W975" s="146" t="s">
        <v>3992</v>
      </c>
      <c r="X975" s="52" t="s">
        <v>3993</v>
      </c>
      <c r="Y975" s="65">
        <v>4670006</v>
      </c>
      <c r="Z975" s="52" t="s">
        <v>3994</v>
      </c>
      <c r="AA975" s="52" t="s">
        <v>3995</v>
      </c>
      <c r="AB975" s="52"/>
      <c r="AC975" s="52">
        <v>1</v>
      </c>
      <c r="AD975" s="52"/>
      <c r="AE975" s="52"/>
      <c r="AG975" s="52"/>
      <c r="AH975" s="52"/>
      <c r="AI975" s="52"/>
      <c r="AJ975" s="52"/>
      <c r="AK975" s="52"/>
    </row>
    <row r="976" spans="23:37">
      <c r="W976" s="146" t="s">
        <v>3996</v>
      </c>
      <c r="X976" s="52" t="s">
        <v>3997</v>
      </c>
      <c r="Y976" s="65">
        <v>4670866</v>
      </c>
      <c r="Z976" s="52" t="s">
        <v>3998</v>
      </c>
      <c r="AA976" s="52" t="s">
        <v>3999</v>
      </c>
      <c r="AB976" s="52"/>
      <c r="AC976" s="52">
        <v>1</v>
      </c>
      <c r="AD976" s="52"/>
      <c r="AE976" s="52"/>
      <c r="AG976" s="52"/>
      <c r="AH976" s="52"/>
      <c r="AI976" s="52"/>
      <c r="AJ976" s="52"/>
      <c r="AK976" s="52"/>
    </row>
    <row r="977" spans="23:37">
      <c r="W977" s="146" t="s">
        <v>4000</v>
      </c>
      <c r="X977" s="52" t="s">
        <v>4001</v>
      </c>
      <c r="Y977" s="65">
        <v>4670816</v>
      </c>
      <c r="Z977" s="52" t="s">
        <v>4002</v>
      </c>
      <c r="AA977" s="52" t="s">
        <v>4003</v>
      </c>
      <c r="AB977" s="52"/>
      <c r="AC977" s="52">
        <v>1</v>
      </c>
      <c r="AD977" s="52"/>
      <c r="AE977" s="52"/>
      <c r="AG977" s="52"/>
      <c r="AH977" s="52"/>
      <c r="AI977" s="52"/>
      <c r="AJ977" s="52"/>
      <c r="AK977" s="52"/>
    </row>
    <row r="978" spans="23:37">
      <c r="W978" s="146" t="s">
        <v>4004</v>
      </c>
      <c r="X978" s="52" t="s">
        <v>4005</v>
      </c>
      <c r="Y978" s="65">
        <v>4670834</v>
      </c>
      <c r="Z978" s="52" t="s">
        <v>4006</v>
      </c>
      <c r="AA978" s="52" t="s">
        <v>4007</v>
      </c>
      <c r="AB978" s="52"/>
      <c r="AC978" s="52">
        <v>1</v>
      </c>
      <c r="AD978" s="52"/>
      <c r="AE978" s="52"/>
      <c r="AG978" s="52"/>
      <c r="AH978" s="52"/>
      <c r="AI978" s="52"/>
      <c r="AJ978" s="52"/>
      <c r="AK978" s="52"/>
    </row>
    <row r="979" spans="23:37">
      <c r="W979" s="146" t="s">
        <v>4008</v>
      </c>
      <c r="X979" s="52" t="s">
        <v>4009</v>
      </c>
      <c r="Y979" s="65">
        <v>4670845</v>
      </c>
      <c r="Z979" s="52" t="s">
        <v>4010</v>
      </c>
      <c r="AA979" s="52" t="s">
        <v>4011</v>
      </c>
      <c r="AB979" s="52"/>
      <c r="AC979" s="52">
        <v>1</v>
      </c>
      <c r="AD979" s="52"/>
      <c r="AE979" s="52"/>
      <c r="AG979" s="52"/>
      <c r="AH979" s="52"/>
      <c r="AI979" s="52"/>
      <c r="AJ979" s="52"/>
      <c r="AK979" s="52"/>
    </row>
    <row r="980" spans="23:37">
      <c r="W980" s="146" t="s">
        <v>4012</v>
      </c>
      <c r="X980" s="52" t="s">
        <v>4013</v>
      </c>
      <c r="Y980" s="65">
        <v>4670013</v>
      </c>
      <c r="Z980" s="52" t="s">
        <v>4014</v>
      </c>
      <c r="AA980" s="52" t="s">
        <v>4015</v>
      </c>
      <c r="AB980" s="52"/>
      <c r="AC980" s="52">
        <v>1</v>
      </c>
      <c r="AD980" s="52"/>
      <c r="AE980" s="52"/>
      <c r="AG980" s="52"/>
      <c r="AH980" s="52"/>
      <c r="AI980" s="52"/>
      <c r="AJ980" s="52"/>
      <c r="AK980" s="52"/>
    </row>
    <row r="981" spans="23:37">
      <c r="W981" s="146" t="s">
        <v>4016</v>
      </c>
      <c r="X981" s="52" t="s">
        <v>4017</v>
      </c>
      <c r="Y981" s="65">
        <v>4670041</v>
      </c>
      <c r="Z981" s="52" t="s">
        <v>4018</v>
      </c>
      <c r="AA981" s="52" t="s">
        <v>4019</v>
      </c>
      <c r="AB981" s="52"/>
      <c r="AC981" s="52">
        <v>1</v>
      </c>
      <c r="AD981" s="52"/>
      <c r="AE981" s="52"/>
      <c r="AG981" s="52"/>
      <c r="AH981" s="52"/>
      <c r="AI981" s="52"/>
      <c r="AJ981" s="52"/>
      <c r="AK981" s="52"/>
    </row>
    <row r="982" spans="23:37">
      <c r="W982" s="146" t="s">
        <v>4020</v>
      </c>
      <c r="X982" s="52" t="s">
        <v>4021</v>
      </c>
      <c r="Y982" s="65">
        <v>4670057</v>
      </c>
      <c r="Z982" s="52" t="s">
        <v>4022</v>
      </c>
      <c r="AA982" s="52" t="s">
        <v>4023</v>
      </c>
      <c r="AB982" s="52"/>
      <c r="AC982" s="52">
        <v>1</v>
      </c>
      <c r="AD982" s="52"/>
      <c r="AE982" s="52"/>
      <c r="AG982" s="52"/>
      <c r="AH982" s="52"/>
      <c r="AI982" s="52"/>
      <c r="AJ982" s="52"/>
      <c r="AK982" s="52"/>
    </row>
    <row r="983" spans="23:37">
      <c r="W983" s="146" t="s">
        <v>4024</v>
      </c>
      <c r="X983" s="52" t="s">
        <v>4025</v>
      </c>
      <c r="Y983" s="65">
        <v>4560011</v>
      </c>
      <c r="Z983" s="52" t="s">
        <v>4026</v>
      </c>
      <c r="AA983" s="52" t="s">
        <v>4027</v>
      </c>
      <c r="AB983" s="52"/>
      <c r="AC983" s="52">
        <v>1</v>
      </c>
      <c r="AD983" s="52"/>
      <c r="AE983" s="52"/>
      <c r="AG983" s="52"/>
      <c r="AH983" s="52"/>
      <c r="AI983" s="52"/>
      <c r="AJ983" s="52"/>
      <c r="AK983" s="52"/>
    </row>
    <row r="984" spans="23:37">
      <c r="W984" s="146" t="s">
        <v>4028</v>
      </c>
      <c r="X984" s="52" t="s">
        <v>4029</v>
      </c>
      <c r="Y984" s="65">
        <v>4560021</v>
      </c>
      <c r="Z984" s="52" t="s">
        <v>4030</v>
      </c>
      <c r="AA984" s="52" t="s">
        <v>4031</v>
      </c>
      <c r="AB984" s="52"/>
      <c r="AC984" s="52">
        <v>1</v>
      </c>
      <c r="AD984" s="52"/>
      <c r="AE984" s="52"/>
      <c r="AG984" s="52"/>
      <c r="AH984" s="52"/>
      <c r="AI984" s="52"/>
      <c r="AJ984" s="52"/>
      <c r="AK984" s="52"/>
    </row>
    <row r="985" spans="23:37">
      <c r="W985" s="146" t="s">
        <v>4032</v>
      </c>
      <c r="X985" s="52" t="s">
        <v>4033</v>
      </c>
      <c r="Y985" s="65">
        <v>4560054</v>
      </c>
      <c r="Z985" s="52" t="s">
        <v>4034</v>
      </c>
      <c r="AA985" s="52" t="s">
        <v>4035</v>
      </c>
      <c r="AB985" s="52"/>
      <c r="AC985" s="52">
        <v>1</v>
      </c>
      <c r="AD985" s="52"/>
      <c r="AE985" s="52"/>
      <c r="AG985" s="52"/>
      <c r="AH985" s="52"/>
      <c r="AI985" s="52"/>
      <c r="AJ985" s="52"/>
      <c r="AK985" s="52"/>
    </row>
    <row r="986" spans="23:37">
      <c r="W986" s="146" t="s">
        <v>4036</v>
      </c>
      <c r="X986" s="52" t="s">
        <v>4037</v>
      </c>
      <c r="Y986" s="65">
        <v>4560051</v>
      </c>
      <c r="Z986" s="52" t="s">
        <v>4038</v>
      </c>
      <c r="AA986" s="52" t="s">
        <v>4039</v>
      </c>
      <c r="AB986" s="52"/>
      <c r="AC986" s="52">
        <v>1</v>
      </c>
      <c r="AD986" s="52"/>
      <c r="AE986" s="52"/>
      <c r="AG986" s="52"/>
      <c r="AH986" s="52"/>
      <c r="AI986" s="52"/>
      <c r="AJ986" s="52"/>
      <c r="AK986" s="52"/>
    </row>
    <row r="987" spans="23:37">
      <c r="W987" s="146" t="s">
        <v>4040</v>
      </c>
      <c r="X987" s="52" t="s">
        <v>1626</v>
      </c>
      <c r="Y987" s="65">
        <v>4560035</v>
      </c>
      <c r="Z987" s="52" t="s">
        <v>4041</v>
      </c>
      <c r="AA987" s="52" t="s">
        <v>4042</v>
      </c>
      <c r="AB987" s="52"/>
      <c r="AC987" s="52">
        <v>1</v>
      </c>
      <c r="AD987" s="52"/>
      <c r="AE987" s="52"/>
      <c r="AG987" s="52"/>
      <c r="AH987" s="52"/>
      <c r="AI987" s="52"/>
      <c r="AJ987" s="52"/>
      <c r="AK987" s="52"/>
    </row>
    <row r="988" spans="23:37">
      <c r="W988" s="146" t="s">
        <v>4043</v>
      </c>
      <c r="X988" s="52" t="s">
        <v>4044</v>
      </c>
      <c r="Y988" s="65">
        <v>4560075</v>
      </c>
      <c r="Z988" s="52" t="s">
        <v>4045</v>
      </c>
      <c r="AA988" s="52" t="s">
        <v>4046</v>
      </c>
      <c r="AB988" s="52"/>
      <c r="AC988" s="52">
        <v>1</v>
      </c>
      <c r="AD988" s="52"/>
      <c r="AE988" s="52"/>
      <c r="AG988" s="52"/>
      <c r="AH988" s="52"/>
      <c r="AI988" s="52"/>
      <c r="AJ988" s="52"/>
      <c r="AK988" s="52"/>
    </row>
    <row r="989" spans="23:37">
      <c r="W989" s="146" t="s">
        <v>4047</v>
      </c>
      <c r="X989" s="52" t="s">
        <v>4048</v>
      </c>
      <c r="Y989" s="65">
        <v>4560062</v>
      </c>
      <c r="Z989" s="52" t="s">
        <v>4049</v>
      </c>
      <c r="AA989" s="52" t="s">
        <v>4050</v>
      </c>
      <c r="AB989" s="52"/>
      <c r="AC989" s="52">
        <v>1</v>
      </c>
      <c r="AD989" s="52"/>
      <c r="AE989" s="52"/>
      <c r="AG989" s="52"/>
      <c r="AH989" s="52"/>
      <c r="AI989" s="52"/>
      <c r="AJ989" s="52"/>
      <c r="AK989" s="52"/>
    </row>
    <row r="990" spans="23:37">
      <c r="W990" s="146" t="s">
        <v>4051</v>
      </c>
      <c r="X990" s="52" t="s">
        <v>4052</v>
      </c>
      <c r="Y990" s="65">
        <v>4540007</v>
      </c>
      <c r="Z990" s="52" t="s">
        <v>4053</v>
      </c>
      <c r="AA990" s="52" t="s">
        <v>4054</v>
      </c>
      <c r="AB990" s="52"/>
      <c r="AC990" s="52">
        <v>1</v>
      </c>
      <c r="AD990" s="52"/>
      <c r="AE990" s="52"/>
      <c r="AG990" s="52"/>
      <c r="AH990" s="52"/>
      <c r="AI990" s="52"/>
      <c r="AJ990" s="52"/>
      <c r="AK990" s="52"/>
    </row>
    <row r="991" spans="23:37">
      <c r="W991" s="146" t="s">
        <v>4055</v>
      </c>
      <c r="X991" s="52" t="s">
        <v>4056</v>
      </c>
      <c r="Y991" s="65">
        <v>4540022</v>
      </c>
      <c r="Z991" s="52" t="s">
        <v>4057</v>
      </c>
      <c r="AA991" s="52" t="s">
        <v>4058</v>
      </c>
      <c r="AB991" s="52"/>
      <c r="AC991" s="52">
        <v>1</v>
      </c>
      <c r="AD991" s="52"/>
      <c r="AE991" s="52"/>
      <c r="AG991" s="52"/>
      <c r="AH991" s="52"/>
      <c r="AI991" s="52"/>
      <c r="AJ991" s="52"/>
      <c r="AK991" s="52"/>
    </row>
    <row r="992" spans="23:37">
      <c r="W992" s="146" t="s">
        <v>4059</v>
      </c>
      <c r="X992" s="52" t="s">
        <v>4060</v>
      </c>
      <c r="Y992" s="65">
        <v>4540803</v>
      </c>
      <c r="Z992" s="52" t="s">
        <v>4061</v>
      </c>
      <c r="AA992" s="52" t="s">
        <v>4062</v>
      </c>
      <c r="AB992" s="52"/>
      <c r="AC992" s="52">
        <v>1</v>
      </c>
      <c r="AD992" s="52"/>
      <c r="AE992" s="52"/>
      <c r="AG992" s="52"/>
      <c r="AH992" s="52"/>
      <c r="AI992" s="52"/>
      <c r="AJ992" s="52"/>
      <c r="AK992" s="52"/>
    </row>
    <row r="993" spans="23:37">
      <c r="W993" s="146" t="s">
        <v>4063</v>
      </c>
      <c r="X993" s="52" t="s">
        <v>4064</v>
      </c>
      <c r="Y993" s="65">
        <v>4540013</v>
      </c>
      <c r="Z993" s="52" t="s">
        <v>4065</v>
      </c>
      <c r="AA993" s="52" t="s">
        <v>4066</v>
      </c>
      <c r="AB993" s="52"/>
      <c r="AC993" s="52">
        <v>1</v>
      </c>
      <c r="AD993" s="52"/>
      <c r="AE993" s="52"/>
      <c r="AG993" s="52"/>
      <c r="AH993" s="52"/>
      <c r="AI993" s="52"/>
      <c r="AJ993" s="52"/>
      <c r="AK993" s="52"/>
    </row>
    <row r="994" spans="23:37">
      <c r="W994" s="146" t="s">
        <v>4067</v>
      </c>
      <c r="X994" s="52" t="s">
        <v>4068</v>
      </c>
      <c r="Y994" s="65">
        <v>4540837</v>
      </c>
      <c r="Z994" s="52" t="s">
        <v>4069</v>
      </c>
      <c r="AA994" s="52" t="s">
        <v>4070</v>
      </c>
      <c r="AB994" s="52"/>
      <c r="AC994" s="52">
        <v>1</v>
      </c>
      <c r="AD994" s="52"/>
      <c r="AE994" s="52"/>
      <c r="AG994" s="52"/>
      <c r="AH994" s="52"/>
      <c r="AI994" s="52"/>
      <c r="AJ994" s="52"/>
      <c r="AK994" s="52"/>
    </row>
    <row r="995" spans="23:37">
      <c r="W995" s="146" t="s">
        <v>4071</v>
      </c>
      <c r="X995" s="52" t="s">
        <v>2150</v>
      </c>
      <c r="Y995" s="65">
        <v>4540828</v>
      </c>
      <c r="Z995" s="52" t="s">
        <v>291</v>
      </c>
      <c r="AA995" s="52" t="s">
        <v>4072</v>
      </c>
      <c r="AB995" s="52"/>
      <c r="AC995" s="52">
        <v>1</v>
      </c>
      <c r="AD995" s="52"/>
      <c r="AE995" s="52"/>
      <c r="AG995" s="52"/>
      <c r="AH995" s="52"/>
      <c r="AI995" s="52"/>
      <c r="AJ995" s="52"/>
      <c r="AK995" s="52"/>
    </row>
    <row r="996" spans="23:37">
      <c r="W996" s="146" t="s">
        <v>4073</v>
      </c>
      <c r="X996" s="52" t="s">
        <v>858</v>
      </c>
      <c r="Y996" s="65">
        <v>4540035</v>
      </c>
      <c r="Z996" s="52" t="s">
        <v>4074</v>
      </c>
      <c r="AA996" s="52" t="s">
        <v>4075</v>
      </c>
      <c r="AB996" s="52"/>
      <c r="AC996" s="52">
        <v>1</v>
      </c>
      <c r="AD996" s="52"/>
      <c r="AE996" s="52"/>
      <c r="AG996" s="52"/>
      <c r="AH996" s="52"/>
      <c r="AI996" s="52"/>
      <c r="AJ996" s="52"/>
      <c r="AK996" s="52"/>
    </row>
    <row r="997" spans="23:37">
      <c r="W997" s="146" t="s">
        <v>4076</v>
      </c>
      <c r="X997" s="52" t="s">
        <v>4077</v>
      </c>
      <c r="Y997" s="65">
        <v>4540921</v>
      </c>
      <c r="Z997" s="52" t="s">
        <v>339</v>
      </c>
      <c r="AA997" s="52" t="s">
        <v>4078</v>
      </c>
      <c r="AB997" s="52"/>
      <c r="AC997" s="52">
        <v>1</v>
      </c>
      <c r="AD997" s="52"/>
      <c r="AE997" s="52"/>
      <c r="AG997" s="52"/>
      <c r="AH997" s="52"/>
      <c r="AI997" s="52"/>
      <c r="AJ997" s="52"/>
      <c r="AK997" s="52"/>
    </row>
    <row r="998" spans="23:37">
      <c r="W998" s="146" t="s">
        <v>4079</v>
      </c>
      <c r="X998" s="52" t="s">
        <v>4080</v>
      </c>
      <c r="Y998" s="65">
        <v>4540945</v>
      </c>
      <c r="Z998" s="52" t="s">
        <v>4081</v>
      </c>
      <c r="AA998" s="52" t="s">
        <v>4082</v>
      </c>
      <c r="AB998" s="52"/>
      <c r="AC998" s="52">
        <v>1</v>
      </c>
      <c r="AD998" s="52"/>
      <c r="AE998" s="52"/>
      <c r="AG998" s="52"/>
      <c r="AH998" s="52"/>
      <c r="AI998" s="52"/>
      <c r="AJ998" s="52"/>
      <c r="AK998" s="52"/>
    </row>
    <row r="999" spans="23:37">
      <c r="W999" s="146" t="s">
        <v>4083</v>
      </c>
      <c r="X999" s="52" t="s">
        <v>942</v>
      </c>
      <c r="Y999" s="65">
        <v>4540834</v>
      </c>
      <c r="Z999" s="52" t="s">
        <v>4084</v>
      </c>
      <c r="AA999" s="52" t="s">
        <v>4085</v>
      </c>
      <c r="AB999" s="52"/>
      <c r="AC999" s="52">
        <v>1</v>
      </c>
      <c r="AD999" s="52"/>
      <c r="AE999" s="52"/>
      <c r="AG999" s="52"/>
      <c r="AH999" s="52"/>
      <c r="AI999" s="52"/>
      <c r="AJ999" s="52"/>
      <c r="AK999" s="52"/>
    </row>
    <row r="1000" spans="23:37">
      <c r="W1000" s="146" t="s">
        <v>4086</v>
      </c>
      <c r="X1000" s="52" t="s">
        <v>4087</v>
      </c>
      <c r="Y1000" s="65">
        <v>4540962</v>
      </c>
      <c r="Z1000" s="52" t="s">
        <v>4088</v>
      </c>
      <c r="AA1000" s="52" t="s">
        <v>4089</v>
      </c>
      <c r="AB1000" s="52"/>
      <c r="AC1000" s="52">
        <v>1</v>
      </c>
      <c r="AD1000" s="52"/>
      <c r="AE1000" s="52"/>
      <c r="AG1000" s="52"/>
      <c r="AH1000" s="52"/>
      <c r="AI1000" s="52"/>
      <c r="AJ1000" s="52"/>
      <c r="AK1000" s="52"/>
    </row>
    <row r="1001" spans="23:37">
      <c r="W1001" s="146" t="s">
        <v>4090</v>
      </c>
      <c r="X1001" s="52" t="s">
        <v>4091</v>
      </c>
      <c r="Y1001" s="65">
        <v>4540957</v>
      </c>
      <c r="Z1001" s="52" t="s">
        <v>4092</v>
      </c>
      <c r="AA1001" s="52" t="s">
        <v>4093</v>
      </c>
      <c r="AB1001" s="52"/>
      <c r="AC1001" s="52">
        <v>1</v>
      </c>
      <c r="AD1001" s="52"/>
      <c r="AE1001" s="52"/>
      <c r="AG1001" s="52"/>
      <c r="AH1001" s="52"/>
      <c r="AI1001" s="52"/>
      <c r="AJ1001" s="52"/>
      <c r="AK1001" s="52"/>
    </row>
    <row r="1002" spans="23:37">
      <c r="W1002" s="146" t="s">
        <v>4094</v>
      </c>
      <c r="X1002" s="52" t="s">
        <v>4095</v>
      </c>
      <c r="Y1002" s="65">
        <v>4540971</v>
      </c>
      <c r="Z1002" s="52" t="s">
        <v>4096</v>
      </c>
      <c r="AA1002" s="52" t="s">
        <v>4097</v>
      </c>
      <c r="AB1002" s="52"/>
      <c r="AC1002" s="52">
        <v>1</v>
      </c>
      <c r="AD1002" s="52"/>
      <c r="AE1002" s="52"/>
      <c r="AG1002" s="52"/>
      <c r="AH1002" s="52"/>
      <c r="AI1002" s="52"/>
      <c r="AJ1002" s="52"/>
      <c r="AK1002" s="52"/>
    </row>
    <row r="1003" spans="23:37">
      <c r="W1003" s="146" t="s">
        <v>4098</v>
      </c>
      <c r="X1003" s="52" t="s">
        <v>4099</v>
      </c>
      <c r="Y1003" s="65">
        <v>4540941</v>
      </c>
      <c r="Z1003" s="52" t="s">
        <v>4100</v>
      </c>
      <c r="AA1003" s="52" t="s">
        <v>4101</v>
      </c>
      <c r="AB1003" s="52"/>
      <c r="AC1003" s="52">
        <v>1</v>
      </c>
      <c r="AD1003" s="52"/>
      <c r="AE1003" s="52"/>
      <c r="AG1003" s="52"/>
      <c r="AH1003" s="52"/>
      <c r="AI1003" s="52"/>
      <c r="AJ1003" s="52"/>
      <c r="AK1003" s="52"/>
    </row>
    <row r="1004" spans="23:37">
      <c r="W1004" s="146" t="s">
        <v>4102</v>
      </c>
      <c r="X1004" s="52" t="s">
        <v>4103</v>
      </c>
      <c r="Y1004" s="65">
        <v>4540997</v>
      </c>
      <c r="Z1004" s="52" t="s">
        <v>4104</v>
      </c>
      <c r="AA1004" s="52" t="s">
        <v>4105</v>
      </c>
      <c r="AB1004" s="52"/>
      <c r="AC1004" s="52">
        <v>1</v>
      </c>
      <c r="AD1004" s="52"/>
      <c r="AE1004" s="52"/>
      <c r="AG1004" s="52"/>
      <c r="AH1004" s="52"/>
      <c r="AI1004" s="52"/>
      <c r="AJ1004" s="52"/>
      <c r="AK1004" s="52"/>
    </row>
    <row r="1005" spans="23:37">
      <c r="W1005" s="146" t="s">
        <v>4106</v>
      </c>
      <c r="X1005" s="52" t="s">
        <v>3406</v>
      </c>
      <c r="Y1005" s="65">
        <v>4540912</v>
      </c>
      <c r="Z1005" s="52" t="s">
        <v>4107</v>
      </c>
      <c r="AA1005" s="52" t="s">
        <v>4108</v>
      </c>
      <c r="AB1005" s="52"/>
      <c r="AC1005" s="52">
        <v>1</v>
      </c>
      <c r="AD1005" s="52"/>
      <c r="AE1005" s="52"/>
      <c r="AG1005" s="52"/>
      <c r="AH1005" s="52"/>
      <c r="AI1005" s="52"/>
      <c r="AJ1005" s="52"/>
      <c r="AK1005" s="52"/>
    </row>
    <row r="1006" spans="23:37">
      <c r="W1006" s="146" t="s">
        <v>4109</v>
      </c>
      <c r="X1006" s="52" t="s">
        <v>4110</v>
      </c>
      <c r="Y1006" s="65">
        <v>4540961</v>
      </c>
      <c r="Z1006" s="52" t="s">
        <v>4111</v>
      </c>
      <c r="AA1006" s="52" t="s">
        <v>4112</v>
      </c>
      <c r="AB1006" s="52"/>
      <c r="AC1006" s="52">
        <v>1</v>
      </c>
      <c r="AD1006" s="52"/>
      <c r="AE1006" s="52"/>
      <c r="AG1006" s="52"/>
      <c r="AH1006" s="52"/>
      <c r="AI1006" s="52"/>
      <c r="AJ1006" s="52"/>
      <c r="AK1006" s="52"/>
    </row>
    <row r="1007" spans="23:37">
      <c r="W1007" s="146" t="s">
        <v>4113</v>
      </c>
      <c r="X1007" s="52" t="s">
        <v>1420</v>
      </c>
      <c r="Y1007" s="65">
        <v>4540932</v>
      </c>
      <c r="Z1007" s="52" t="s">
        <v>4114</v>
      </c>
      <c r="AA1007" s="52" t="s">
        <v>4115</v>
      </c>
      <c r="AB1007" s="52"/>
      <c r="AC1007" s="52">
        <v>1</v>
      </c>
      <c r="AD1007" s="52"/>
      <c r="AE1007" s="52"/>
      <c r="AG1007" s="52"/>
      <c r="AH1007" s="52"/>
      <c r="AI1007" s="52"/>
      <c r="AJ1007" s="52"/>
      <c r="AK1007" s="52"/>
    </row>
    <row r="1008" spans="23:37">
      <c r="W1008" s="146" t="s">
        <v>4116</v>
      </c>
      <c r="X1008" s="52" t="s">
        <v>878</v>
      </c>
      <c r="Y1008" s="65">
        <v>4540058</v>
      </c>
      <c r="Z1008" s="52" t="s">
        <v>4117</v>
      </c>
      <c r="AA1008" s="52" t="s">
        <v>4118</v>
      </c>
      <c r="AB1008" s="52"/>
      <c r="AC1008" s="52">
        <v>1</v>
      </c>
      <c r="AD1008" s="52"/>
      <c r="AE1008" s="52"/>
      <c r="AG1008" s="52"/>
      <c r="AH1008" s="52"/>
      <c r="AI1008" s="52"/>
      <c r="AJ1008" s="52"/>
      <c r="AK1008" s="52"/>
    </row>
    <row r="1009" spans="23:37">
      <c r="W1009" s="146" t="s">
        <v>4119</v>
      </c>
      <c r="X1009" s="52" t="s">
        <v>4120</v>
      </c>
      <c r="Y1009" s="65">
        <v>4540971</v>
      </c>
      <c r="Z1009" s="52" t="s">
        <v>4121</v>
      </c>
      <c r="AA1009" s="52" t="s">
        <v>4122</v>
      </c>
      <c r="AB1009" s="52"/>
      <c r="AC1009" s="52">
        <v>1</v>
      </c>
      <c r="AD1009" s="52"/>
      <c r="AE1009" s="52"/>
      <c r="AG1009" s="52"/>
      <c r="AH1009" s="52"/>
      <c r="AI1009" s="52"/>
      <c r="AJ1009" s="52"/>
      <c r="AK1009" s="52"/>
    </row>
    <row r="1010" spans="23:37">
      <c r="W1010" s="146" t="s">
        <v>4123</v>
      </c>
      <c r="X1010" s="52" t="s">
        <v>4124</v>
      </c>
      <c r="Y1010" s="65">
        <v>4540934</v>
      </c>
      <c r="Z1010" s="52" t="s">
        <v>4125</v>
      </c>
      <c r="AA1010" s="52" t="s">
        <v>4126</v>
      </c>
      <c r="AB1010" s="52"/>
      <c r="AC1010" s="52">
        <v>1</v>
      </c>
      <c r="AD1010" s="52"/>
      <c r="AE1010" s="52"/>
      <c r="AG1010" s="52"/>
      <c r="AH1010" s="52"/>
      <c r="AI1010" s="52"/>
      <c r="AJ1010" s="52"/>
      <c r="AK1010" s="52"/>
    </row>
    <row r="1011" spans="23:37">
      <c r="W1011" s="146" t="s">
        <v>4127</v>
      </c>
      <c r="X1011" s="52" t="s">
        <v>4128</v>
      </c>
      <c r="Y1011" s="65">
        <v>4540946</v>
      </c>
      <c r="Z1011" s="52" t="s">
        <v>4129</v>
      </c>
      <c r="AA1011" s="52" t="s">
        <v>4130</v>
      </c>
      <c r="AB1011" s="52"/>
      <c r="AC1011" s="52">
        <v>1</v>
      </c>
      <c r="AD1011" s="52"/>
      <c r="AE1011" s="52"/>
      <c r="AG1011" s="52"/>
      <c r="AH1011" s="52"/>
      <c r="AI1011" s="52"/>
      <c r="AJ1011" s="52"/>
      <c r="AK1011" s="52"/>
    </row>
    <row r="1012" spans="23:37">
      <c r="W1012" s="146" t="s">
        <v>4131</v>
      </c>
      <c r="X1012" s="52" t="s">
        <v>4132</v>
      </c>
      <c r="Y1012" s="65">
        <v>4540983</v>
      </c>
      <c r="Z1012" s="52" t="s">
        <v>4133</v>
      </c>
      <c r="AA1012" s="52" t="s">
        <v>4134</v>
      </c>
      <c r="AB1012" s="52"/>
      <c r="AC1012" s="52">
        <v>1</v>
      </c>
      <c r="AD1012" s="52"/>
      <c r="AE1012" s="52"/>
      <c r="AG1012" s="52"/>
      <c r="AH1012" s="52"/>
      <c r="AI1012" s="52"/>
      <c r="AJ1012" s="52"/>
      <c r="AK1012" s="52"/>
    </row>
    <row r="1013" spans="23:37">
      <c r="W1013" s="146" t="s">
        <v>4135</v>
      </c>
      <c r="X1013" s="52" t="s">
        <v>4136</v>
      </c>
      <c r="Y1013" s="65">
        <v>4540941</v>
      </c>
      <c r="Z1013" s="52" t="s">
        <v>4137</v>
      </c>
      <c r="AA1013" s="52" t="s">
        <v>4138</v>
      </c>
      <c r="AB1013" s="52"/>
      <c r="AC1013" s="52">
        <v>1</v>
      </c>
      <c r="AD1013" s="52"/>
      <c r="AE1013" s="52"/>
      <c r="AG1013" s="52"/>
      <c r="AH1013" s="52"/>
      <c r="AI1013" s="52"/>
      <c r="AJ1013" s="52"/>
      <c r="AK1013" s="52"/>
    </row>
    <row r="1014" spans="23:37">
      <c r="W1014" s="146" t="s">
        <v>4139</v>
      </c>
      <c r="X1014" s="52" t="s">
        <v>4140</v>
      </c>
      <c r="Y1014" s="65">
        <v>4550023</v>
      </c>
      <c r="Z1014" s="52" t="s">
        <v>4141</v>
      </c>
      <c r="AA1014" s="52" t="s">
        <v>4142</v>
      </c>
      <c r="AB1014" s="52"/>
      <c r="AC1014" s="52">
        <v>1</v>
      </c>
      <c r="AD1014" s="52"/>
      <c r="AE1014" s="52"/>
      <c r="AG1014" s="52"/>
      <c r="AH1014" s="52"/>
      <c r="AI1014" s="52"/>
      <c r="AJ1014" s="52"/>
      <c r="AK1014" s="52"/>
    </row>
    <row r="1015" spans="23:37">
      <c r="W1015" s="146" t="s">
        <v>4143</v>
      </c>
      <c r="X1015" s="52" t="s">
        <v>4144</v>
      </c>
      <c r="Y1015" s="65">
        <v>4550003</v>
      </c>
      <c r="Z1015" s="52" t="s">
        <v>4145</v>
      </c>
      <c r="AA1015" s="52" t="s">
        <v>4146</v>
      </c>
      <c r="AB1015" s="52"/>
      <c r="AC1015" s="52">
        <v>1</v>
      </c>
      <c r="AD1015" s="52"/>
      <c r="AE1015" s="52"/>
      <c r="AG1015" s="52"/>
      <c r="AH1015" s="52"/>
      <c r="AI1015" s="52"/>
      <c r="AJ1015" s="52"/>
      <c r="AK1015" s="52"/>
    </row>
    <row r="1016" spans="23:37">
      <c r="W1016" s="146" t="s">
        <v>4147</v>
      </c>
      <c r="X1016" s="52" t="s">
        <v>926</v>
      </c>
      <c r="Y1016" s="65">
        <v>4550046</v>
      </c>
      <c r="Z1016" s="52" t="s">
        <v>4148</v>
      </c>
      <c r="AA1016" s="52" t="s">
        <v>4149</v>
      </c>
      <c r="AB1016" s="52"/>
      <c r="AC1016" s="52">
        <v>1</v>
      </c>
      <c r="AD1016" s="52"/>
      <c r="AE1016" s="52"/>
      <c r="AG1016" s="52"/>
      <c r="AH1016" s="52"/>
      <c r="AI1016" s="52"/>
      <c r="AJ1016" s="52"/>
      <c r="AK1016" s="52"/>
    </row>
    <row r="1017" spans="23:37">
      <c r="W1017" s="146" t="s">
        <v>4150</v>
      </c>
      <c r="X1017" s="52" t="s">
        <v>4151</v>
      </c>
      <c r="Y1017" s="65">
        <v>4550831</v>
      </c>
      <c r="Z1017" s="52" t="s">
        <v>4152</v>
      </c>
      <c r="AA1017" s="52" t="s">
        <v>4153</v>
      </c>
      <c r="AB1017" s="52"/>
      <c r="AC1017" s="52">
        <v>1</v>
      </c>
      <c r="AD1017" s="52"/>
      <c r="AE1017" s="52"/>
      <c r="AG1017" s="52"/>
      <c r="AH1017" s="52"/>
      <c r="AI1017" s="52"/>
      <c r="AJ1017" s="52"/>
      <c r="AK1017" s="52"/>
    </row>
    <row r="1018" spans="23:37">
      <c r="W1018" s="146" t="s">
        <v>4154</v>
      </c>
      <c r="X1018" s="52" t="s">
        <v>4155</v>
      </c>
      <c r="Y1018" s="65">
        <v>4550068</v>
      </c>
      <c r="Z1018" s="52" t="s">
        <v>4156</v>
      </c>
      <c r="AA1018" s="52" t="s">
        <v>4157</v>
      </c>
      <c r="AB1018" s="52"/>
      <c r="AC1018" s="52">
        <v>1</v>
      </c>
      <c r="AD1018" s="52"/>
      <c r="AE1018" s="52"/>
      <c r="AG1018" s="52"/>
      <c r="AH1018" s="52"/>
      <c r="AI1018" s="52"/>
      <c r="AJ1018" s="52"/>
      <c r="AK1018" s="52"/>
    </row>
    <row r="1019" spans="23:37">
      <c r="W1019" s="146" t="s">
        <v>4158</v>
      </c>
      <c r="X1019" s="52" t="s">
        <v>4159</v>
      </c>
      <c r="Y1019" s="65">
        <v>4550036</v>
      </c>
      <c r="Z1019" s="52" t="s">
        <v>4160</v>
      </c>
      <c r="AA1019" s="52" t="s">
        <v>4161</v>
      </c>
      <c r="AB1019" s="52"/>
      <c r="AC1019" s="52">
        <v>1</v>
      </c>
      <c r="AD1019" s="52"/>
      <c r="AE1019" s="52"/>
      <c r="AG1019" s="52"/>
      <c r="AH1019" s="52"/>
      <c r="AI1019" s="52"/>
      <c r="AJ1019" s="52"/>
      <c r="AK1019" s="52"/>
    </row>
    <row r="1020" spans="23:37">
      <c r="W1020" s="146" t="s">
        <v>4162</v>
      </c>
      <c r="X1020" s="52" t="s">
        <v>4163</v>
      </c>
      <c r="Y1020" s="65">
        <v>4550821</v>
      </c>
      <c r="Z1020" s="52" t="s">
        <v>4164</v>
      </c>
      <c r="AA1020" s="52" t="s">
        <v>4165</v>
      </c>
      <c r="AB1020" s="52"/>
      <c r="AC1020" s="52">
        <v>1</v>
      </c>
      <c r="AD1020" s="52"/>
      <c r="AE1020" s="52"/>
      <c r="AG1020" s="52"/>
      <c r="AH1020" s="52"/>
      <c r="AI1020" s="52"/>
      <c r="AJ1020" s="52"/>
      <c r="AK1020" s="52"/>
    </row>
    <row r="1021" spans="23:37">
      <c r="W1021" s="146" t="s">
        <v>4166</v>
      </c>
      <c r="X1021" s="52" t="s">
        <v>4167</v>
      </c>
      <c r="Y1021" s="65">
        <v>4550851</v>
      </c>
      <c r="Z1021" s="52" t="s">
        <v>4168</v>
      </c>
      <c r="AA1021" s="52" t="s">
        <v>4169</v>
      </c>
      <c r="AB1021" s="52"/>
      <c r="AC1021" s="52">
        <v>1</v>
      </c>
      <c r="AD1021" s="52"/>
      <c r="AE1021" s="52"/>
      <c r="AG1021" s="52"/>
      <c r="AH1021" s="52"/>
      <c r="AI1021" s="52"/>
      <c r="AJ1021" s="52"/>
      <c r="AK1021" s="52"/>
    </row>
    <row r="1022" spans="23:37">
      <c r="W1022" s="146" t="s">
        <v>4170</v>
      </c>
      <c r="X1022" s="52" t="s">
        <v>4171</v>
      </c>
      <c r="Y1022" s="65">
        <v>4550014</v>
      </c>
      <c r="Z1022" s="52" t="s">
        <v>4172</v>
      </c>
      <c r="AA1022" s="52" t="s">
        <v>4173</v>
      </c>
      <c r="AB1022" s="52"/>
      <c r="AC1022" s="52">
        <v>1</v>
      </c>
      <c r="AD1022" s="52"/>
      <c r="AE1022" s="52"/>
      <c r="AG1022" s="52"/>
      <c r="AH1022" s="52"/>
      <c r="AI1022" s="52"/>
      <c r="AJ1022" s="52"/>
      <c r="AK1022" s="52"/>
    </row>
    <row r="1023" spans="23:37">
      <c r="W1023" s="146" t="s">
        <v>4174</v>
      </c>
      <c r="X1023" s="52" t="s">
        <v>4175</v>
      </c>
      <c r="Y1023" s="65">
        <v>4550061</v>
      </c>
      <c r="Z1023" s="52" t="s">
        <v>4176</v>
      </c>
      <c r="AA1023" s="52" t="s">
        <v>4177</v>
      </c>
      <c r="AB1023" s="52"/>
      <c r="AC1023" s="52">
        <v>1</v>
      </c>
      <c r="AD1023" s="52"/>
      <c r="AE1023" s="52"/>
      <c r="AG1023" s="52"/>
      <c r="AH1023" s="52"/>
      <c r="AI1023" s="52"/>
      <c r="AJ1023" s="52"/>
      <c r="AK1023" s="52"/>
    </row>
    <row r="1024" spans="23:37">
      <c r="W1024" s="146" t="s">
        <v>4178</v>
      </c>
      <c r="X1024" s="52" t="s">
        <v>4179</v>
      </c>
      <c r="Y1024" s="65">
        <v>4550801</v>
      </c>
      <c r="Z1024" s="52" t="s">
        <v>4180</v>
      </c>
      <c r="AA1024" s="52" t="s">
        <v>4181</v>
      </c>
      <c r="AB1024" s="52"/>
      <c r="AC1024" s="52">
        <v>1</v>
      </c>
      <c r="AD1024" s="52"/>
      <c r="AE1024" s="52"/>
      <c r="AG1024" s="52"/>
      <c r="AH1024" s="52"/>
      <c r="AI1024" s="52"/>
      <c r="AJ1024" s="52"/>
      <c r="AK1024" s="52"/>
    </row>
    <row r="1025" spans="23:37">
      <c r="W1025" s="146" t="s">
        <v>4182</v>
      </c>
      <c r="X1025" s="52" t="s">
        <v>4183</v>
      </c>
      <c r="Y1025" s="65">
        <v>4550842</v>
      </c>
      <c r="Z1025" s="52" t="s">
        <v>4184</v>
      </c>
      <c r="AA1025" s="52" t="s">
        <v>4185</v>
      </c>
      <c r="AB1025" s="52"/>
      <c r="AC1025" s="52">
        <v>1</v>
      </c>
      <c r="AD1025" s="52"/>
      <c r="AE1025" s="52"/>
      <c r="AG1025" s="52"/>
      <c r="AH1025" s="52"/>
      <c r="AI1025" s="52"/>
      <c r="AJ1025" s="52"/>
      <c r="AK1025" s="52"/>
    </row>
    <row r="1026" spans="23:37">
      <c r="W1026" s="146" t="s">
        <v>4186</v>
      </c>
      <c r="X1026" s="52" t="s">
        <v>4187</v>
      </c>
      <c r="Y1026" s="65">
        <v>4550008</v>
      </c>
      <c r="Z1026" s="52" t="s">
        <v>4188</v>
      </c>
      <c r="AA1026" s="52" t="s">
        <v>4189</v>
      </c>
      <c r="AB1026" s="52"/>
      <c r="AC1026" s="52">
        <v>1</v>
      </c>
      <c r="AD1026" s="52"/>
      <c r="AE1026" s="52"/>
      <c r="AG1026" s="52"/>
      <c r="AH1026" s="52"/>
      <c r="AI1026" s="52"/>
      <c r="AJ1026" s="52"/>
      <c r="AK1026" s="52"/>
    </row>
    <row r="1027" spans="23:37">
      <c r="W1027" s="146" t="s">
        <v>4190</v>
      </c>
      <c r="X1027" s="52" t="s">
        <v>4191</v>
      </c>
      <c r="Y1027" s="65">
        <v>4550845</v>
      </c>
      <c r="Z1027" s="52" t="s">
        <v>4192</v>
      </c>
      <c r="AA1027" s="52" t="s">
        <v>4193</v>
      </c>
      <c r="AB1027" s="52"/>
      <c r="AC1027" s="52">
        <v>1</v>
      </c>
      <c r="AD1027" s="52"/>
      <c r="AE1027" s="52"/>
      <c r="AG1027" s="52"/>
      <c r="AH1027" s="52"/>
      <c r="AI1027" s="52"/>
      <c r="AJ1027" s="52"/>
      <c r="AK1027" s="52"/>
    </row>
    <row r="1028" spans="23:37">
      <c r="W1028" s="146" t="s">
        <v>4194</v>
      </c>
      <c r="X1028" s="52" t="s">
        <v>4195</v>
      </c>
      <c r="Y1028" s="65">
        <v>4550804</v>
      </c>
      <c r="Z1028" s="52" t="s">
        <v>4196</v>
      </c>
      <c r="AA1028" s="52" t="s">
        <v>4197</v>
      </c>
      <c r="AB1028" s="52"/>
      <c r="AC1028" s="52">
        <v>1</v>
      </c>
      <c r="AD1028" s="52"/>
      <c r="AE1028" s="52"/>
      <c r="AG1028" s="52"/>
      <c r="AH1028" s="52"/>
      <c r="AI1028" s="52"/>
      <c r="AJ1028" s="52"/>
      <c r="AK1028" s="52"/>
    </row>
    <row r="1029" spans="23:37">
      <c r="W1029" s="146" t="s">
        <v>4198</v>
      </c>
      <c r="X1029" s="52" t="s">
        <v>4199</v>
      </c>
      <c r="Y1029" s="65">
        <v>4550074</v>
      </c>
      <c r="Z1029" s="52" t="s">
        <v>4200</v>
      </c>
      <c r="AA1029" s="52" t="s">
        <v>4201</v>
      </c>
      <c r="AB1029" s="52"/>
      <c r="AC1029" s="52">
        <v>1</v>
      </c>
      <c r="AD1029" s="52"/>
      <c r="AE1029" s="52"/>
      <c r="AG1029" s="52"/>
      <c r="AH1029" s="52"/>
      <c r="AI1029" s="52"/>
      <c r="AJ1029" s="52"/>
      <c r="AK1029" s="52"/>
    </row>
    <row r="1030" spans="23:37">
      <c r="W1030" s="146" t="s">
        <v>4202</v>
      </c>
      <c r="X1030" s="52" t="s">
        <v>4203</v>
      </c>
      <c r="Y1030" s="65">
        <v>4550834</v>
      </c>
      <c r="Z1030" s="52" t="s">
        <v>4204</v>
      </c>
      <c r="AA1030" s="52" t="s">
        <v>4205</v>
      </c>
      <c r="AB1030" s="52"/>
      <c r="AC1030" s="52">
        <v>1</v>
      </c>
      <c r="AD1030" s="52"/>
      <c r="AE1030" s="52"/>
      <c r="AG1030" s="52"/>
      <c r="AH1030" s="52"/>
      <c r="AI1030" s="52"/>
      <c r="AJ1030" s="52"/>
      <c r="AK1030" s="52"/>
    </row>
    <row r="1031" spans="23:37">
      <c r="W1031" s="146" t="s">
        <v>4206</v>
      </c>
      <c r="X1031" s="52" t="s">
        <v>4207</v>
      </c>
      <c r="Y1031" s="65">
        <v>4550874</v>
      </c>
      <c r="Z1031" s="52" t="s">
        <v>4208</v>
      </c>
      <c r="AA1031" s="52" t="s">
        <v>4209</v>
      </c>
      <c r="AB1031" s="52"/>
      <c r="AC1031" s="52">
        <v>1</v>
      </c>
      <c r="AD1031" s="52"/>
      <c r="AE1031" s="52"/>
      <c r="AG1031" s="52"/>
      <c r="AH1031" s="52"/>
      <c r="AI1031" s="52"/>
      <c r="AJ1031" s="52"/>
      <c r="AK1031" s="52"/>
    </row>
    <row r="1032" spans="23:37">
      <c r="W1032" s="146" t="s">
        <v>4210</v>
      </c>
      <c r="X1032" s="52" t="s">
        <v>4211</v>
      </c>
      <c r="Y1032" s="65">
        <v>4550884</v>
      </c>
      <c r="Z1032" s="52" t="s">
        <v>4212</v>
      </c>
      <c r="AA1032" s="52" t="s">
        <v>4213</v>
      </c>
      <c r="AB1032" s="52"/>
      <c r="AC1032" s="52">
        <v>1</v>
      </c>
      <c r="AD1032" s="52"/>
      <c r="AE1032" s="52"/>
      <c r="AG1032" s="52"/>
      <c r="AH1032" s="52"/>
      <c r="AI1032" s="52"/>
      <c r="AJ1032" s="52"/>
      <c r="AK1032" s="52"/>
    </row>
    <row r="1033" spans="23:37">
      <c r="W1033" s="146" t="s">
        <v>4214</v>
      </c>
      <c r="X1033" s="52" t="s">
        <v>4215</v>
      </c>
      <c r="Y1033" s="65">
        <v>4550873</v>
      </c>
      <c r="Z1033" s="52" t="s">
        <v>4216</v>
      </c>
      <c r="AA1033" s="52" t="s">
        <v>4217</v>
      </c>
      <c r="AB1033" s="52"/>
      <c r="AC1033" s="52">
        <v>1</v>
      </c>
      <c r="AD1033" s="52"/>
      <c r="AE1033" s="52"/>
      <c r="AG1033" s="52"/>
      <c r="AH1033" s="52"/>
      <c r="AI1033" s="52"/>
      <c r="AJ1033" s="52"/>
      <c r="AK1033" s="52"/>
    </row>
    <row r="1034" spans="23:37">
      <c r="W1034" s="146" t="s">
        <v>4218</v>
      </c>
      <c r="X1034" s="52" t="s">
        <v>4219</v>
      </c>
      <c r="Y1034" s="65">
        <v>4570841</v>
      </c>
      <c r="Z1034" s="52" t="s">
        <v>4220</v>
      </c>
      <c r="AA1034" s="52" t="s">
        <v>4221</v>
      </c>
      <c r="AB1034" s="52"/>
      <c r="AC1034" s="52">
        <v>1</v>
      </c>
      <c r="AD1034" s="52"/>
      <c r="AE1034" s="52"/>
      <c r="AG1034" s="52"/>
      <c r="AH1034" s="52"/>
      <c r="AI1034" s="52"/>
      <c r="AJ1034" s="52"/>
      <c r="AK1034" s="52"/>
    </row>
    <row r="1035" spans="23:37">
      <c r="W1035" s="146" t="s">
        <v>4222</v>
      </c>
      <c r="X1035" s="52" t="s">
        <v>4223</v>
      </c>
      <c r="Y1035" s="65">
        <v>4570861</v>
      </c>
      <c r="Z1035" s="52" t="s">
        <v>4224</v>
      </c>
      <c r="AA1035" s="52" t="s">
        <v>4225</v>
      </c>
      <c r="AB1035" s="52"/>
      <c r="AC1035" s="52">
        <v>1</v>
      </c>
      <c r="AD1035" s="52"/>
      <c r="AE1035" s="52"/>
      <c r="AG1035" s="52"/>
      <c r="AH1035" s="52"/>
      <c r="AI1035" s="52"/>
      <c r="AJ1035" s="52"/>
      <c r="AK1035" s="52"/>
    </row>
    <row r="1036" spans="23:37">
      <c r="W1036" s="146" t="s">
        <v>4226</v>
      </c>
      <c r="X1036" s="52" t="s">
        <v>4227</v>
      </c>
      <c r="Y1036" s="65">
        <v>4570863</v>
      </c>
      <c r="Z1036" s="52" t="s">
        <v>4228</v>
      </c>
      <c r="AA1036" s="52" t="s">
        <v>4229</v>
      </c>
      <c r="AB1036" s="52"/>
      <c r="AC1036" s="52">
        <v>1</v>
      </c>
      <c r="AD1036" s="52"/>
      <c r="AE1036" s="52"/>
      <c r="AG1036" s="52"/>
      <c r="AH1036" s="52"/>
      <c r="AI1036" s="52"/>
      <c r="AJ1036" s="52"/>
      <c r="AK1036" s="52"/>
    </row>
    <row r="1037" spans="23:37">
      <c r="W1037" s="146" t="s">
        <v>4230</v>
      </c>
      <c r="X1037" s="52" t="s">
        <v>4231</v>
      </c>
      <c r="Y1037" s="65">
        <v>4570014</v>
      </c>
      <c r="Z1037" s="52" t="s">
        <v>4232</v>
      </c>
      <c r="AA1037" s="52" t="s">
        <v>4233</v>
      </c>
      <c r="AB1037" s="52"/>
      <c r="AC1037" s="52">
        <v>1</v>
      </c>
      <c r="AD1037" s="52"/>
      <c r="AE1037" s="52"/>
      <c r="AG1037" s="52"/>
      <c r="AH1037" s="52"/>
      <c r="AI1037" s="52"/>
      <c r="AJ1037" s="52"/>
      <c r="AK1037" s="52"/>
    </row>
    <row r="1038" spans="23:37">
      <c r="W1038" s="146" t="s">
        <v>4234</v>
      </c>
      <c r="X1038" s="52" t="s">
        <v>4235</v>
      </c>
      <c r="Y1038" s="65">
        <v>4570808</v>
      </c>
      <c r="Z1038" s="52" t="s">
        <v>4236</v>
      </c>
      <c r="AA1038" s="52" t="s">
        <v>4237</v>
      </c>
      <c r="AB1038" s="52"/>
      <c r="AC1038" s="52">
        <v>1</v>
      </c>
      <c r="AD1038" s="52"/>
      <c r="AE1038" s="52"/>
      <c r="AG1038" s="52"/>
      <c r="AH1038" s="52"/>
      <c r="AI1038" s="52"/>
      <c r="AJ1038" s="52"/>
      <c r="AK1038" s="52"/>
    </row>
    <row r="1039" spans="23:37">
      <c r="W1039" s="146" t="s">
        <v>4238</v>
      </c>
      <c r="X1039" s="52" t="s">
        <v>4239</v>
      </c>
      <c r="Y1039" s="65">
        <v>4570818</v>
      </c>
      <c r="Z1039" s="52" t="s">
        <v>4240</v>
      </c>
      <c r="AA1039" s="52" t="s">
        <v>4241</v>
      </c>
      <c r="AB1039" s="52"/>
      <c r="AC1039" s="52">
        <v>1</v>
      </c>
      <c r="AD1039" s="52"/>
      <c r="AE1039" s="52"/>
      <c r="AG1039" s="52"/>
      <c r="AH1039" s="52"/>
      <c r="AI1039" s="52"/>
      <c r="AJ1039" s="52"/>
      <c r="AK1039" s="52"/>
    </row>
    <row r="1040" spans="23:37">
      <c r="W1040" s="146" t="s">
        <v>4242</v>
      </c>
      <c r="X1040" s="52" t="s">
        <v>1614</v>
      </c>
      <c r="Y1040" s="65">
        <v>4570005</v>
      </c>
      <c r="Z1040" s="52" t="s">
        <v>4243</v>
      </c>
      <c r="AA1040" s="52" t="s">
        <v>4244</v>
      </c>
      <c r="AB1040" s="52"/>
      <c r="AC1040" s="52">
        <v>1</v>
      </c>
      <c r="AD1040" s="52"/>
      <c r="AE1040" s="52"/>
      <c r="AG1040" s="52"/>
      <c r="AH1040" s="52"/>
      <c r="AI1040" s="52"/>
      <c r="AJ1040" s="52"/>
      <c r="AK1040" s="52"/>
    </row>
    <row r="1041" spans="23:37">
      <c r="W1041" s="146" t="s">
        <v>4245</v>
      </c>
      <c r="X1041" s="52" t="s">
        <v>4246</v>
      </c>
      <c r="Y1041" s="65">
        <v>4570007</v>
      </c>
      <c r="Z1041" s="52" t="s">
        <v>4247</v>
      </c>
      <c r="AA1041" s="52" t="s">
        <v>4248</v>
      </c>
      <c r="AB1041" s="52"/>
      <c r="AC1041" s="52">
        <v>1</v>
      </c>
      <c r="AD1041" s="52"/>
      <c r="AE1041" s="52"/>
      <c r="AG1041" s="52"/>
      <c r="AH1041" s="52"/>
      <c r="AI1041" s="52"/>
      <c r="AJ1041" s="52"/>
      <c r="AK1041" s="52"/>
    </row>
    <row r="1042" spans="23:37">
      <c r="W1042" s="146" t="s">
        <v>4249</v>
      </c>
      <c r="X1042" s="52" t="s">
        <v>4250</v>
      </c>
      <c r="Y1042" s="65">
        <v>4570847</v>
      </c>
      <c r="Z1042" s="52" t="s">
        <v>4251</v>
      </c>
      <c r="AA1042" s="52" t="s">
        <v>4252</v>
      </c>
      <c r="AB1042" s="52"/>
      <c r="AC1042" s="52">
        <v>1</v>
      </c>
      <c r="AD1042" s="52"/>
      <c r="AE1042" s="52"/>
      <c r="AG1042" s="52"/>
      <c r="AH1042" s="52"/>
      <c r="AI1042" s="52"/>
      <c r="AJ1042" s="52"/>
      <c r="AK1042" s="52"/>
    </row>
    <row r="1043" spans="23:37">
      <c r="W1043" s="146" t="s">
        <v>4253</v>
      </c>
      <c r="X1043" s="52" t="s">
        <v>4254</v>
      </c>
      <c r="Y1043" s="65">
        <v>4570056</v>
      </c>
      <c r="Z1043" s="52" t="s">
        <v>4255</v>
      </c>
      <c r="AA1043" s="52" t="s">
        <v>4256</v>
      </c>
      <c r="AB1043" s="52"/>
      <c r="AC1043" s="52">
        <v>1</v>
      </c>
      <c r="AD1043" s="52"/>
      <c r="AE1043" s="52"/>
      <c r="AG1043" s="52"/>
      <c r="AH1043" s="52"/>
      <c r="AI1043" s="52"/>
      <c r="AJ1043" s="52"/>
      <c r="AK1043" s="52"/>
    </row>
    <row r="1044" spans="23:37">
      <c r="W1044" s="146" t="s">
        <v>4257</v>
      </c>
      <c r="X1044" s="52" t="s">
        <v>4258</v>
      </c>
      <c r="Y1044" s="65">
        <v>4570835</v>
      </c>
      <c r="Z1044" s="52" t="s">
        <v>4259</v>
      </c>
      <c r="AA1044" s="52" t="s">
        <v>4260</v>
      </c>
      <c r="AB1044" s="52"/>
      <c r="AC1044" s="52">
        <v>1</v>
      </c>
      <c r="AD1044" s="52"/>
      <c r="AE1044" s="52"/>
      <c r="AG1044" s="52"/>
      <c r="AH1044" s="52"/>
      <c r="AI1044" s="52"/>
      <c r="AJ1044" s="52"/>
      <c r="AK1044" s="52"/>
    </row>
    <row r="1045" spans="23:37">
      <c r="W1045" s="146" t="s">
        <v>4261</v>
      </c>
      <c r="X1045" s="52" t="s">
        <v>1488</v>
      </c>
      <c r="Y1045" s="65">
        <v>4570826</v>
      </c>
      <c r="Z1045" s="52" t="s">
        <v>4262</v>
      </c>
      <c r="AA1045" s="52" t="s">
        <v>4263</v>
      </c>
      <c r="AB1045" s="52"/>
      <c r="AC1045" s="52">
        <v>1</v>
      </c>
      <c r="AD1045" s="52"/>
      <c r="AE1045" s="52"/>
      <c r="AG1045" s="52"/>
      <c r="AH1045" s="52"/>
      <c r="AI1045" s="52"/>
      <c r="AJ1045" s="52"/>
      <c r="AK1045" s="52"/>
    </row>
    <row r="1046" spans="23:37">
      <c r="W1046" s="146" t="s">
        <v>4264</v>
      </c>
      <c r="X1046" s="52" t="s">
        <v>4265</v>
      </c>
      <c r="Y1046" s="65">
        <v>4570049</v>
      </c>
      <c r="Z1046" s="52" t="s">
        <v>4266</v>
      </c>
      <c r="AA1046" s="52" t="s">
        <v>4267</v>
      </c>
      <c r="AB1046" s="52"/>
      <c r="AC1046" s="52">
        <v>1</v>
      </c>
      <c r="AD1046" s="52"/>
      <c r="AE1046" s="52"/>
      <c r="AG1046" s="52"/>
      <c r="AH1046" s="52"/>
      <c r="AI1046" s="52"/>
      <c r="AJ1046" s="52"/>
      <c r="AK1046" s="52"/>
    </row>
    <row r="1047" spans="23:37">
      <c r="W1047" s="146" t="s">
        <v>4268</v>
      </c>
      <c r="X1047" s="52" t="s">
        <v>4269</v>
      </c>
      <c r="Y1047" s="65">
        <v>4570805</v>
      </c>
      <c r="Z1047" s="52" t="s">
        <v>4270</v>
      </c>
      <c r="AA1047" s="52" t="s">
        <v>4271</v>
      </c>
      <c r="AB1047" s="52"/>
      <c r="AC1047" s="52">
        <v>1</v>
      </c>
      <c r="AD1047" s="52"/>
      <c r="AE1047" s="52"/>
      <c r="AG1047" s="52"/>
      <c r="AH1047" s="52"/>
      <c r="AI1047" s="52"/>
      <c r="AJ1047" s="52"/>
      <c r="AK1047" s="52"/>
    </row>
    <row r="1048" spans="23:37">
      <c r="W1048" s="146" t="s">
        <v>4272</v>
      </c>
      <c r="X1048" s="52" t="s">
        <v>4273</v>
      </c>
      <c r="Y1048" s="65">
        <v>4570068</v>
      </c>
      <c r="Z1048" s="52" t="s">
        <v>4274</v>
      </c>
      <c r="AA1048" s="52" t="s">
        <v>4275</v>
      </c>
      <c r="AB1048" s="52"/>
      <c r="AC1048" s="52">
        <v>1</v>
      </c>
      <c r="AD1048" s="52"/>
      <c r="AE1048" s="52"/>
      <c r="AG1048" s="52"/>
      <c r="AH1048" s="52"/>
      <c r="AI1048" s="52"/>
      <c r="AJ1048" s="52"/>
      <c r="AK1048" s="52"/>
    </row>
    <row r="1049" spans="23:37">
      <c r="W1049" s="146" t="s">
        <v>4276</v>
      </c>
      <c r="X1049" s="52" t="s">
        <v>4277</v>
      </c>
      <c r="Y1049" s="65">
        <v>4570034</v>
      </c>
      <c r="Z1049" s="52" t="s">
        <v>4278</v>
      </c>
      <c r="AA1049" s="52" t="s">
        <v>4279</v>
      </c>
      <c r="AB1049" s="52"/>
      <c r="AC1049" s="52">
        <v>1</v>
      </c>
      <c r="AD1049" s="52"/>
      <c r="AE1049" s="52"/>
      <c r="AG1049" s="52"/>
      <c r="AH1049" s="52"/>
      <c r="AI1049" s="52"/>
      <c r="AJ1049" s="52"/>
      <c r="AK1049" s="52"/>
    </row>
    <row r="1050" spans="23:37">
      <c r="W1050" s="146" t="s">
        <v>4280</v>
      </c>
      <c r="X1050" s="52" t="s">
        <v>4281</v>
      </c>
      <c r="Y1050" s="65">
        <v>4570023</v>
      </c>
      <c r="Z1050" s="52" t="s">
        <v>4282</v>
      </c>
      <c r="AA1050" s="52" t="s">
        <v>4283</v>
      </c>
      <c r="AB1050" s="52"/>
      <c r="AC1050" s="52">
        <v>1</v>
      </c>
      <c r="AD1050" s="52"/>
      <c r="AE1050" s="52"/>
      <c r="AG1050" s="52"/>
      <c r="AH1050" s="52"/>
      <c r="AI1050" s="52"/>
      <c r="AJ1050" s="52"/>
      <c r="AK1050" s="52"/>
    </row>
    <row r="1051" spans="23:37">
      <c r="W1051" s="146" t="s">
        <v>4284</v>
      </c>
      <c r="X1051" s="52" t="s">
        <v>4285</v>
      </c>
      <c r="Y1051" s="65">
        <v>4570825</v>
      </c>
      <c r="Z1051" s="52" t="s">
        <v>4286</v>
      </c>
      <c r="AA1051" s="52" t="s">
        <v>4287</v>
      </c>
      <c r="AB1051" s="52"/>
      <c r="AC1051" s="52">
        <v>1</v>
      </c>
      <c r="AD1051" s="52"/>
      <c r="AE1051" s="52"/>
      <c r="AG1051" s="52"/>
      <c r="AH1051" s="52"/>
      <c r="AI1051" s="52"/>
      <c r="AJ1051" s="52"/>
      <c r="AK1051" s="52"/>
    </row>
    <row r="1052" spans="23:37">
      <c r="W1052" s="146" t="s">
        <v>4288</v>
      </c>
      <c r="X1052" s="52" t="s">
        <v>4289</v>
      </c>
      <c r="Y1052" s="65">
        <v>4630015</v>
      </c>
      <c r="Z1052" s="52" t="s">
        <v>4290</v>
      </c>
      <c r="AA1052" s="52" t="s">
        <v>4291</v>
      </c>
      <c r="AB1052" s="52"/>
      <c r="AC1052" s="52">
        <v>1</v>
      </c>
      <c r="AD1052" s="52"/>
      <c r="AE1052" s="52"/>
      <c r="AG1052" s="52"/>
      <c r="AH1052" s="52"/>
      <c r="AI1052" s="52"/>
      <c r="AJ1052" s="52"/>
      <c r="AK1052" s="52"/>
    </row>
    <row r="1053" spans="23:37">
      <c r="W1053" s="146" t="s">
        <v>4292</v>
      </c>
      <c r="X1053" s="52" t="s">
        <v>4293</v>
      </c>
      <c r="Y1053" s="65">
        <v>4630011</v>
      </c>
      <c r="Z1053" s="52" t="s">
        <v>4294</v>
      </c>
      <c r="AA1053" s="52" t="s">
        <v>4295</v>
      </c>
      <c r="AB1053" s="52"/>
      <c r="AC1053" s="52">
        <v>1</v>
      </c>
      <c r="AD1053" s="52"/>
      <c r="AE1053" s="52"/>
      <c r="AG1053" s="52"/>
      <c r="AH1053" s="52"/>
      <c r="AI1053" s="52"/>
      <c r="AJ1053" s="52"/>
      <c r="AK1053" s="52"/>
    </row>
    <row r="1054" spans="23:37">
      <c r="W1054" s="146" t="s">
        <v>4296</v>
      </c>
      <c r="X1054" s="52" t="s">
        <v>4297</v>
      </c>
      <c r="Y1054" s="65">
        <v>4630064</v>
      </c>
      <c r="Z1054" s="52" t="s">
        <v>4298</v>
      </c>
      <c r="AA1054" s="52" t="s">
        <v>4299</v>
      </c>
      <c r="AB1054" s="52"/>
      <c r="AC1054" s="52">
        <v>1</v>
      </c>
      <c r="AD1054" s="52"/>
      <c r="AE1054" s="52"/>
      <c r="AG1054" s="52"/>
      <c r="AH1054" s="52"/>
      <c r="AI1054" s="52"/>
      <c r="AJ1054" s="52"/>
      <c r="AK1054" s="52"/>
    </row>
    <row r="1055" spans="23:37">
      <c r="W1055" s="146" t="s">
        <v>4300</v>
      </c>
      <c r="X1055" s="52" t="s">
        <v>4301</v>
      </c>
      <c r="Y1055" s="65">
        <v>4630021</v>
      </c>
      <c r="Z1055" s="52" t="s">
        <v>4302</v>
      </c>
      <c r="AA1055" s="52" t="s">
        <v>4303</v>
      </c>
      <c r="AB1055" s="52"/>
      <c r="AC1055" s="52">
        <v>1</v>
      </c>
      <c r="AD1055" s="52"/>
      <c r="AE1055" s="52"/>
      <c r="AG1055" s="52"/>
      <c r="AH1055" s="52"/>
      <c r="AI1055" s="52"/>
      <c r="AJ1055" s="52"/>
      <c r="AK1055" s="52"/>
    </row>
    <row r="1056" spans="23:37">
      <c r="W1056" s="146" t="s">
        <v>4304</v>
      </c>
      <c r="X1056" s="52" t="s">
        <v>4305</v>
      </c>
      <c r="Y1056" s="65">
        <v>4630090</v>
      </c>
      <c r="Z1056" s="52" t="s">
        <v>4306</v>
      </c>
      <c r="AA1056" s="52" t="s">
        <v>4307</v>
      </c>
      <c r="AB1056" s="52"/>
      <c r="AC1056" s="52">
        <v>1</v>
      </c>
      <c r="AD1056" s="52"/>
      <c r="AE1056" s="52"/>
      <c r="AG1056" s="52"/>
      <c r="AH1056" s="52"/>
      <c r="AI1056" s="52"/>
      <c r="AJ1056" s="52"/>
      <c r="AK1056" s="52"/>
    </row>
    <row r="1057" spans="23:37">
      <c r="W1057" s="146" t="s">
        <v>4308</v>
      </c>
      <c r="X1057" s="52" t="s">
        <v>4309</v>
      </c>
      <c r="Y1057" s="65">
        <v>4630076</v>
      </c>
      <c r="Z1057" s="52" t="s">
        <v>4310</v>
      </c>
      <c r="AA1057" s="52" t="s">
        <v>4311</v>
      </c>
      <c r="AB1057" s="52"/>
      <c r="AC1057" s="52">
        <v>1</v>
      </c>
      <c r="AD1057" s="52"/>
      <c r="AE1057" s="52"/>
      <c r="AG1057" s="52"/>
      <c r="AH1057" s="52"/>
      <c r="AI1057" s="52"/>
      <c r="AJ1057" s="52"/>
      <c r="AK1057" s="52"/>
    </row>
    <row r="1058" spans="23:37">
      <c r="W1058" s="146" t="s">
        <v>4312</v>
      </c>
      <c r="X1058" s="52" t="s">
        <v>4313</v>
      </c>
      <c r="Y1058" s="65">
        <v>4630001</v>
      </c>
      <c r="Z1058" s="52" t="s">
        <v>4314</v>
      </c>
      <c r="AA1058" s="52" t="s">
        <v>4315</v>
      </c>
      <c r="AB1058" s="52"/>
      <c r="AC1058" s="52">
        <v>1</v>
      </c>
      <c r="AD1058" s="52"/>
      <c r="AE1058" s="52"/>
      <c r="AG1058" s="52"/>
      <c r="AH1058" s="52"/>
      <c r="AI1058" s="52"/>
      <c r="AJ1058" s="52"/>
      <c r="AK1058" s="52"/>
    </row>
    <row r="1059" spans="23:37">
      <c r="W1059" s="146" t="s">
        <v>4316</v>
      </c>
      <c r="X1059" s="52" t="s">
        <v>4317</v>
      </c>
      <c r="Y1059" s="65">
        <v>4630811</v>
      </c>
      <c r="Z1059" s="52" t="s">
        <v>4318</v>
      </c>
      <c r="AA1059" s="52" t="s">
        <v>4319</v>
      </c>
      <c r="AB1059" s="52"/>
      <c r="AC1059" s="52">
        <v>1</v>
      </c>
      <c r="AD1059" s="52"/>
      <c r="AE1059" s="52"/>
      <c r="AG1059" s="52"/>
      <c r="AH1059" s="52"/>
      <c r="AI1059" s="52"/>
      <c r="AJ1059" s="52"/>
      <c r="AK1059" s="52"/>
    </row>
    <row r="1060" spans="23:37">
      <c r="W1060" s="146" t="s">
        <v>4320</v>
      </c>
      <c r="X1060" s="52" t="s">
        <v>4321</v>
      </c>
      <c r="Y1060" s="65">
        <v>4630092</v>
      </c>
      <c r="Z1060" s="52" t="s">
        <v>4322</v>
      </c>
      <c r="AA1060" s="52" t="s">
        <v>4323</v>
      </c>
      <c r="AB1060" s="52"/>
      <c r="AC1060" s="52">
        <v>1</v>
      </c>
      <c r="AD1060" s="52"/>
      <c r="AE1060" s="52"/>
      <c r="AG1060" s="52"/>
      <c r="AH1060" s="52"/>
      <c r="AI1060" s="52"/>
      <c r="AJ1060" s="52"/>
      <c r="AK1060" s="52"/>
    </row>
    <row r="1061" spans="23:37">
      <c r="W1061" s="146" t="s">
        <v>4324</v>
      </c>
      <c r="X1061" s="52" t="s">
        <v>4325</v>
      </c>
      <c r="Y1061" s="65">
        <v>4630046</v>
      </c>
      <c r="Z1061" s="52" t="s">
        <v>4326</v>
      </c>
      <c r="AA1061" s="52" t="s">
        <v>4327</v>
      </c>
      <c r="AB1061" s="52"/>
      <c r="AC1061" s="52">
        <v>1</v>
      </c>
      <c r="AD1061" s="52"/>
      <c r="AE1061" s="52"/>
      <c r="AG1061" s="52"/>
      <c r="AH1061" s="52"/>
      <c r="AI1061" s="52"/>
      <c r="AJ1061" s="52"/>
      <c r="AK1061" s="52"/>
    </row>
    <row r="1062" spans="23:37">
      <c r="W1062" s="146" t="s">
        <v>4328</v>
      </c>
      <c r="X1062" s="52" t="s">
        <v>4329</v>
      </c>
      <c r="Y1062" s="65">
        <v>4630031</v>
      </c>
      <c r="Z1062" s="52" t="s">
        <v>4330</v>
      </c>
      <c r="AA1062" s="52" t="s">
        <v>4331</v>
      </c>
      <c r="AB1062" s="52"/>
      <c r="AC1062" s="52">
        <v>1</v>
      </c>
      <c r="AD1062" s="52"/>
      <c r="AE1062" s="52"/>
      <c r="AG1062" s="52"/>
      <c r="AH1062" s="52"/>
      <c r="AI1062" s="52"/>
      <c r="AJ1062" s="52"/>
      <c r="AK1062" s="52"/>
    </row>
    <row r="1063" spans="23:37">
      <c r="W1063" s="146" t="s">
        <v>4332</v>
      </c>
      <c r="X1063" s="52" t="s">
        <v>4333</v>
      </c>
      <c r="Y1063" s="65">
        <v>4630037</v>
      </c>
      <c r="Z1063" s="52" t="s">
        <v>4334</v>
      </c>
      <c r="AA1063" s="52" t="s">
        <v>4335</v>
      </c>
      <c r="AB1063" s="52"/>
      <c r="AC1063" s="52">
        <v>1</v>
      </c>
      <c r="AD1063" s="52"/>
      <c r="AE1063" s="52"/>
      <c r="AG1063" s="52"/>
      <c r="AH1063" s="52"/>
      <c r="AI1063" s="52"/>
      <c r="AJ1063" s="52"/>
      <c r="AK1063" s="52"/>
    </row>
    <row r="1064" spans="23:37">
      <c r="W1064" s="146" t="s">
        <v>4336</v>
      </c>
      <c r="X1064" s="52" t="s">
        <v>4337</v>
      </c>
      <c r="Y1064" s="65">
        <v>4630088</v>
      </c>
      <c r="Z1064" s="52" t="s">
        <v>347</v>
      </c>
      <c r="AA1064" s="52" t="s">
        <v>4338</v>
      </c>
      <c r="AB1064" s="52"/>
      <c r="AC1064" s="52">
        <v>1</v>
      </c>
      <c r="AD1064" s="52"/>
      <c r="AE1064" s="52"/>
      <c r="AG1064" s="52"/>
      <c r="AH1064" s="52"/>
      <c r="AI1064" s="52"/>
      <c r="AJ1064" s="52"/>
      <c r="AK1064" s="52"/>
    </row>
    <row r="1065" spans="23:37">
      <c r="W1065" s="146" t="s">
        <v>4339</v>
      </c>
      <c r="X1065" s="52" t="s">
        <v>4340</v>
      </c>
      <c r="Y1065" s="65">
        <v>4630033</v>
      </c>
      <c r="Z1065" s="52" t="s">
        <v>4341</v>
      </c>
      <c r="AA1065" s="52" t="s">
        <v>4342</v>
      </c>
      <c r="AB1065" s="52"/>
      <c r="AC1065" s="52">
        <v>1</v>
      </c>
      <c r="AD1065" s="52"/>
      <c r="AE1065" s="52"/>
      <c r="AG1065" s="52"/>
      <c r="AH1065" s="52"/>
      <c r="AI1065" s="52"/>
      <c r="AJ1065" s="52"/>
      <c r="AK1065" s="52"/>
    </row>
    <row r="1066" spans="23:37">
      <c r="W1066" s="146" t="s">
        <v>4343</v>
      </c>
      <c r="X1066" s="52" t="s">
        <v>4344</v>
      </c>
      <c r="Y1066" s="65">
        <v>4630035</v>
      </c>
      <c r="Z1066" s="52" t="s">
        <v>4345</v>
      </c>
      <c r="AA1066" s="52" t="s">
        <v>4346</v>
      </c>
      <c r="AB1066" s="52"/>
      <c r="AC1066" s="52">
        <v>1</v>
      </c>
      <c r="AD1066" s="52"/>
      <c r="AE1066" s="52"/>
      <c r="AG1066" s="52"/>
      <c r="AH1066" s="52"/>
      <c r="AI1066" s="52"/>
      <c r="AJ1066" s="52"/>
      <c r="AK1066" s="52"/>
    </row>
    <row r="1067" spans="23:37">
      <c r="W1067" s="146" t="s">
        <v>4347</v>
      </c>
      <c r="X1067" s="52" t="s">
        <v>4348</v>
      </c>
      <c r="Y1067" s="65">
        <v>4630084</v>
      </c>
      <c r="Z1067" s="52" t="s">
        <v>4349</v>
      </c>
      <c r="AA1067" s="52" t="s">
        <v>4350</v>
      </c>
      <c r="AB1067" s="52"/>
      <c r="AC1067" s="52">
        <v>1</v>
      </c>
      <c r="AD1067" s="52"/>
      <c r="AE1067" s="52"/>
      <c r="AG1067" s="52"/>
      <c r="AH1067" s="52"/>
      <c r="AI1067" s="52"/>
      <c r="AJ1067" s="52"/>
      <c r="AK1067" s="52"/>
    </row>
    <row r="1068" spans="23:37">
      <c r="W1068" s="146" t="s">
        <v>4351</v>
      </c>
      <c r="X1068" s="52" t="s">
        <v>4352</v>
      </c>
      <c r="Y1068" s="65">
        <v>4630008</v>
      </c>
      <c r="Z1068" s="52" t="s">
        <v>4353</v>
      </c>
      <c r="AA1068" s="52" t="s">
        <v>4354</v>
      </c>
      <c r="AB1068" s="52"/>
      <c r="AC1068" s="52">
        <v>1</v>
      </c>
      <c r="AD1068" s="52"/>
      <c r="AE1068" s="52"/>
      <c r="AG1068" s="52"/>
      <c r="AH1068" s="52"/>
      <c r="AI1068" s="52"/>
      <c r="AJ1068" s="52"/>
      <c r="AK1068" s="52"/>
    </row>
    <row r="1069" spans="23:37">
      <c r="W1069" s="146" t="s">
        <v>4355</v>
      </c>
      <c r="X1069" s="52" t="s">
        <v>4356</v>
      </c>
      <c r="Y1069" s="65">
        <v>4630029</v>
      </c>
      <c r="Z1069" s="52" t="s">
        <v>4357</v>
      </c>
      <c r="AA1069" s="52" t="s">
        <v>4358</v>
      </c>
      <c r="AB1069" s="52"/>
      <c r="AC1069" s="52">
        <v>1</v>
      </c>
      <c r="AD1069" s="52"/>
      <c r="AE1069" s="52"/>
      <c r="AG1069" s="52"/>
      <c r="AH1069" s="52"/>
      <c r="AI1069" s="52"/>
      <c r="AJ1069" s="52"/>
      <c r="AK1069" s="52"/>
    </row>
    <row r="1070" spans="23:37">
      <c r="W1070" s="146" t="s">
        <v>4359</v>
      </c>
      <c r="X1070" s="52" t="s">
        <v>4360</v>
      </c>
      <c r="Y1070" s="65">
        <v>4630004</v>
      </c>
      <c r="Z1070" s="52" t="s">
        <v>4361</v>
      </c>
      <c r="AA1070" s="52" t="s">
        <v>4362</v>
      </c>
      <c r="AB1070" s="52"/>
      <c r="AC1070" s="52">
        <v>1</v>
      </c>
      <c r="AD1070" s="52"/>
      <c r="AE1070" s="52"/>
      <c r="AG1070" s="52"/>
      <c r="AH1070" s="52"/>
      <c r="AI1070" s="52"/>
      <c r="AJ1070" s="52"/>
      <c r="AK1070" s="52"/>
    </row>
    <row r="1071" spans="23:37">
      <c r="W1071" s="146" t="s">
        <v>4363</v>
      </c>
      <c r="X1071" s="52" t="s">
        <v>4364</v>
      </c>
      <c r="Y1071" s="65">
        <v>4580801</v>
      </c>
      <c r="Z1071" s="52" t="s">
        <v>4365</v>
      </c>
      <c r="AA1071" s="52" t="s">
        <v>4366</v>
      </c>
      <c r="AB1071" s="52"/>
      <c r="AC1071" s="52">
        <v>1</v>
      </c>
      <c r="AD1071" s="52"/>
      <c r="AE1071" s="52"/>
      <c r="AG1071" s="52"/>
      <c r="AH1071" s="52"/>
      <c r="AI1071" s="52"/>
      <c r="AJ1071" s="52"/>
      <c r="AK1071" s="52"/>
    </row>
    <row r="1072" spans="23:37">
      <c r="W1072" s="146" t="s">
        <v>4367</v>
      </c>
      <c r="X1072" s="52" t="s">
        <v>4368</v>
      </c>
      <c r="Y1072" s="65">
        <v>4580008</v>
      </c>
      <c r="Z1072" s="52" t="s">
        <v>4369</v>
      </c>
      <c r="AA1072" s="52" t="s">
        <v>4370</v>
      </c>
      <c r="AB1072" s="52"/>
      <c r="AC1072" s="52">
        <v>1</v>
      </c>
      <c r="AD1072" s="52"/>
      <c r="AE1072" s="52"/>
      <c r="AG1072" s="52"/>
      <c r="AH1072" s="52"/>
      <c r="AI1072" s="52"/>
      <c r="AJ1072" s="52"/>
      <c r="AK1072" s="52"/>
    </row>
    <row r="1073" spans="23:37">
      <c r="W1073" s="146" t="s">
        <v>4371</v>
      </c>
      <c r="X1073" s="52" t="s">
        <v>4372</v>
      </c>
      <c r="Y1073" s="65">
        <v>4580824</v>
      </c>
      <c r="Z1073" s="52" t="s">
        <v>4373</v>
      </c>
      <c r="AA1073" s="52" t="s">
        <v>4374</v>
      </c>
      <c r="AB1073" s="52"/>
      <c r="AC1073" s="52">
        <v>1</v>
      </c>
      <c r="AD1073" s="52"/>
      <c r="AE1073" s="52"/>
      <c r="AG1073" s="52"/>
      <c r="AH1073" s="52"/>
      <c r="AI1073" s="52"/>
      <c r="AJ1073" s="52"/>
      <c r="AK1073" s="52"/>
    </row>
    <row r="1074" spans="23:37">
      <c r="W1074" s="146" t="s">
        <v>4375</v>
      </c>
      <c r="X1074" s="52" t="s">
        <v>4376</v>
      </c>
      <c r="Y1074" s="65">
        <v>4580826</v>
      </c>
      <c r="Z1074" s="52" t="s">
        <v>4377</v>
      </c>
      <c r="AA1074" s="52" t="s">
        <v>4378</v>
      </c>
      <c r="AB1074" s="52"/>
      <c r="AC1074" s="52">
        <v>1</v>
      </c>
      <c r="AD1074" s="52"/>
      <c r="AE1074" s="52"/>
      <c r="AG1074" s="52"/>
      <c r="AH1074" s="52"/>
      <c r="AI1074" s="52"/>
      <c r="AJ1074" s="52"/>
      <c r="AK1074" s="52"/>
    </row>
    <row r="1075" spans="23:37">
      <c r="W1075" s="146" t="s">
        <v>4379</v>
      </c>
      <c r="X1075" s="52" t="s">
        <v>4380</v>
      </c>
      <c r="Y1075" s="65">
        <v>4580041</v>
      </c>
      <c r="Z1075" s="52" t="s">
        <v>4381</v>
      </c>
      <c r="AA1075" s="52" t="s">
        <v>4382</v>
      </c>
      <c r="AB1075" s="52"/>
      <c r="AC1075" s="52">
        <v>1</v>
      </c>
      <c r="AD1075" s="52"/>
      <c r="AE1075" s="52"/>
      <c r="AG1075" s="52"/>
      <c r="AH1075" s="52"/>
      <c r="AI1075" s="52"/>
      <c r="AJ1075" s="52"/>
      <c r="AK1075" s="52"/>
    </row>
    <row r="1076" spans="23:37">
      <c r="W1076" s="146" t="s">
        <v>4383</v>
      </c>
      <c r="X1076" s="52" t="s">
        <v>4384</v>
      </c>
      <c r="Y1076" s="65">
        <v>4598003</v>
      </c>
      <c r="Z1076" s="52" t="s">
        <v>4385</v>
      </c>
      <c r="AA1076" s="52" t="s">
        <v>4386</v>
      </c>
      <c r="AB1076" s="52"/>
      <c r="AC1076" s="52">
        <v>1</v>
      </c>
      <c r="AD1076" s="52"/>
      <c r="AE1076" s="52"/>
      <c r="AG1076" s="52"/>
      <c r="AH1076" s="52"/>
      <c r="AI1076" s="52"/>
      <c r="AJ1076" s="52"/>
      <c r="AK1076" s="52"/>
    </row>
    <row r="1077" spans="23:37">
      <c r="W1077" s="146" t="s">
        <v>4387</v>
      </c>
      <c r="X1077" s="52" t="s">
        <v>4388</v>
      </c>
      <c r="Y1077" s="65">
        <v>4580924</v>
      </c>
      <c r="Z1077" s="52" t="s">
        <v>4389</v>
      </c>
      <c r="AA1077" s="52" t="s">
        <v>4390</v>
      </c>
      <c r="AB1077" s="52"/>
      <c r="AC1077" s="52">
        <v>1</v>
      </c>
      <c r="AD1077" s="52"/>
      <c r="AE1077" s="52"/>
      <c r="AG1077" s="52"/>
      <c r="AH1077" s="52"/>
      <c r="AI1077" s="52"/>
      <c r="AJ1077" s="52"/>
      <c r="AK1077" s="52"/>
    </row>
    <row r="1078" spans="23:37">
      <c r="W1078" s="146" t="s">
        <v>4391</v>
      </c>
      <c r="X1078" s="52" t="s">
        <v>4392</v>
      </c>
      <c r="Y1078" s="65">
        <v>4580834</v>
      </c>
      <c r="Z1078" s="52" t="s">
        <v>4393</v>
      </c>
      <c r="AA1078" s="52" t="s">
        <v>4394</v>
      </c>
      <c r="AB1078" s="52"/>
      <c r="AC1078" s="52">
        <v>1</v>
      </c>
      <c r="AD1078" s="52"/>
      <c r="AE1078" s="52"/>
      <c r="AG1078" s="52"/>
      <c r="AH1078" s="52"/>
      <c r="AI1078" s="52"/>
      <c r="AJ1078" s="52"/>
      <c r="AK1078" s="52"/>
    </row>
    <row r="1079" spans="23:37">
      <c r="W1079" s="146" t="s">
        <v>4395</v>
      </c>
      <c r="X1079" s="52" t="s">
        <v>4396</v>
      </c>
      <c r="Y1079" s="65">
        <v>4580801</v>
      </c>
      <c r="Z1079" s="52" t="s">
        <v>4397</v>
      </c>
      <c r="AA1079" s="52" t="s">
        <v>4398</v>
      </c>
      <c r="AB1079" s="52"/>
      <c r="AC1079" s="52">
        <v>1</v>
      </c>
      <c r="AD1079" s="52"/>
      <c r="AE1079" s="52"/>
      <c r="AG1079" s="52"/>
      <c r="AH1079" s="52"/>
      <c r="AI1079" s="52"/>
      <c r="AJ1079" s="52"/>
      <c r="AK1079" s="52"/>
    </row>
    <row r="1080" spans="23:37">
      <c r="W1080" s="146" t="s">
        <v>4399</v>
      </c>
      <c r="X1080" s="52" t="s">
        <v>4400</v>
      </c>
      <c r="Y1080" s="65">
        <v>4580011</v>
      </c>
      <c r="Z1080" s="52" t="s">
        <v>4401</v>
      </c>
      <c r="AA1080" s="52" t="s">
        <v>4402</v>
      </c>
      <c r="AB1080" s="52"/>
      <c r="AC1080" s="52">
        <v>1</v>
      </c>
      <c r="AD1080" s="52"/>
      <c r="AE1080" s="52"/>
      <c r="AG1080" s="52"/>
      <c r="AH1080" s="52"/>
      <c r="AI1080" s="52"/>
      <c r="AJ1080" s="52"/>
      <c r="AK1080" s="52"/>
    </row>
    <row r="1081" spans="23:37">
      <c r="W1081" s="146" t="s">
        <v>4403</v>
      </c>
      <c r="X1081" s="52" t="s">
        <v>4404</v>
      </c>
      <c r="Y1081" s="65">
        <v>4580823</v>
      </c>
      <c r="Z1081" s="52" t="s">
        <v>4405</v>
      </c>
      <c r="AA1081" s="52" t="s">
        <v>4406</v>
      </c>
      <c r="AB1081" s="52"/>
      <c r="AC1081" s="52">
        <v>1</v>
      </c>
      <c r="AD1081" s="52"/>
      <c r="AE1081" s="52"/>
      <c r="AG1081" s="52"/>
      <c r="AH1081" s="52"/>
      <c r="AI1081" s="52"/>
      <c r="AJ1081" s="52"/>
      <c r="AK1081" s="52"/>
    </row>
    <row r="1082" spans="23:37">
      <c r="W1082" s="146" t="s">
        <v>4407</v>
      </c>
      <c r="X1082" s="52" t="s">
        <v>4408</v>
      </c>
      <c r="Y1082" s="65">
        <v>4580847</v>
      </c>
      <c r="Z1082" s="52" t="s">
        <v>343</v>
      </c>
      <c r="AA1082" s="52" t="s">
        <v>4409</v>
      </c>
      <c r="AB1082" s="52"/>
      <c r="AC1082" s="52">
        <v>1</v>
      </c>
      <c r="AD1082" s="52"/>
      <c r="AE1082" s="52"/>
      <c r="AG1082" s="52"/>
      <c r="AH1082" s="52"/>
      <c r="AI1082" s="52"/>
      <c r="AJ1082" s="52"/>
      <c r="AK1082" s="52"/>
    </row>
    <row r="1083" spans="23:37">
      <c r="W1083" s="146" t="s">
        <v>4410</v>
      </c>
      <c r="X1083" s="52" t="s">
        <v>4411</v>
      </c>
      <c r="Y1083" s="65">
        <v>4580031</v>
      </c>
      <c r="Z1083" s="52" t="s">
        <v>4412</v>
      </c>
      <c r="AA1083" s="52" t="s">
        <v>4413</v>
      </c>
      <c r="AB1083" s="52"/>
      <c r="AC1083" s="52">
        <v>1</v>
      </c>
      <c r="AD1083" s="52"/>
      <c r="AE1083" s="52"/>
      <c r="AG1083" s="52"/>
      <c r="AH1083" s="52"/>
      <c r="AI1083" s="52"/>
      <c r="AJ1083" s="52"/>
      <c r="AK1083" s="52"/>
    </row>
    <row r="1084" spans="23:37">
      <c r="W1084" s="146" t="s">
        <v>4414</v>
      </c>
      <c r="X1084" s="52" t="s">
        <v>4415</v>
      </c>
      <c r="Y1084" s="65">
        <v>4580003</v>
      </c>
      <c r="Z1084" s="52" t="s">
        <v>4416</v>
      </c>
      <c r="AA1084" s="52" t="s">
        <v>4417</v>
      </c>
      <c r="AB1084" s="52"/>
      <c r="AC1084" s="52">
        <v>1</v>
      </c>
      <c r="AD1084" s="52"/>
      <c r="AE1084" s="52"/>
      <c r="AG1084" s="52"/>
      <c r="AH1084" s="52"/>
      <c r="AI1084" s="52"/>
      <c r="AJ1084" s="52"/>
      <c r="AK1084" s="52"/>
    </row>
    <row r="1085" spans="23:37">
      <c r="W1085" s="146" t="s">
        <v>4418</v>
      </c>
      <c r="X1085" s="52" t="s">
        <v>4419</v>
      </c>
      <c r="Y1085" s="65">
        <v>4580812</v>
      </c>
      <c r="Z1085" s="52" t="s">
        <v>4420</v>
      </c>
      <c r="AA1085" s="52" t="s">
        <v>4421</v>
      </c>
      <c r="AB1085" s="52"/>
      <c r="AC1085" s="52">
        <v>1</v>
      </c>
      <c r="AD1085" s="52"/>
      <c r="AE1085" s="52"/>
      <c r="AG1085" s="52"/>
      <c r="AH1085" s="52"/>
      <c r="AI1085" s="52"/>
      <c r="AJ1085" s="52"/>
      <c r="AK1085" s="52"/>
    </row>
    <row r="1086" spans="23:37">
      <c r="W1086" s="146" t="s">
        <v>4422</v>
      </c>
      <c r="X1086" s="52" t="s">
        <v>4423</v>
      </c>
      <c r="Y1086" s="65">
        <v>4580047</v>
      </c>
      <c r="Z1086" s="52" t="s">
        <v>4424</v>
      </c>
      <c r="AA1086" s="52" t="s">
        <v>4425</v>
      </c>
      <c r="AB1086" s="52"/>
      <c r="AC1086" s="52">
        <v>1</v>
      </c>
      <c r="AD1086" s="52"/>
      <c r="AE1086" s="52"/>
      <c r="AG1086" s="52"/>
      <c r="AH1086" s="52"/>
      <c r="AI1086" s="52"/>
      <c r="AJ1086" s="52"/>
      <c r="AK1086" s="52"/>
    </row>
    <row r="1087" spans="23:37">
      <c r="W1087" s="146" t="s">
        <v>4426</v>
      </c>
      <c r="X1087" s="52" t="s">
        <v>4427</v>
      </c>
      <c r="Y1087" s="65">
        <v>4580911</v>
      </c>
      <c r="Z1087" s="52" t="s">
        <v>4428</v>
      </c>
      <c r="AA1087" s="52" t="s">
        <v>4429</v>
      </c>
      <c r="AB1087" s="52"/>
      <c r="AC1087" s="52">
        <v>1</v>
      </c>
      <c r="AD1087" s="52"/>
      <c r="AE1087" s="52"/>
      <c r="AG1087" s="52"/>
      <c r="AH1087" s="52"/>
      <c r="AI1087" s="52"/>
      <c r="AJ1087" s="52"/>
      <c r="AK1087" s="52"/>
    </row>
    <row r="1088" spans="23:37">
      <c r="W1088" s="146" t="s">
        <v>4430</v>
      </c>
      <c r="X1088" s="52" t="s">
        <v>4431</v>
      </c>
      <c r="Y1088" s="65">
        <v>4580034</v>
      </c>
      <c r="Z1088" s="52" t="s">
        <v>4432</v>
      </c>
      <c r="AA1088" s="52" t="s">
        <v>4433</v>
      </c>
      <c r="AB1088" s="52"/>
      <c r="AC1088" s="52">
        <v>1</v>
      </c>
      <c r="AD1088" s="52"/>
      <c r="AE1088" s="52"/>
      <c r="AG1088" s="52"/>
      <c r="AH1088" s="52"/>
      <c r="AI1088" s="52"/>
      <c r="AJ1088" s="52"/>
      <c r="AK1088" s="52"/>
    </row>
    <row r="1089" spans="23:37">
      <c r="W1089" s="146" t="s">
        <v>4434</v>
      </c>
      <c r="X1089" s="52" t="s">
        <v>4435</v>
      </c>
      <c r="Y1089" s="65">
        <v>4580002</v>
      </c>
      <c r="Z1089" s="52" t="s">
        <v>4436</v>
      </c>
      <c r="AA1089" s="52" t="s">
        <v>4437</v>
      </c>
      <c r="AB1089" s="52"/>
      <c r="AC1089" s="52">
        <v>1</v>
      </c>
      <c r="AD1089" s="52"/>
      <c r="AE1089" s="52"/>
      <c r="AG1089" s="52"/>
      <c r="AH1089" s="52"/>
      <c r="AI1089" s="52"/>
      <c r="AJ1089" s="52"/>
      <c r="AK1089" s="52"/>
    </row>
    <row r="1090" spans="23:37">
      <c r="W1090" s="146" t="s">
        <v>4438</v>
      </c>
      <c r="X1090" s="52" t="s">
        <v>4439</v>
      </c>
      <c r="Y1090" s="65">
        <v>4580910</v>
      </c>
      <c r="Z1090" s="52" t="s">
        <v>4440</v>
      </c>
      <c r="AA1090" s="52" t="s">
        <v>4441</v>
      </c>
      <c r="AB1090" s="52"/>
      <c r="AC1090" s="52">
        <v>1</v>
      </c>
      <c r="AD1090" s="52"/>
      <c r="AE1090" s="52"/>
      <c r="AG1090" s="52"/>
      <c r="AH1090" s="52"/>
      <c r="AI1090" s="52"/>
      <c r="AJ1090" s="52"/>
      <c r="AK1090" s="52"/>
    </row>
    <row r="1091" spans="23:37">
      <c r="W1091" s="146" t="s">
        <v>4442</v>
      </c>
      <c r="X1091" s="52" t="s">
        <v>4443</v>
      </c>
      <c r="Y1091" s="65">
        <v>4598001</v>
      </c>
      <c r="Z1091" s="52" t="s">
        <v>4444</v>
      </c>
      <c r="AA1091" s="52" t="s">
        <v>4445</v>
      </c>
      <c r="AB1091" s="52"/>
      <c r="AC1091" s="52">
        <v>1</v>
      </c>
      <c r="AD1091" s="52"/>
      <c r="AE1091" s="52"/>
      <c r="AG1091" s="52"/>
      <c r="AH1091" s="52"/>
      <c r="AI1091" s="52"/>
      <c r="AJ1091" s="52"/>
      <c r="AK1091" s="52"/>
    </row>
    <row r="1092" spans="23:37">
      <c r="W1092" s="146" t="s">
        <v>4446</v>
      </c>
      <c r="X1092" s="52" t="s">
        <v>4447</v>
      </c>
      <c r="Y1092" s="65">
        <v>4598016</v>
      </c>
      <c r="Z1092" s="52" t="s">
        <v>4448</v>
      </c>
      <c r="AA1092" s="52" t="s">
        <v>4449</v>
      </c>
      <c r="AB1092" s="52"/>
      <c r="AC1092" s="52">
        <v>1</v>
      </c>
      <c r="AD1092" s="52"/>
      <c r="AE1092" s="52"/>
      <c r="AG1092" s="52"/>
      <c r="AH1092" s="52"/>
      <c r="AI1092" s="52"/>
      <c r="AJ1092" s="52"/>
      <c r="AK1092" s="52"/>
    </row>
    <row r="1093" spans="23:37">
      <c r="W1093" s="146" t="s">
        <v>4450</v>
      </c>
      <c r="X1093" s="52" t="s">
        <v>4451</v>
      </c>
      <c r="Y1093" s="65">
        <v>4580815</v>
      </c>
      <c r="Z1093" s="52" t="s">
        <v>4452</v>
      </c>
      <c r="AA1093" s="52" t="s">
        <v>4453</v>
      </c>
      <c r="AB1093" s="52"/>
      <c r="AC1093" s="52">
        <v>1</v>
      </c>
      <c r="AD1093" s="52"/>
      <c r="AE1093" s="52"/>
      <c r="AG1093" s="52"/>
      <c r="AH1093" s="52"/>
      <c r="AI1093" s="52"/>
      <c r="AJ1093" s="52"/>
      <c r="AK1093" s="52"/>
    </row>
    <row r="1094" spans="23:37">
      <c r="W1094" s="146" t="s">
        <v>4454</v>
      </c>
      <c r="X1094" s="52" t="s">
        <v>4455</v>
      </c>
      <c r="Y1094" s="65">
        <v>4580021</v>
      </c>
      <c r="Z1094" s="52" t="s">
        <v>4456</v>
      </c>
      <c r="AA1094" s="52" t="s">
        <v>4457</v>
      </c>
      <c r="AB1094" s="52"/>
      <c r="AC1094" s="52">
        <v>1</v>
      </c>
      <c r="AD1094" s="52"/>
      <c r="AE1094" s="52"/>
      <c r="AG1094" s="52"/>
      <c r="AH1094" s="52"/>
      <c r="AI1094" s="52"/>
      <c r="AJ1094" s="52"/>
      <c r="AK1094" s="52"/>
    </row>
    <row r="1095" spans="23:37">
      <c r="W1095" s="146" t="s">
        <v>4458</v>
      </c>
      <c r="X1095" s="52" t="s">
        <v>3125</v>
      </c>
      <c r="Y1095" s="65">
        <v>4580806</v>
      </c>
      <c r="Z1095" s="52" t="s">
        <v>4459</v>
      </c>
      <c r="AA1095" s="52" t="s">
        <v>4460</v>
      </c>
      <c r="AB1095" s="52"/>
      <c r="AC1095" s="52">
        <v>1</v>
      </c>
      <c r="AD1095" s="52"/>
      <c r="AE1095" s="52"/>
      <c r="AG1095" s="52"/>
      <c r="AH1095" s="52"/>
      <c r="AI1095" s="52"/>
      <c r="AJ1095" s="52"/>
      <c r="AK1095" s="52"/>
    </row>
    <row r="1096" spans="23:37">
      <c r="W1096" s="146" t="s">
        <v>4461</v>
      </c>
      <c r="X1096" s="52" t="s">
        <v>4462</v>
      </c>
      <c r="Y1096" s="65">
        <v>4580004</v>
      </c>
      <c r="Z1096" s="52" t="s">
        <v>4463</v>
      </c>
      <c r="AA1096" s="52" t="s">
        <v>4464</v>
      </c>
      <c r="AB1096" s="52"/>
      <c r="AC1096" s="52">
        <v>1</v>
      </c>
      <c r="AD1096" s="52"/>
      <c r="AE1096" s="52"/>
      <c r="AG1096" s="52"/>
      <c r="AH1096" s="52"/>
      <c r="AI1096" s="52"/>
      <c r="AJ1096" s="52"/>
      <c r="AK1096" s="52"/>
    </row>
    <row r="1097" spans="23:37">
      <c r="W1097" s="146" t="s">
        <v>4465</v>
      </c>
      <c r="X1097" s="52" t="s">
        <v>4466</v>
      </c>
      <c r="Y1097" s="65">
        <v>4580022</v>
      </c>
      <c r="Z1097" s="52" t="s">
        <v>4467</v>
      </c>
      <c r="AA1097" s="52" t="s">
        <v>4468</v>
      </c>
      <c r="AB1097" s="52"/>
      <c r="AC1097" s="52">
        <v>1</v>
      </c>
      <c r="AD1097" s="52"/>
      <c r="AE1097" s="52"/>
      <c r="AG1097" s="52"/>
      <c r="AH1097" s="52"/>
      <c r="AI1097" s="52"/>
      <c r="AJ1097" s="52"/>
      <c r="AK1097" s="52"/>
    </row>
    <row r="1098" spans="23:37">
      <c r="W1098" s="146" t="s">
        <v>4469</v>
      </c>
      <c r="X1098" s="52" t="s">
        <v>4470</v>
      </c>
      <c r="Y1098" s="65">
        <v>4580804</v>
      </c>
      <c r="Z1098" s="52" t="s">
        <v>4471</v>
      </c>
      <c r="AA1098" s="52" t="s">
        <v>4472</v>
      </c>
      <c r="AB1098" s="52"/>
      <c r="AC1098" s="52">
        <v>1</v>
      </c>
      <c r="AD1098" s="52"/>
      <c r="AE1098" s="52"/>
      <c r="AG1098" s="52"/>
      <c r="AH1098" s="52"/>
      <c r="AI1098" s="52"/>
      <c r="AJ1098" s="52"/>
      <c r="AK1098" s="52"/>
    </row>
    <row r="1099" spans="23:37">
      <c r="W1099" s="146" t="s">
        <v>4473</v>
      </c>
      <c r="X1099" s="52" t="s">
        <v>4474</v>
      </c>
      <c r="Y1099" s="65">
        <v>4640817</v>
      </c>
      <c r="Z1099" s="52" t="s">
        <v>4475</v>
      </c>
      <c r="AA1099" s="52" t="s">
        <v>4476</v>
      </c>
      <c r="AB1099" s="52"/>
      <c r="AC1099" s="52">
        <v>1</v>
      </c>
      <c r="AD1099" s="52"/>
      <c r="AE1099" s="52"/>
      <c r="AG1099" s="52"/>
      <c r="AH1099" s="52"/>
      <c r="AI1099" s="52"/>
      <c r="AJ1099" s="52"/>
      <c r="AK1099" s="52"/>
    </row>
    <row r="1100" spans="23:37">
      <c r="W1100" s="146" t="s">
        <v>4477</v>
      </c>
      <c r="X1100" s="52" t="s">
        <v>4478</v>
      </c>
      <c r="Y1100" s="65">
        <v>4650014</v>
      </c>
      <c r="Z1100" s="52" t="s">
        <v>4479</v>
      </c>
      <c r="AA1100" s="52" t="s">
        <v>4480</v>
      </c>
      <c r="AB1100" s="52"/>
      <c r="AC1100" s="52">
        <v>1</v>
      </c>
      <c r="AD1100" s="52"/>
      <c r="AE1100" s="52"/>
      <c r="AG1100" s="52"/>
      <c r="AH1100" s="52"/>
      <c r="AI1100" s="52"/>
      <c r="AJ1100" s="52"/>
      <c r="AK1100" s="52"/>
    </row>
    <row r="1101" spans="23:37">
      <c r="W1101" s="146" t="s">
        <v>4481</v>
      </c>
      <c r="X1101" s="52" t="s">
        <v>4482</v>
      </c>
      <c r="Y1101" s="65">
        <v>4650072</v>
      </c>
      <c r="Z1101" s="52" t="s">
        <v>4483</v>
      </c>
      <c r="AA1101" s="52" t="s">
        <v>4484</v>
      </c>
      <c r="AB1101" s="52"/>
      <c r="AC1101" s="52">
        <v>1</v>
      </c>
      <c r="AD1101" s="52"/>
      <c r="AE1101" s="52"/>
      <c r="AG1101" s="52"/>
      <c r="AH1101" s="52"/>
      <c r="AI1101" s="52"/>
      <c r="AJ1101" s="52"/>
      <c r="AK1101" s="52"/>
    </row>
    <row r="1102" spans="23:37">
      <c r="W1102" s="146" t="s">
        <v>4485</v>
      </c>
      <c r="X1102" s="52" t="s">
        <v>4486</v>
      </c>
      <c r="Y1102" s="65">
        <v>4630018</v>
      </c>
      <c r="Z1102" s="52" t="s">
        <v>4487</v>
      </c>
      <c r="AA1102" s="52" t="s">
        <v>4488</v>
      </c>
      <c r="AB1102" s="52"/>
      <c r="AC1102" s="52">
        <v>1</v>
      </c>
      <c r="AD1102" s="52"/>
      <c r="AE1102" s="52"/>
      <c r="AG1102" s="52"/>
      <c r="AH1102" s="52"/>
      <c r="AI1102" s="52"/>
      <c r="AJ1102" s="52"/>
      <c r="AK1102" s="52"/>
    </row>
    <row r="1103" spans="23:37">
      <c r="W1103" s="146" t="s">
        <v>4489</v>
      </c>
      <c r="X1103" s="52" t="s">
        <v>4490</v>
      </c>
      <c r="Y1103" s="65">
        <v>4630001</v>
      </c>
      <c r="Z1103" s="52" t="s">
        <v>4491</v>
      </c>
      <c r="AA1103" s="52" t="s">
        <v>4492</v>
      </c>
      <c r="AB1103" s="52"/>
      <c r="AC1103" s="52">
        <v>1</v>
      </c>
      <c r="AD1103" s="52"/>
      <c r="AE1103" s="52"/>
      <c r="AG1103" s="52"/>
      <c r="AH1103" s="52"/>
      <c r="AI1103" s="52"/>
      <c r="AJ1103" s="52"/>
      <c r="AK1103" s="52"/>
    </row>
    <row r="1104" spans="23:37">
      <c r="W1104" s="146" t="s">
        <v>4493</v>
      </c>
      <c r="X1104" s="52" t="s">
        <v>4494</v>
      </c>
      <c r="Y1104" s="65">
        <v>4701121</v>
      </c>
      <c r="Z1104" s="52" t="s">
        <v>4495</v>
      </c>
      <c r="AA1104" s="52" t="s">
        <v>4496</v>
      </c>
      <c r="AB1104" s="52"/>
      <c r="AC1104" s="52">
        <v>1</v>
      </c>
      <c r="AD1104" s="52"/>
      <c r="AE1104" s="52"/>
      <c r="AG1104" s="52"/>
      <c r="AH1104" s="52"/>
      <c r="AI1104" s="52"/>
      <c r="AJ1104" s="52"/>
      <c r="AK1104" s="52"/>
    </row>
    <row r="1105" spans="23:37">
      <c r="W1105" s="146" t="s">
        <v>4497</v>
      </c>
      <c r="X1105" s="52" t="s">
        <v>4498</v>
      </c>
      <c r="Y1105" s="65">
        <v>4701161</v>
      </c>
      <c r="Z1105" s="52" t="s">
        <v>4499</v>
      </c>
      <c r="AA1105" s="52" t="s">
        <v>4500</v>
      </c>
      <c r="AB1105" s="52"/>
      <c r="AC1105" s="52">
        <v>1</v>
      </c>
      <c r="AD1105" s="52"/>
      <c r="AE1105" s="52"/>
      <c r="AG1105" s="52"/>
      <c r="AH1105" s="52"/>
      <c r="AI1105" s="52"/>
      <c r="AJ1105" s="52"/>
      <c r="AK1105" s="52"/>
    </row>
    <row r="1106" spans="23:37">
      <c r="W1106" s="146" t="s">
        <v>4501</v>
      </c>
      <c r="X1106" s="52" t="s">
        <v>4502</v>
      </c>
      <c r="Y1106" s="65">
        <v>4701101</v>
      </c>
      <c r="Z1106" s="52" t="s">
        <v>4503</v>
      </c>
      <c r="AA1106" s="52" t="s">
        <v>4504</v>
      </c>
      <c r="AB1106" s="52"/>
      <c r="AC1106" s="52">
        <v>1</v>
      </c>
      <c r="AD1106" s="52"/>
      <c r="AE1106" s="52"/>
      <c r="AG1106" s="52"/>
      <c r="AH1106" s="52"/>
      <c r="AI1106" s="52"/>
      <c r="AJ1106" s="52"/>
      <c r="AK1106" s="52"/>
    </row>
    <row r="1107" spans="23:37">
      <c r="W1107" s="146" t="s">
        <v>4505</v>
      </c>
      <c r="X1107" s="52" t="s">
        <v>4506</v>
      </c>
      <c r="Y1107" s="65">
        <v>4700151</v>
      </c>
      <c r="Z1107" s="52" t="s">
        <v>4507</v>
      </c>
      <c r="AA1107" s="52" t="s">
        <v>4508</v>
      </c>
      <c r="AB1107" s="52"/>
      <c r="AC1107" s="52">
        <v>1</v>
      </c>
      <c r="AD1107" s="52"/>
      <c r="AE1107" s="52"/>
      <c r="AG1107" s="52"/>
      <c r="AH1107" s="52"/>
      <c r="AI1107" s="52"/>
      <c r="AJ1107" s="52"/>
      <c r="AK1107" s="52"/>
    </row>
    <row r="1108" spans="23:37">
      <c r="W1108" s="146" t="s">
        <v>4509</v>
      </c>
      <c r="X1108" s="52" t="s">
        <v>4510</v>
      </c>
      <c r="Y1108" s="65">
        <v>4700162</v>
      </c>
      <c r="Z1108" s="52" t="s">
        <v>4511</v>
      </c>
      <c r="AA1108" s="52" t="s">
        <v>4512</v>
      </c>
      <c r="AB1108" s="52"/>
      <c r="AC1108" s="52">
        <v>1</v>
      </c>
      <c r="AD1108" s="52"/>
      <c r="AE1108" s="52"/>
      <c r="AG1108" s="52"/>
      <c r="AH1108" s="52"/>
      <c r="AI1108" s="52"/>
      <c r="AJ1108" s="52"/>
      <c r="AK1108" s="52"/>
    </row>
    <row r="1109" spans="23:37">
      <c r="W1109" s="146" t="s">
        <v>4513</v>
      </c>
      <c r="X1109" s="52" t="s">
        <v>4514</v>
      </c>
      <c r="Y1109" s="65">
        <v>4700151</v>
      </c>
      <c r="Z1109" s="52" t="s">
        <v>4515</v>
      </c>
      <c r="AA1109" s="52" t="s">
        <v>4516</v>
      </c>
      <c r="AB1109" s="52"/>
      <c r="AC1109" s="52">
        <v>1</v>
      </c>
      <c r="AD1109" s="52"/>
      <c r="AE1109" s="52"/>
      <c r="AG1109" s="52"/>
      <c r="AH1109" s="52"/>
      <c r="AI1109" s="52"/>
      <c r="AJ1109" s="52"/>
      <c r="AK1109" s="52"/>
    </row>
    <row r="1110" spans="23:37">
      <c r="W1110" s="146" t="s">
        <v>4517</v>
      </c>
      <c r="X1110" s="52" t="s">
        <v>4518</v>
      </c>
      <c r="Y1110" s="65">
        <v>4700121</v>
      </c>
      <c r="Z1110" s="52" t="s">
        <v>4519</v>
      </c>
      <c r="AA1110" s="52" t="s">
        <v>4520</v>
      </c>
      <c r="AB1110" s="52"/>
      <c r="AC1110" s="52">
        <v>1</v>
      </c>
      <c r="AD1110" s="52"/>
      <c r="AE1110" s="52"/>
      <c r="AG1110" s="52"/>
      <c r="AH1110" s="52"/>
      <c r="AI1110" s="52"/>
      <c r="AJ1110" s="52"/>
      <c r="AK1110" s="52"/>
    </row>
    <row r="1111" spans="23:37">
      <c r="W1111" s="146" t="s">
        <v>4521</v>
      </c>
      <c r="X1111" s="52" t="s">
        <v>4522</v>
      </c>
      <c r="Y1111" s="65">
        <v>4700132</v>
      </c>
      <c r="Z1111" s="52" t="s">
        <v>4523</v>
      </c>
      <c r="AA1111" s="52" t="s">
        <v>4524</v>
      </c>
      <c r="AB1111" s="52"/>
      <c r="AC1111" s="52">
        <v>1</v>
      </c>
      <c r="AD1111" s="52"/>
      <c r="AE1111" s="52"/>
      <c r="AG1111" s="52"/>
      <c r="AH1111" s="52"/>
      <c r="AI1111" s="52"/>
      <c r="AJ1111" s="52"/>
      <c r="AK1111" s="52"/>
    </row>
    <row r="1112" spans="23:37">
      <c r="W1112" s="146" t="s">
        <v>4525</v>
      </c>
      <c r="X1112" s="52" t="s">
        <v>4526</v>
      </c>
      <c r="Y1112" s="65">
        <v>4700102</v>
      </c>
      <c r="Z1112" s="52" t="s">
        <v>4527</v>
      </c>
      <c r="AA1112" s="52" t="s">
        <v>4528</v>
      </c>
      <c r="AB1112" s="52"/>
      <c r="AC1112" s="52">
        <v>1</v>
      </c>
      <c r="AD1112" s="52"/>
      <c r="AE1112" s="52"/>
      <c r="AG1112" s="52"/>
      <c r="AH1112" s="52"/>
      <c r="AI1112" s="52"/>
      <c r="AJ1112" s="52"/>
      <c r="AK1112" s="52"/>
    </row>
    <row r="1113" spans="23:37">
      <c r="W1113" s="146" t="s">
        <v>4529</v>
      </c>
      <c r="X1113" s="52" t="s">
        <v>4530</v>
      </c>
      <c r="Y1113" s="65">
        <v>4801103</v>
      </c>
      <c r="Z1113" s="52" t="s">
        <v>4531</v>
      </c>
      <c r="AA1113" s="52" t="s">
        <v>4532</v>
      </c>
      <c r="AB1113" s="52"/>
      <c r="AC1113" s="52">
        <v>1</v>
      </c>
      <c r="AD1113" s="52"/>
      <c r="AE1113" s="52"/>
      <c r="AG1113" s="52"/>
      <c r="AH1113" s="52"/>
      <c r="AI1113" s="52"/>
      <c r="AJ1113" s="52"/>
      <c r="AK1113" s="52"/>
    </row>
    <row r="1114" spans="23:37">
      <c r="W1114" s="146" t="s">
        <v>4533</v>
      </c>
      <c r="X1114" s="52" t="s">
        <v>4534</v>
      </c>
      <c r="Y1114" s="65">
        <v>4801114</v>
      </c>
      <c r="Z1114" s="52" t="s">
        <v>4535</v>
      </c>
      <c r="AA1114" s="52" t="s">
        <v>4536</v>
      </c>
      <c r="AB1114" s="52"/>
      <c r="AC1114" s="52">
        <v>1</v>
      </c>
      <c r="AD1114" s="52"/>
      <c r="AE1114" s="52"/>
      <c r="AG1114" s="52"/>
      <c r="AH1114" s="52"/>
      <c r="AI1114" s="52"/>
      <c r="AJ1114" s="52"/>
      <c r="AK1114" s="52"/>
    </row>
    <row r="1115" spans="23:37">
      <c r="W1115" s="146" t="s">
        <v>4537</v>
      </c>
      <c r="X1115" s="52" t="s">
        <v>4538</v>
      </c>
      <c r="Y1115" s="65">
        <v>4801181</v>
      </c>
      <c r="Z1115" s="52" t="s">
        <v>4539</v>
      </c>
      <c r="AA1115" s="52" t="s">
        <v>4540</v>
      </c>
      <c r="AB1115" s="52"/>
      <c r="AC1115" s="52">
        <v>1</v>
      </c>
      <c r="AD1115" s="52"/>
      <c r="AE1115" s="52"/>
      <c r="AG1115" s="52"/>
      <c r="AH1115" s="52"/>
      <c r="AI1115" s="52"/>
      <c r="AJ1115" s="52"/>
      <c r="AK1115" s="52"/>
    </row>
    <row r="1116" spans="23:37">
      <c r="W1116" s="146" t="s">
        <v>4541</v>
      </c>
      <c r="X1116" s="52" t="s">
        <v>4542</v>
      </c>
      <c r="Y1116" s="65">
        <v>4700136</v>
      </c>
      <c r="Z1116" s="52" t="s">
        <v>1481</v>
      </c>
      <c r="AA1116" s="52" t="s">
        <v>4543</v>
      </c>
      <c r="AB1116" s="52"/>
      <c r="AC1116" s="52">
        <v>1</v>
      </c>
      <c r="AD1116" s="52"/>
      <c r="AE1116" s="52"/>
      <c r="AG1116" s="52"/>
      <c r="AH1116" s="52"/>
      <c r="AI1116" s="52"/>
      <c r="AJ1116" s="52"/>
      <c r="AK1116" s="52"/>
    </row>
    <row r="1117" spans="23:37">
      <c r="W1117" s="146" t="s">
        <v>4544</v>
      </c>
      <c r="X1117" s="52" t="s">
        <v>4545</v>
      </c>
      <c r="Y1117" s="65">
        <v>4880818</v>
      </c>
      <c r="Z1117" s="52" t="s">
        <v>4546</v>
      </c>
      <c r="AA1117" s="52" t="s">
        <v>4547</v>
      </c>
      <c r="AB1117" s="52"/>
      <c r="AC1117" s="52">
        <v>1</v>
      </c>
      <c r="AD1117" s="52"/>
      <c r="AE1117" s="52"/>
      <c r="AG1117" s="52"/>
      <c r="AH1117" s="52"/>
      <c r="AI1117" s="52"/>
      <c r="AJ1117" s="52"/>
      <c r="AK1117" s="52"/>
    </row>
    <row r="1118" spans="23:37">
      <c r="W1118" s="146" t="s">
        <v>4548</v>
      </c>
      <c r="X1118" s="52" t="s">
        <v>4549</v>
      </c>
      <c r="Y1118" s="65">
        <v>4880051</v>
      </c>
      <c r="Z1118" s="52" t="s">
        <v>4550</v>
      </c>
      <c r="AA1118" s="52" t="s">
        <v>4551</v>
      </c>
      <c r="AB1118" s="52"/>
      <c r="AC1118" s="52">
        <v>1</v>
      </c>
      <c r="AD1118" s="52"/>
      <c r="AE1118" s="52"/>
      <c r="AG1118" s="52"/>
      <c r="AH1118" s="52"/>
      <c r="AI1118" s="52"/>
      <c r="AJ1118" s="52"/>
      <c r="AK1118" s="52"/>
    </row>
    <row r="1119" spans="23:37">
      <c r="W1119" s="146" t="s">
        <v>4552</v>
      </c>
      <c r="X1119" s="52" t="s">
        <v>4553</v>
      </c>
      <c r="Y1119" s="65">
        <v>4880839</v>
      </c>
      <c r="Z1119" s="52" t="s">
        <v>4554</v>
      </c>
      <c r="AA1119" s="52" t="s">
        <v>4555</v>
      </c>
      <c r="AB1119" s="52"/>
      <c r="AC1119" s="52">
        <v>1</v>
      </c>
      <c r="AD1119" s="52"/>
      <c r="AE1119" s="52"/>
      <c r="AG1119" s="52"/>
      <c r="AH1119" s="52"/>
      <c r="AI1119" s="52"/>
      <c r="AJ1119" s="52"/>
      <c r="AK1119" s="52"/>
    </row>
    <row r="1120" spans="23:37">
      <c r="W1120" s="146" t="s">
        <v>4556</v>
      </c>
      <c r="X1120" s="52" t="s">
        <v>4557</v>
      </c>
      <c r="Y1120" s="65">
        <v>4520063</v>
      </c>
      <c r="Z1120" s="52" t="s">
        <v>4558</v>
      </c>
      <c r="AA1120" s="52" t="s">
        <v>4559</v>
      </c>
      <c r="AB1120" s="52"/>
      <c r="AC1120" s="52">
        <v>1</v>
      </c>
      <c r="AD1120" s="52"/>
      <c r="AE1120" s="52"/>
      <c r="AG1120" s="52"/>
      <c r="AH1120" s="52"/>
      <c r="AI1120" s="52"/>
      <c r="AJ1120" s="52"/>
      <c r="AK1120" s="52"/>
    </row>
    <row r="1121" spans="23:37">
      <c r="W1121" s="146" t="s">
        <v>4560</v>
      </c>
      <c r="X1121" s="52" t="s">
        <v>4561</v>
      </c>
      <c r="Y1121" s="65">
        <v>4800202</v>
      </c>
      <c r="Z1121" s="52" t="s">
        <v>4562</v>
      </c>
      <c r="AA1121" s="52" t="s">
        <v>4563</v>
      </c>
      <c r="AB1121" s="52"/>
      <c r="AC1121" s="52">
        <v>1</v>
      </c>
      <c r="AD1121" s="52"/>
      <c r="AE1121" s="52"/>
      <c r="AG1121" s="52"/>
      <c r="AH1121" s="52"/>
      <c r="AI1121" s="52"/>
      <c r="AJ1121" s="52"/>
      <c r="AK1121" s="52"/>
    </row>
    <row r="1122" spans="23:37">
      <c r="W1122" s="146" t="s">
        <v>4564</v>
      </c>
      <c r="X1122" s="52" t="s">
        <v>4565</v>
      </c>
      <c r="Y1122" s="65">
        <v>4810014</v>
      </c>
      <c r="Z1122" s="52" t="s">
        <v>4566</v>
      </c>
      <c r="AA1122" s="52" t="s">
        <v>4567</v>
      </c>
      <c r="AB1122" s="52"/>
      <c r="AC1122" s="52">
        <v>1</v>
      </c>
      <c r="AD1122" s="52"/>
      <c r="AE1122" s="52"/>
      <c r="AG1122" s="52"/>
      <c r="AH1122" s="52"/>
      <c r="AI1122" s="52"/>
      <c r="AJ1122" s="52"/>
      <c r="AK1122" s="52"/>
    </row>
    <row r="1123" spans="23:37">
      <c r="W1123" s="146" t="s">
        <v>4568</v>
      </c>
      <c r="X1123" s="52" t="s">
        <v>4569</v>
      </c>
      <c r="Y1123" s="65">
        <v>4810014</v>
      </c>
      <c r="Z1123" s="52" t="s">
        <v>4570</v>
      </c>
      <c r="AA1123" s="52" t="s">
        <v>4571</v>
      </c>
      <c r="AB1123" s="52"/>
      <c r="AC1123" s="52">
        <v>1</v>
      </c>
      <c r="AD1123" s="52"/>
      <c r="AE1123" s="52"/>
      <c r="AG1123" s="52"/>
      <c r="AH1123" s="52"/>
      <c r="AI1123" s="52"/>
      <c r="AJ1123" s="52"/>
      <c r="AK1123" s="52"/>
    </row>
    <row r="1124" spans="23:37">
      <c r="W1124" s="146" t="s">
        <v>4572</v>
      </c>
      <c r="X1124" s="52" t="s">
        <v>4573</v>
      </c>
      <c r="Y1124" s="65">
        <v>4810006</v>
      </c>
      <c r="Z1124" s="52" t="s">
        <v>4574</v>
      </c>
      <c r="AA1124" s="52" t="s">
        <v>4575</v>
      </c>
      <c r="AB1124" s="52"/>
      <c r="AC1124" s="52">
        <v>1</v>
      </c>
      <c r="AD1124" s="52"/>
      <c r="AE1124" s="52"/>
      <c r="AG1124" s="52"/>
      <c r="AH1124" s="52"/>
      <c r="AI1124" s="52"/>
      <c r="AJ1124" s="52"/>
      <c r="AK1124" s="52"/>
    </row>
    <row r="1125" spans="23:37">
      <c r="W1125" s="146" t="s">
        <v>4576</v>
      </c>
      <c r="X1125" s="52" t="s">
        <v>4577</v>
      </c>
      <c r="Y1125" s="65">
        <v>4810033</v>
      </c>
      <c r="Z1125" s="52" t="s">
        <v>4578</v>
      </c>
      <c r="AA1125" s="52" t="s">
        <v>4579</v>
      </c>
      <c r="AB1125" s="52"/>
      <c r="AC1125" s="52">
        <v>1</v>
      </c>
      <c r="AD1125" s="52"/>
      <c r="AE1125" s="52"/>
      <c r="AG1125" s="52"/>
      <c r="AH1125" s="52"/>
      <c r="AI1125" s="52"/>
      <c r="AJ1125" s="52"/>
      <c r="AK1125" s="52"/>
    </row>
    <row r="1126" spans="23:37">
      <c r="W1126" s="146" t="s">
        <v>4580</v>
      </c>
      <c r="X1126" s="52" t="s">
        <v>4581</v>
      </c>
      <c r="Y1126" s="65">
        <v>4810043</v>
      </c>
      <c r="Z1126" s="52" t="s">
        <v>4582</v>
      </c>
      <c r="AA1126" s="52" t="s">
        <v>4583</v>
      </c>
      <c r="AB1126" s="52"/>
      <c r="AC1126" s="52">
        <v>1</v>
      </c>
      <c r="AD1126" s="52"/>
      <c r="AE1126" s="52"/>
      <c r="AG1126" s="52"/>
      <c r="AH1126" s="52"/>
      <c r="AI1126" s="52"/>
      <c r="AJ1126" s="52"/>
      <c r="AK1126" s="52"/>
    </row>
    <row r="1127" spans="23:37">
      <c r="W1127" s="146" t="s">
        <v>4584</v>
      </c>
      <c r="X1127" s="52" t="s">
        <v>4585</v>
      </c>
      <c r="Y1127" s="65">
        <v>4810039</v>
      </c>
      <c r="Z1127" s="52" t="s">
        <v>4586</v>
      </c>
      <c r="AA1127" s="52" t="s">
        <v>4587</v>
      </c>
      <c r="AB1127" s="52"/>
      <c r="AC1127" s="52">
        <v>1</v>
      </c>
      <c r="AD1127" s="52"/>
      <c r="AE1127" s="52"/>
      <c r="AG1127" s="52"/>
      <c r="AH1127" s="52"/>
      <c r="AI1127" s="52"/>
      <c r="AJ1127" s="52"/>
      <c r="AK1127" s="52"/>
    </row>
    <row r="1128" spans="23:37">
      <c r="W1128" s="146" t="s">
        <v>4588</v>
      </c>
      <c r="X1128" s="52" t="s">
        <v>4589</v>
      </c>
      <c r="Y1128" s="65">
        <v>4520961</v>
      </c>
      <c r="Z1128" s="52" t="s">
        <v>4590</v>
      </c>
      <c r="AA1128" s="52" t="s">
        <v>4591</v>
      </c>
      <c r="AB1128" s="52"/>
      <c r="AC1128" s="52">
        <v>1</v>
      </c>
      <c r="AD1128" s="52"/>
      <c r="AE1128" s="52"/>
      <c r="AG1128" s="52"/>
      <c r="AH1128" s="52"/>
      <c r="AI1128" s="52"/>
      <c r="AJ1128" s="52"/>
      <c r="AK1128" s="52"/>
    </row>
    <row r="1129" spans="23:37">
      <c r="W1129" s="146" t="s">
        <v>4592</v>
      </c>
      <c r="X1129" s="52" t="s">
        <v>4593</v>
      </c>
      <c r="Y1129" s="65">
        <v>4520931</v>
      </c>
      <c r="Z1129" s="52" t="s">
        <v>4594</v>
      </c>
      <c r="AA1129" s="52" t="s">
        <v>4595</v>
      </c>
      <c r="AB1129" s="52"/>
      <c r="AC1129" s="52">
        <v>1</v>
      </c>
      <c r="AD1129" s="52"/>
      <c r="AE1129" s="52"/>
      <c r="AG1129" s="52"/>
      <c r="AH1129" s="52"/>
      <c r="AI1129" s="52"/>
      <c r="AJ1129" s="52"/>
      <c r="AK1129" s="52"/>
    </row>
    <row r="1130" spans="23:37">
      <c r="W1130" s="146" t="s">
        <v>4596</v>
      </c>
      <c r="X1130" s="52" t="s">
        <v>4597</v>
      </c>
      <c r="Y1130" s="65">
        <v>4520905</v>
      </c>
      <c r="Z1130" s="52" t="s">
        <v>4598</v>
      </c>
      <c r="AA1130" s="52" t="s">
        <v>4599</v>
      </c>
      <c r="AB1130" s="52"/>
      <c r="AC1130" s="52">
        <v>1</v>
      </c>
      <c r="AD1130" s="52"/>
      <c r="AE1130" s="52"/>
      <c r="AG1130" s="52"/>
      <c r="AH1130" s="52"/>
      <c r="AI1130" s="52"/>
      <c r="AJ1130" s="52"/>
      <c r="AK1130" s="52"/>
    </row>
    <row r="1131" spans="23:37">
      <c r="W1131" s="146" t="s">
        <v>4600</v>
      </c>
      <c r="X1131" s="52" t="s">
        <v>4601</v>
      </c>
      <c r="Y1131" s="65">
        <v>4850046</v>
      </c>
      <c r="Z1131" s="52" t="s">
        <v>4602</v>
      </c>
      <c r="AA1131" s="52" t="s">
        <v>4603</v>
      </c>
      <c r="AB1131" s="52"/>
      <c r="AC1131" s="52">
        <v>1</v>
      </c>
      <c r="AD1131" s="52"/>
      <c r="AE1131" s="52"/>
      <c r="AG1131" s="52"/>
      <c r="AH1131" s="52"/>
      <c r="AI1131" s="52"/>
      <c r="AJ1131" s="52"/>
      <c r="AK1131" s="52"/>
    </row>
    <row r="1132" spans="23:37">
      <c r="W1132" s="146" t="s">
        <v>4604</v>
      </c>
      <c r="X1132" s="52" t="s">
        <v>4605</v>
      </c>
      <c r="Y1132" s="65">
        <v>4850828</v>
      </c>
      <c r="Z1132" s="52" t="s">
        <v>4606</v>
      </c>
      <c r="AA1132" s="52" t="s">
        <v>4607</v>
      </c>
      <c r="AB1132" s="52"/>
      <c r="AC1132" s="52">
        <v>1</v>
      </c>
      <c r="AD1132" s="52"/>
      <c r="AE1132" s="52"/>
      <c r="AG1132" s="52"/>
      <c r="AH1132" s="52"/>
      <c r="AI1132" s="52"/>
      <c r="AJ1132" s="52"/>
      <c r="AK1132" s="52"/>
    </row>
    <row r="1133" spans="23:37">
      <c r="W1133" s="146" t="s">
        <v>4608</v>
      </c>
      <c r="X1133" s="52" t="s">
        <v>4609</v>
      </c>
      <c r="Y1133" s="65">
        <v>4850815</v>
      </c>
      <c r="Z1133" s="52" t="s">
        <v>4610</v>
      </c>
      <c r="AA1133" s="52" t="s">
        <v>4611</v>
      </c>
      <c r="AB1133" s="52"/>
      <c r="AC1133" s="52">
        <v>1</v>
      </c>
      <c r="AD1133" s="52"/>
      <c r="AE1133" s="52"/>
      <c r="AG1133" s="52"/>
      <c r="AH1133" s="52"/>
      <c r="AI1133" s="52"/>
      <c r="AJ1133" s="52"/>
      <c r="AK1133" s="52"/>
    </row>
    <row r="1134" spans="23:37">
      <c r="W1134" s="146" t="s">
        <v>4612</v>
      </c>
      <c r="X1134" s="52" t="s">
        <v>4613</v>
      </c>
      <c r="Y1134" s="65">
        <v>4850051</v>
      </c>
      <c r="Z1134" s="52" t="s">
        <v>4614</v>
      </c>
      <c r="AA1134" s="52" t="s">
        <v>4615</v>
      </c>
      <c r="AB1134" s="52"/>
      <c r="AC1134" s="52">
        <v>1</v>
      </c>
      <c r="AD1134" s="52"/>
      <c r="AE1134" s="52"/>
      <c r="AG1134" s="52"/>
      <c r="AH1134" s="52"/>
      <c r="AI1134" s="52"/>
      <c r="AJ1134" s="52"/>
      <c r="AK1134" s="52"/>
    </row>
    <row r="1135" spans="23:37">
      <c r="W1135" s="146" t="s">
        <v>4616</v>
      </c>
      <c r="X1135" s="52" t="s">
        <v>4617</v>
      </c>
      <c r="Y1135" s="65">
        <v>4850832</v>
      </c>
      <c r="Z1135" s="52" t="s">
        <v>4618</v>
      </c>
      <c r="AA1135" s="52" t="s">
        <v>4619</v>
      </c>
      <c r="AB1135" s="52"/>
      <c r="AC1135" s="52">
        <v>1</v>
      </c>
      <c r="AD1135" s="52"/>
      <c r="AE1135" s="52"/>
      <c r="AG1135" s="52"/>
      <c r="AH1135" s="52"/>
      <c r="AI1135" s="52"/>
      <c r="AJ1135" s="52"/>
      <c r="AK1135" s="52"/>
    </row>
    <row r="1136" spans="23:37">
      <c r="W1136" s="146" t="s">
        <v>4620</v>
      </c>
      <c r="X1136" s="52" t="s">
        <v>4621</v>
      </c>
      <c r="Y1136" s="65">
        <v>4850011</v>
      </c>
      <c r="Z1136" s="52" t="s">
        <v>4622</v>
      </c>
      <c r="AA1136" s="52" t="s">
        <v>4623</v>
      </c>
      <c r="AB1136" s="52"/>
      <c r="AC1136" s="52">
        <v>1</v>
      </c>
      <c r="AD1136" s="52"/>
      <c r="AE1136" s="52"/>
      <c r="AG1136" s="52"/>
      <c r="AH1136" s="52"/>
      <c r="AI1136" s="52"/>
      <c r="AJ1136" s="52"/>
      <c r="AK1136" s="52"/>
    </row>
    <row r="1137" spans="23:37">
      <c r="W1137" s="146" t="s">
        <v>4624</v>
      </c>
      <c r="X1137" s="52" t="s">
        <v>4625</v>
      </c>
      <c r="Y1137" s="65">
        <v>4850813</v>
      </c>
      <c r="Z1137" s="52" t="s">
        <v>4626</v>
      </c>
      <c r="AA1137" s="52" t="s">
        <v>4627</v>
      </c>
      <c r="AB1137" s="52"/>
      <c r="AC1137" s="52">
        <v>1</v>
      </c>
      <c r="AD1137" s="52"/>
      <c r="AE1137" s="52"/>
      <c r="AG1137" s="52"/>
      <c r="AH1137" s="52"/>
      <c r="AI1137" s="52"/>
      <c r="AJ1137" s="52"/>
      <c r="AK1137" s="52"/>
    </row>
    <row r="1138" spans="23:37">
      <c r="W1138" s="146" t="s">
        <v>4628</v>
      </c>
      <c r="X1138" s="52" t="s">
        <v>4629</v>
      </c>
      <c r="Y1138" s="65">
        <v>4850077</v>
      </c>
      <c r="Z1138" s="52" t="s">
        <v>4630</v>
      </c>
      <c r="AA1138" s="52" t="s">
        <v>4631</v>
      </c>
      <c r="AB1138" s="52"/>
      <c r="AC1138" s="52">
        <v>1</v>
      </c>
      <c r="AD1138" s="52"/>
      <c r="AE1138" s="52"/>
      <c r="AG1138" s="52"/>
      <c r="AH1138" s="52"/>
      <c r="AI1138" s="52"/>
      <c r="AJ1138" s="52"/>
      <c r="AK1138" s="52"/>
    </row>
    <row r="1139" spans="23:37">
      <c r="W1139" s="146" t="s">
        <v>4632</v>
      </c>
      <c r="X1139" s="52" t="s">
        <v>4633</v>
      </c>
      <c r="Y1139" s="65">
        <v>4850811</v>
      </c>
      <c r="Z1139" s="52" t="s">
        <v>4634</v>
      </c>
      <c r="AA1139" s="52" t="s">
        <v>4635</v>
      </c>
      <c r="AB1139" s="52"/>
      <c r="AC1139" s="52">
        <v>1</v>
      </c>
      <c r="AD1139" s="52"/>
      <c r="AE1139" s="52"/>
      <c r="AG1139" s="52"/>
      <c r="AH1139" s="52"/>
      <c r="AI1139" s="52"/>
      <c r="AJ1139" s="52"/>
      <c r="AK1139" s="52"/>
    </row>
    <row r="1140" spans="23:37">
      <c r="W1140" s="146" t="s">
        <v>4636</v>
      </c>
      <c r="X1140" s="52" t="s">
        <v>4637</v>
      </c>
      <c r="Y1140" s="65">
        <v>4860851</v>
      </c>
      <c r="Z1140" s="52" t="s">
        <v>4638</v>
      </c>
      <c r="AA1140" s="52" t="s">
        <v>4639</v>
      </c>
      <c r="AB1140" s="52"/>
      <c r="AC1140" s="52">
        <v>1</v>
      </c>
      <c r="AD1140" s="52"/>
      <c r="AE1140" s="52"/>
      <c r="AG1140" s="52"/>
      <c r="AH1140" s="52"/>
      <c r="AI1140" s="52"/>
      <c r="AJ1140" s="52"/>
      <c r="AK1140" s="52"/>
    </row>
    <row r="1141" spans="23:37">
      <c r="W1141" s="146" t="s">
        <v>4640</v>
      </c>
      <c r="X1141" s="52" t="s">
        <v>4641</v>
      </c>
      <c r="Y1141" s="65">
        <v>4860834</v>
      </c>
      <c r="Z1141" s="52" t="s">
        <v>4642</v>
      </c>
      <c r="AA1141" s="52" t="s">
        <v>4643</v>
      </c>
      <c r="AB1141" s="52"/>
      <c r="AC1141" s="52">
        <v>1</v>
      </c>
      <c r="AD1141" s="52"/>
      <c r="AE1141" s="52"/>
      <c r="AG1141" s="52"/>
      <c r="AH1141" s="52"/>
      <c r="AI1141" s="52"/>
      <c r="AJ1141" s="52"/>
      <c r="AK1141" s="52"/>
    </row>
    <row r="1142" spans="23:37">
      <c r="W1142" s="146" t="s">
        <v>4644</v>
      </c>
      <c r="X1142" s="52" t="s">
        <v>4645</v>
      </c>
      <c r="Y1142" s="65">
        <v>4860904</v>
      </c>
      <c r="Z1142" s="52" t="s">
        <v>4646</v>
      </c>
      <c r="AA1142" s="52" t="s">
        <v>4647</v>
      </c>
      <c r="AB1142" s="52"/>
      <c r="AC1142" s="52">
        <v>1</v>
      </c>
      <c r="AD1142" s="52"/>
      <c r="AE1142" s="52"/>
      <c r="AG1142" s="52"/>
      <c r="AH1142" s="52"/>
      <c r="AI1142" s="52"/>
      <c r="AJ1142" s="52"/>
      <c r="AK1142" s="52"/>
    </row>
    <row r="1143" spans="23:37">
      <c r="W1143" s="146" t="s">
        <v>4648</v>
      </c>
      <c r="X1143" s="52" t="s">
        <v>4649</v>
      </c>
      <c r="Y1143" s="65">
        <v>4800304</v>
      </c>
      <c r="Z1143" s="52" t="s">
        <v>4650</v>
      </c>
      <c r="AA1143" s="52" t="s">
        <v>4651</v>
      </c>
      <c r="AB1143" s="52"/>
      <c r="AC1143" s="52">
        <v>1</v>
      </c>
      <c r="AD1143" s="52"/>
      <c r="AE1143" s="52"/>
      <c r="AG1143" s="52"/>
      <c r="AH1143" s="52"/>
      <c r="AI1143" s="52"/>
      <c r="AJ1143" s="52"/>
      <c r="AK1143" s="52"/>
    </row>
    <row r="1144" spans="23:37">
      <c r="W1144" s="146" t="s">
        <v>4652</v>
      </c>
      <c r="X1144" s="52" t="s">
        <v>4653</v>
      </c>
      <c r="Y1144" s="65">
        <v>4870016</v>
      </c>
      <c r="Z1144" s="52" t="s">
        <v>4654</v>
      </c>
      <c r="AA1144" s="52" t="s">
        <v>4655</v>
      </c>
      <c r="AB1144" s="52"/>
      <c r="AC1144" s="52">
        <v>1</v>
      </c>
      <c r="AD1144" s="52"/>
      <c r="AE1144" s="52"/>
      <c r="AG1144" s="52"/>
      <c r="AH1144" s="52"/>
      <c r="AI1144" s="52"/>
      <c r="AJ1144" s="52"/>
      <c r="AK1144" s="52"/>
    </row>
    <row r="1145" spans="23:37">
      <c r="W1145" s="146" t="s">
        <v>4656</v>
      </c>
      <c r="X1145" s="52" t="s">
        <v>4657</v>
      </c>
      <c r="Y1145" s="65">
        <v>4870035</v>
      </c>
      <c r="Z1145" s="52" t="s">
        <v>4658</v>
      </c>
      <c r="AA1145" s="52" t="s">
        <v>4659</v>
      </c>
      <c r="AB1145" s="52"/>
      <c r="AC1145" s="52">
        <v>1</v>
      </c>
      <c r="AD1145" s="52"/>
      <c r="AE1145" s="52"/>
      <c r="AG1145" s="52"/>
      <c r="AH1145" s="52"/>
      <c r="AI1145" s="52"/>
      <c r="AJ1145" s="52"/>
      <c r="AK1145" s="52"/>
    </row>
    <row r="1146" spans="23:37">
      <c r="W1146" s="146" t="s">
        <v>4660</v>
      </c>
      <c r="X1146" s="52" t="s">
        <v>4661</v>
      </c>
      <c r="Y1146" s="65">
        <v>4860947</v>
      </c>
      <c r="Z1146" s="52" t="s">
        <v>4662</v>
      </c>
      <c r="AA1146" s="52" t="s">
        <v>4663</v>
      </c>
      <c r="AB1146" s="52"/>
      <c r="AC1146" s="52">
        <v>1</v>
      </c>
      <c r="AD1146" s="52"/>
      <c r="AE1146" s="52"/>
      <c r="AG1146" s="52"/>
      <c r="AH1146" s="52"/>
      <c r="AI1146" s="52"/>
      <c r="AJ1146" s="52"/>
      <c r="AK1146" s="52"/>
    </row>
    <row r="1147" spans="23:37">
      <c r="W1147" s="146" t="s">
        <v>4664</v>
      </c>
      <c r="X1147" s="52" t="s">
        <v>4665</v>
      </c>
      <c r="Y1147" s="65">
        <v>4860804</v>
      </c>
      <c r="Z1147" s="52" t="s">
        <v>4666</v>
      </c>
      <c r="AA1147" s="52" t="s">
        <v>4667</v>
      </c>
      <c r="AB1147" s="52"/>
      <c r="AC1147" s="52">
        <v>1</v>
      </c>
      <c r="AD1147" s="52"/>
      <c r="AE1147" s="52"/>
      <c r="AG1147" s="52"/>
      <c r="AH1147" s="52"/>
      <c r="AI1147" s="52"/>
      <c r="AJ1147" s="52"/>
      <c r="AK1147" s="52"/>
    </row>
    <row r="1148" spans="23:37">
      <c r="W1148" s="146" t="s">
        <v>4668</v>
      </c>
      <c r="X1148" s="52" t="s">
        <v>4669</v>
      </c>
      <c r="Y1148" s="65">
        <v>4860803</v>
      </c>
      <c r="Z1148" s="52" t="s">
        <v>4670</v>
      </c>
      <c r="AA1148" s="52" t="s">
        <v>4671</v>
      </c>
      <c r="AB1148" s="52"/>
      <c r="AC1148" s="52">
        <v>1</v>
      </c>
      <c r="AD1148" s="52"/>
      <c r="AE1148" s="52"/>
      <c r="AG1148" s="52"/>
      <c r="AH1148" s="52"/>
      <c r="AI1148" s="52"/>
      <c r="AJ1148" s="52"/>
      <c r="AK1148" s="52"/>
    </row>
    <row r="1149" spans="23:37">
      <c r="W1149" s="146" t="s">
        <v>4672</v>
      </c>
      <c r="X1149" s="52" t="s">
        <v>4673</v>
      </c>
      <c r="Y1149" s="65">
        <v>4870032</v>
      </c>
      <c r="Z1149" s="52" t="s">
        <v>4674</v>
      </c>
      <c r="AA1149" s="52" t="s">
        <v>4675</v>
      </c>
      <c r="AB1149" s="52"/>
      <c r="AC1149" s="52">
        <v>1</v>
      </c>
      <c r="AD1149" s="52"/>
      <c r="AE1149" s="52"/>
      <c r="AG1149" s="52"/>
      <c r="AH1149" s="52"/>
      <c r="AI1149" s="52"/>
      <c r="AJ1149" s="52"/>
      <c r="AK1149" s="52"/>
    </row>
    <row r="1150" spans="23:37">
      <c r="W1150" s="146" t="s">
        <v>4676</v>
      </c>
      <c r="X1150" s="52" t="s">
        <v>4677</v>
      </c>
      <c r="Y1150" s="65">
        <v>4860913</v>
      </c>
      <c r="Z1150" s="52" t="s">
        <v>4678</v>
      </c>
      <c r="AA1150" s="52" t="s">
        <v>4679</v>
      </c>
      <c r="AB1150" s="52"/>
      <c r="AC1150" s="52">
        <v>1</v>
      </c>
      <c r="AD1150" s="52"/>
      <c r="AE1150" s="52"/>
      <c r="AG1150" s="52"/>
      <c r="AH1150" s="52"/>
      <c r="AI1150" s="52"/>
      <c r="AJ1150" s="52"/>
      <c r="AK1150" s="52"/>
    </row>
    <row r="1151" spans="23:37">
      <c r="W1151" s="146" t="s">
        <v>4680</v>
      </c>
      <c r="X1151" s="52" t="s">
        <v>4681</v>
      </c>
      <c r="Y1151" s="65">
        <v>4860958</v>
      </c>
      <c r="Z1151" s="52" t="s">
        <v>4682</v>
      </c>
      <c r="AA1151" s="52" t="s">
        <v>4683</v>
      </c>
      <c r="AB1151" s="52"/>
      <c r="AC1151" s="52">
        <v>1</v>
      </c>
      <c r="AD1151" s="52"/>
      <c r="AE1151" s="52"/>
      <c r="AG1151" s="52"/>
      <c r="AH1151" s="52"/>
      <c r="AI1151" s="52"/>
      <c r="AJ1151" s="52"/>
      <c r="AK1151" s="52"/>
    </row>
    <row r="1152" spans="23:37">
      <c r="W1152" s="146" t="s">
        <v>4684</v>
      </c>
      <c r="X1152" s="52" t="s">
        <v>4685</v>
      </c>
      <c r="Y1152" s="65">
        <v>4860852</v>
      </c>
      <c r="Z1152" s="52" t="s">
        <v>4686</v>
      </c>
      <c r="AA1152" s="52" t="s">
        <v>4687</v>
      </c>
      <c r="AB1152" s="52"/>
      <c r="AC1152" s="52">
        <v>1</v>
      </c>
      <c r="AD1152" s="52"/>
      <c r="AE1152" s="52"/>
      <c r="AG1152" s="52"/>
      <c r="AH1152" s="52"/>
      <c r="AI1152" s="52"/>
      <c r="AJ1152" s="52"/>
      <c r="AK1152" s="52"/>
    </row>
    <row r="1153" spans="23:37">
      <c r="W1153" s="146" t="s">
        <v>4688</v>
      </c>
      <c r="X1153" s="52" t="s">
        <v>4689</v>
      </c>
      <c r="Y1153" s="65">
        <v>4870006</v>
      </c>
      <c r="Z1153" s="52" t="s">
        <v>4690</v>
      </c>
      <c r="AA1153" s="52" t="s">
        <v>4691</v>
      </c>
      <c r="AB1153" s="52"/>
      <c r="AC1153" s="52">
        <v>1</v>
      </c>
      <c r="AD1153" s="52"/>
      <c r="AE1153" s="52"/>
      <c r="AG1153" s="52"/>
      <c r="AH1153" s="52"/>
      <c r="AI1153" s="52"/>
      <c r="AJ1153" s="52"/>
      <c r="AK1153" s="52"/>
    </row>
    <row r="1154" spans="23:37">
      <c r="W1154" s="146" t="s">
        <v>4692</v>
      </c>
      <c r="X1154" s="52" t="s">
        <v>4693</v>
      </c>
      <c r="Y1154" s="65">
        <v>4870033</v>
      </c>
      <c r="Z1154" s="52" t="s">
        <v>4694</v>
      </c>
      <c r="AA1154" s="52" t="s">
        <v>4695</v>
      </c>
      <c r="AB1154" s="52"/>
      <c r="AC1154" s="52">
        <v>1</v>
      </c>
      <c r="AD1154" s="52"/>
      <c r="AE1154" s="52"/>
      <c r="AG1154" s="52"/>
      <c r="AH1154" s="52"/>
      <c r="AI1154" s="52"/>
      <c r="AJ1154" s="52"/>
      <c r="AK1154" s="52"/>
    </row>
    <row r="1155" spans="23:37">
      <c r="W1155" s="146" t="s">
        <v>4696</v>
      </c>
      <c r="X1155" s="52" t="s">
        <v>4697</v>
      </c>
      <c r="Y1155" s="65">
        <v>4800304</v>
      </c>
      <c r="Z1155" s="52" t="s">
        <v>4698</v>
      </c>
      <c r="AA1155" s="52" t="s">
        <v>1116</v>
      </c>
      <c r="AB1155" s="52"/>
      <c r="AC1155" s="52">
        <v>1</v>
      </c>
      <c r="AD1155" s="52"/>
      <c r="AE1155" s="52"/>
      <c r="AG1155" s="52"/>
      <c r="AH1155" s="52"/>
      <c r="AI1155" s="52"/>
      <c r="AJ1155" s="52"/>
      <c r="AK1155" s="52"/>
    </row>
    <row r="1156" spans="23:37">
      <c r="W1156" s="146" t="s">
        <v>4699</v>
      </c>
      <c r="X1156" s="52" t="s">
        <v>4700</v>
      </c>
      <c r="Y1156" s="65">
        <v>4890889</v>
      </c>
      <c r="Z1156" s="52" t="s">
        <v>4701</v>
      </c>
      <c r="AA1156" s="52" t="s">
        <v>4702</v>
      </c>
      <c r="AB1156" s="52"/>
      <c r="AC1156" s="52">
        <v>1</v>
      </c>
      <c r="AD1156" s="52"/>
      <c r="AE1156" s="52"/>
      <c r="AG1156" s="52"/>
      <c r="AH1156" s="52"/>
      <c r="AI1156" s="52"/>
      <c r="AJ1156" s="52"/>
      <c r="AK1156" s="52"/>
    </row>
    <row r="1157" spans="23:37">
      <c r="W1157" s="146" t="s">
        <v>4703</v>
      </c>
      <c r="X1157" s="52" t="s">
        <v>4704</v>
      </c>
      <c r="Y1157" s="65">
        <v>4890835</v>
      </c>
      <c r="Z1157" s="52" t="s">
        <v>4705</v>
      </c>
      <c r="AA1157" s="52" t="s">
        <v>4706</v>
      </c>
      <c r="AB1157" s="52"/>
      <c r="AC1157" s="52">
        <v>1</v>
      </c>
      <c r="AD1157" s="52"/>
      <c r="AE1157" s="52"/>
      <c r="AG1157" s="52"/>
      <c r="AH1157" s="52"/>
      <c r="AI1157" s="52"/>
      <c r="AJ1157" s="52"/>
      <c r="AK1157" s="52"/>
    </row>
    <row r="1158" spans="23:37">
      <c r="W1158" s="146" t="s">
        <v>4707</v>
      </c>
      <c r="X1158" s="52" t="s">
        <v>4708</v>
      </c>
      <c r="Y1158" s="65">
        <v>4890981</v>
      </c>
      <c r="Z1158" s="52" t="s">
        <v>4709</v>
      </c>
      <c r="AA1158" s="52" t="s">
        <v>4710</v>
      </c>
      <c r="AB1158" s="52"/>
      <c r="AC1158" s="52">
        <v>1</v>
      </c>
      <c r="AD1158" s="52"/>
      <c r="AE1158" s="52"/>
      <c r="AG1158" s="52"/>
      <c r="AH1158" s="52"/>
      <c r="AI1158" s="52"/>
      <c r="AJ1158" s="52"/>
      <c r="AK1158" s="52"/>
    </row>
    <row r="1159" spans="23:37">
      <c r="W1159" s="146" t="s">
        <v>4711</v>
      </c>
      <c r="X1159" s="52" t="s">
        <v>4712</v>
      </c>
      <c r="Y1159" s="65">
        <v>4890054</v>
      </c>
      <c r="Z1159" s="52" t="s">
        <v>4713</v>
      </c>
      <c r="AA1159" s="52" t="s">
        <v>4714</v>
      </c>
      <c r="AB1159" s="52"/>
      <c r="AC1159" s="52">
        <v>1</v>
      </c>
      <c r="AD1159" s="52"/>
      <c r="AE1159" s="52"/>
      <c r="AG1159" s="52"/>
      <c r="AH1159" s="52"/>
      <c r="AI1159" s="52"/>
      <c r="AJ1159" s="52"/>
      <c r="AK1159" s="52"/>
    </row>
    <row r="1160" spans="23:37">
      <c r="W1160" s="146" t="s">
        <v>4715</v>
      </c>
      <c r="X1160" s="52" t="s">
        <v>4716</v>
      </c>
      <c r="Y1160" s="65">
        <v>4890946</v>
      </c>
      <c r="Z1160" s="52" t="s">
        <v>4717</v>
      </c>
      <c r="AA1160" s="52" t="s">
        <v>4718</v>
      </c>
      <c r="AB1160" s="52"/>
      <c r="AC1160" s="52">
        <v>1</v>
      </c>
      <c r="AD1160" s="52"/>
      <c r="AE1160" s="52"/>
      <c r="AG1160" s="52"/>
      <c r="AH1160" s="52"/>
      <c r="AI1160" s="52"/>
      <c r="AJ1160" s="52"/>
      <c r="AK1160" s="52"/>
    </row>
    <row r="1161" spans="23:37">
      <c r="W1161" s="146" t="s">
        <v>4719</v>
      </c>
      <c r="X1161" s="52" t="s">
        <v>4720</v>
      </c>
      <c r="Y1161" s="65">
        <v>4801203</v>
      </c>
      <c r="Z1161" s="52" t="s">
        <v>4721</v>
      </c>
      <c r="AA1161" s="52" t="s">
        <v>4722</v>
      </c>
      <c r="AB1161" s="52"/>
      <c r="AC1161" s="52">
        <v>1</v>
      </c>
      <c r="AD1161" s="52"/>
      <c r="AE1161" s="52"/>
      <c r="AG1161" s="52"/>
      <c r="AH1161" s="52"/>
      <c r="AI1161" s="52"/>
      <c r="AJ1161" s="52"/>
      <c r="AK1161" s="52"/>
    </row>
    <row r="1162" spans="23:37">
      <c r="W1162" s="146" t="s">
        <v>4723</v>
      </c>
      <c r="X1162" s="52" t="s">
        <v>4724</v>
      </c>
      <c r="Y1162" s="65">
        <v>4890886</v>
      </c>
      <c r="Z1162" s="52" t="s">
        <v>4725</v>
      </c>
      <c r="AA1162" s="52" t="s">
        <v>4726</v>
      </c>
      <c r="AB1162" s="52"/>
      <c r="AC1162" s="52">
        <v>1</v>
      </c>
      <c r="AD1162" s="52"/>
      <c r="AE1162" s="52"/>
      <c r="AG1162" s="52"/>
      <c r="AH1162" s="52"/>
      <c r="AI1162" s="52"/>
      <c r="AJ1162" s="52"/>
      <c r="AK1162" s="52"/>
    </row>
    <row r="1163" spans="23:37">
      <c r="W1163" s="146" t="s">
        <v>4727</v>
      </c>
      <c r="X1163" s="52" t="s">
        <v>4728</v>
      </c>
      <c r="Y1163" s="65">
        <v>4890004</v>
      </c>
      <c r="Z1163" s="52" t="s">
        <v>4729</v>
      </c>
      <c r="AA1163" s="52" t="s">
        <v>4730</v>
      </c>
      <c r="AB1163" s="52"/>
      <c r="AC1163" s="52">
        <v>1</v>
      </c>
      <c r="AD1163" s="52"/>
      <c r="AE1163" s="52"/>
      <c r="AG1163" s="52"/>
      <c r="AH1163" s="52"/>
      <c r="AI1163" s="52"/>
      <c r="AJ1163" s="52"/>
      <c r="AK1163" s="52"/>
    </row>
    <row r="1164" spans="23:37">
      <c r="W1164" s="146" t="s">
        <v>4731</v>
      </c>
      <c r="X1164" s="52" t="s">
        <v>4732</v>
      </c>
      <c r="Y1164" s="65">
        <v>4890835</v>
      </c>
      <c r="Z1164" s="52" t="s">
        <v>4733</v>
      </c>
      <c r="AA1164" s="52" t="s">
        <v>4734</v>
      </c>
      <c r="AB1164" s="52"/>
      <c r="AC1164" s="52">
        <v>1</v>
      </c>
      <c r="AD1164" s="52"/>
      <c r="AE1164" s="52"/>
      <c r="AG1164" s="52"/>
      <c r="AH1164" s="52"/>
      <c r="AI1164" s="52"/>
      <c r="AJ1164" s="52"/>
      <c r="AK1164" s="52"/>
    </row>
    <row r="1165" spans="23:37">
      <c r="W1165" s="146" t="s">
        <v>4735</v>
      </c>
      <c r="X1165" s="52" t="s">
        <v>4736</v>
      </c>
      <c r="Y1165" s="65">
        <v>4800145</v>
      </c>
      <c r="Z1165" s="52" t="s">
        <v>4737</v>
      </c>
      <c r="AA1165" s="52" t="s">
        <v>4738</v>
      </c>
      <c r="AB1165" s="52"/>
      <c r="AC1165" s="52">
        <v>1</v>
      </c>
      <c r="AD1165" s="52"/>
      <c r="AE1165" s="52"/>
      <c r="AG1165" s="52"/>
      <c r="AH1165" s="52"/>
      <c r="AI1165" s="52"/>
      <c r="AJ1165" s="52"/>
      <c r="AK1165" s="52"/>
    </row>
    <row r="1166" spans="23:37">
      <c r="W1166" s="146" t="s">
        <v>4739</v>
      </c>
      <c r="X1166" s="52" t="s">
        <v>4740</v>
      </c>
      <c r="Y1166" s="65">
        <v>4800142</v>
      </c>
      <c r="Z1166" s="52" t="s">
        <v>1071</v>
      </c>
      <c r="AA1166" s="52" t="s">
        <v>4741</v>
      </c>
      <c r="AB1166" s="52"/>
      <c r="AC1166" s="52">
        <v>1</v>
      </c>
      <c r="AD1166" s="52"/>
      <c r="AE1166" s="52"/>
      <c r="AG1166" s="52"/>
      <c r="AH1166" s="52"/>
      <c r="AI1166" s="52"/>
      <c r="AJ1166" s="52"/>
      <c r="AK1166" s="52"/>
    </row>
    <row r="1167" spans="23:37">
      <c r="W1167" s="146" t="s">
        <v>4742</v>
      </c>
      <c r="X1167" s="52" t="s">
        <v>4743</v>
      </c>
      <c r="Y1167" s="65">
        <v>4800103</v>
      </c>
      <c r="Z1167" s="52" t="s">
        <v>4744</v>
      </c>
      <c r="AA1167" s="52" t="s">
        <v>4745</v>
      </c>
      <c r="AB1167" s="52"/>
      <c r="AC1167" s="52">
        <v>1</v>
      </c>
      <c r="AD1167" s="52"/>
      <c r="AE1167" s="52"/>
      <c r="AG1167" s="52"/>
      <c r="AH1167" s="52"/>
      <c r="AI1167" s="52"/>
      <c r="AJ1167" s="52"/>
      <c r="AK1167" s="52"/>
    </row>
    <row r="1168" spans="23:37">
      <c r="W1168" s="146" t="s">
        <v>4746</v>
      </c>
      <c r="X1168" s="52" t="s">
        <v>4747</v>
      </c>
      <c r="Y1168" s="65">
        <v>4800102</v>
      </c>
      <c r="Z1168" s="52" t="s">
        <v>4748</v>
      </c>
      <c r="AA1168" s="52" t="s">
        <v>4749</v>
      </c>
      <c r="AB1168" s="52"/>
      <c r="AC1168" s="52">
        <v>1</v>
      </c>
      <c r="AD1168" s="52"/>
      <c r="AE1168" s="52"/>
      <c r="AG1168" s="52"/>
      <c r="AH1168" s="52"/>
      <c r="AI1168" s="52"/>
      <c r="AJ1168" s="52"/>
      <c r="AK1168" s="52"/>
    </row>
    <row r="1169" spans="23:37">
      <c r="W1169" s="146" t="s">
        <v>4750</v>
      </c>
      <c r="X1169" s="52" t="s">
        <v>4751</v>
      </c>
      <c r="Y1169" s="65">
        <v>4820036</v>
      </c>
      <c r="Z1169" s="52" t="s">
        <v>4752</v>
      </c>
      <c r="AA1169" s="52" t="s">
        <v>4753</v>
      </c>
      <c r="AB1169" s="52"/>
      <c r="AC1169" s="52">
        <v>1</v>
      </c>
      <c r="AD1169" s="52"/>
      <c r="AE1169" s="52"/>
      <c r="AG1169" s="52"/>
      <c r="AH1169" s="52"/>
      <c r="AI1169" s="52"/>
      <c r="AJ1169" s="52"/>
      <c r="AK1169" s="52"/>
    </row>
    <row r="1170" spans="23:37">
      <c r="W1170" s="146" t="s">
        <v>4754</v>
      </c>
      <c r="X1170" s="52" t="s">
        <v>4755</v>
      </c>
      <c r="Y1170" s="65">
        <v>4820003</v>
      </c>
      <c r="Z1170" s="52" t="s">
        <v>4756</v>
      </c>
      <c r="AA1170" s="52" t="s">
        <v>4757</v>
      </c>
      <c r="AB1170" s="52"/>
      <c r="AC1170" s="52">
        <v>1</v>
      </c>
      <c r="AD1170" s="52"/>
      <c r="AE1170" s="52"/>
      <c r="AG1170" s="52"/>
      <c r="AH1170" s="52"/>
      <c r="AI1170" s="52"/>
      <c r="AJ1170" s="52"/>
      <c r="AK1170" s="52"/>
    </row>
    <row r="1171" spans="23:37">
      <c r="W1171" s="146" t="s">
        <v>4758</v>
      </c>
      <c r="X1171" s="52" t="s">
        <v>4759</v>
      </c>
      <c r="Y1171" s="65">
        <v>4930005</v>
      </c>
      <c r="Z1171" s="52" t="s">
        <v>4760</v>
      </c>
      <c r="AA1171" s="52" t="s">
        <v>4761</v>
      </c>
      <c r="AB1171" s="52"/>
      <c r="AC1171" s="52">
        <v>1</v>
      </c>
      <c r="AD1171" s="52"/>
      <c r="AE1171" s="52"/>
      <c r="AG1171" s="52"/>
      <c r="AH1171" s="52"/>
      <c r="AI1171" s="52"/>
      <c r="AJ1171" s="52"/>
      <c r="AK1171" s="52"/>
    </row>
    <row r="1172" spans="23:37">
      <c r="W1172" s="146" t="s">
        <v>4762</v>
      </c>
      <c r="X1172" s="52" t="s">
        <v>4763</v>
      </c>
      <c r="Y1172" s="65">
        <v>4838157</v>
      </c>
      <c r="Z1172" s="52" t="s">
        <v>4764</v>
      </c>
      <c r="AA1172" s="52" t="s">
        <v>4765</v>
      </c>
      <c r="AB1172" s="52"/>
      <c r="AC1172" s="52">
        <v>1</v>
      </c>
      <c r="AD1172" s="52"/>
      <c r="AE1172" s="52"/>
      <c r="AG1172" s="52"/>
      <c r="AH1172" s="52"/>
      <c r="AI1172" s="52"/>
      <c r="AJ1172" s="52"/>
      <c r="AK1172" s="52"/>
    </row>
    <row r="1173" spans="23:37">
      <c r="W1173" s="146" t="s">
        <v>4766</v>
      </c>
      <c r="X1173" s="52" t="s">
        <v>4767</v>
      </c>
      <c r="Y1173" s="65">
        <v>4838045</v>
      </c>
      <c r="Z1173" s="52" t="s">
        <v>4768</v>
      </c>
      <c r="AA1173" s="52" t="s">
        <v>4769</v>
      </c>
      <c r="AB1173" s="52"/>
      <c r="AC1173" s="52">
        <v>1</v>
      </c>
      <c r="AD1173" s="52"/>
      <c r="AE1173" s="52"/>
      <c r="AG1173" s="52"/>
      <c r="AH1173" s="52"/>
      <c r="AI1173" s="52"/>
      <c r="AJ1173" s="52"/>
      <c r="AK1173" s="52"/>
    </row>
    <row r="1174" spans="23:37">
      <c r="W1174" s="146" t="s">
        <v>4770</v>
      </c>
      <c r="X1174" s="52" t="s">
        <v>4771</v>
      </c>
      <c r="Y1174" s="65">
        <v>4838074</v>
      </c>
      <c r="Z1174" s="52" t="s">
        <v>4772</v>
      </c>
      <c r="AA1174" s="52" t="s">
        <v>4773</v>
      </c>
      <c r="AB1174" s="52"/>
      <c r="AC1174" s="52">
        <v>1</v>
      </c>
      <c r="AD1174" s="52"/>
      <c r="AE1174" s="52"/>
      <c r="AG1174" s="52"/>
      <c r="AH1174" s="52"/>
      <c r="AI1174" s="52"/>
      <c r="AJ1174" s="52"/>
      <c r="AK1174" s="52"/>
    </row>
    <row r="1175" spans="23:37">
      <c r="W1175" s="146" t="s">
        <v>4774</v>
      </c>
      <c r="X1175" s="52" t="s">
        <v>4775</v>
      </c>
      <c r="Y1175" s="65">
        <v>4838383</v>
      </c>
      <c r="Z1175" s="52" t="s">
        <v>4776</v>
      </c>
      <c r="AA1175" s="52" t="s">
        <v>4777</v>
      </c>
      <c r="AB1175" s="52"/>
      <c r="AC1175" s="52">
        <v>1</v>
      </c>
      <c r="AD1175" s="52"/>
      <c r="AE1175" s="52"/>
      <c r="AG1175" s="52"/>
      <c r="AH1175" s="52"/>
      <c r="AI1175" s="52"/>
      <c r="AJ1175" s="52"/>
      <c r="AK1175" s="52"/>
    </row>
    <row r="1176" spans="23:37">
      <c r="W1176" s="146" t="s">
        <v>4778</v>
      </c>
      <c r="X1176" s="52" t="s">
        <v>4779</v>
      </c>
      <c r="Y1176" s="65">
        <v>4838258</v>
      </c>
      <c r="Z1176" s="52" t="s">
        <v>4780</v>
      </c>
      <c r="AA1176" s="52" t="s">
        <v>4781</v>
      </c>
      <c r="AB1176" s="52"/>
      <c r="AC1176" s="52">
        <v>1</v>
      </c>
      <c r="AD1176" s="52"/>
      <c r="AE1176" s="52"/>
      <c r="AG1176" s="52"/>
      <c r="AH1176" s="52"/>
      <c r="AI1176" s="52"/>
      <c r="AJ1176" s="52"/>
      <c r="AK1176" s="52"/>
    </row>
    <row r="1177" spans="23:37">
      <c r="W1177" s="146" t="s">
        <v>4782</v>
      </c>
      <c r="X1177" s="52" t="s">
        <v>4783</v>
      </c>
      <c r="Y1177" s="65">
        <v>4840079</v>
      </c>
      <c r="Z1177" s="52" t="s">
        <v>4784</v>
      </c>
      <c r="AA1177" s="52" t="s">
        <v>4785</v>
      </c>
      <c r="AB1177" s="52"/>
      <c r="AC1177" s="52">
        <v>1</v>
      </c>
      <c r="AD1177" s="52"/>
      <c r="AE1177" s="52"/>
      <c r="AG1177" s="52"/>
      <c r="AH1177" s="52"/>
      <c r="AI1177" s="52"/>
      <c r="AJ1177" s="52"/>
      <c r="AK1177" s="52"/>
    </row>
    <row r="1178" spans="23:37">
      <c r="W1178" s="146" t="s">
        <v>4786</v>
      </c>
      <c r="X1178" s="52" t="s">
        <v>4787</v>
      </c>
      <c r="Y1178" s="65">
        <v>4840094</v>
      </c>
      <c r="Z1178" s="52" t="s">
        <v>4788</v>
      </c>
      <c r="AA1178" s="52" t="s">
        <v>4789</v>
      </c>
      <c r="AB1178" s="52"/>
      <c r="AC1178" s="52">
        <v>1</v>
      </c>
      <c r="AD1178" s="52"/>
      <c r="AE1178" s="52"/>
      <c r="AG1178" s="52"/>
      <c r="AH1178" s="52"/>
      <c r="AI1178" s="52"/>
      <c r="AJ1178" s="52"/>
      <c r="AK1178" s="52"/>
    </row>
    <row r="1179" spans="23:37">
      <c r="W1179" s="146" t="s">
        <v>4790</v>
      </c>
      <c r="X1179" s="52" t="s">
        <v>4791</v>
      </c>
      <c r="Y1179" s="65">
        <v>4840888</v>
      </c>
      <c r="Z1179" s="52" t="s">
        <v>4792</v>
      </c>
      <c r="AA1179" s="52" t="s">
        <v>4793</v>
      </c>
      <c r="AB1179" s="52"/>
      <c r="AC1179" s="52">
        <v>1</v>
      </c>
      <c r="AD1179" s="52"/>
      <c r="AE1179" s="52"/>
      <c r="AG1179" s="52"/>
      <c r="AH1179" s="52"/>
      <c r="AI1179" s="52"/>
      <c r="AJ1179" s="52"/>
      <c r="AK1179" s="52"/>
    </row>
    <row r="1180" spans="23:37">
      <c r="W1180" s="146" t="s">
        <v>4794</v>
      </c>
      <c r="X1180" s="52" t="s">
        <v>4795</v>
      </c>
      <c r="Y1180" s="65">
        <v>4840806</v>
      </c>
      <c r="Z1180" s="52" t="s">
        <v>4796</v>
      </c>
      <c r="AA1180" s="52" t="s">
        <v>4797</v>
      </c>
      <c r="AB1180" s="52"/>
      <c r="AC1180" s="52">
        <v>1</v>
      </c>
      <c r="AD1180" s="52"/>
      <c r="AE1180" s="52"/>
      <c r="AG1180" s="52"/>
      <c r="AH1180" s="52"/>
      <c r="AI1180" s="52"/>
      <c r="AJ1180" s="52"/>
      <c r="AK1180" s="52"/>
    </row>
    <row r="1181" spans="23:37">
      <c r="W1181" s="146" t="s">
        <v>4798</v>
      </c>
      <c r="X1181" s="52" t="s">
        <v>4799</v>
      </c>
      <c r="Y1181" s="65">
        <v>4928145</v>
      </c>
      <c r="Z1181" s="52" t="s">
        <v>4800</v>
      </c>
      <c r="AA1181" s="52" t="s">
        <v>4801</v>
      </c>
      <c r="AB1181" s="52"/>
      <c r="AC1181" s="52">
        <v>1</v>
      </c>
      <c r="AD1181" s="52"/>
      <c r="AE1181" s="52"/>
      <c r="AG1181" s="52"/>
      <c r="AH1181" s="52"/>
      <c r="AI1181" s="52"/>
      <c r="AJ1181" s="52"/>
      <c r="AK1181" s="52"/>
    </row>
    <row r="1182" spans="23:37">
      <c r="W1182" s="146" t="s">
        <v>4802</v>
      </c>
      <c r="X1182" s="52" t="s">
        <v>4803</v>
      </c>
      <c r="Y1182" s="65">
        <v>4928236</v>
      </c>
      <c r="Z1182" s="52" t="s">
        <v>4804</v>
      </c>
      <c r="AA1182" s="52" t="s">
        <v>4805</v>
      </c>
      <c r="AB1182" s="52"/>
      <c r="AC1182" s="52">
        <v>1</v>
      </c>
      <c r="AD1182" s="52"/>
      <c r="AE1182" s="52"/>
      <c r="AG1182" s="52"/>
      <c r="AH1182" s="52"/>
      <c r="AI1182" s="52"/>
      <c r="AJ1182" s="52"/>
      <c r="AK1182" s="52"/>
    </row>
    <row r="1183" spans="23:37">
      <c r="W1183" s="146" t="s">
        <v>4806</v>
      </c>
      <c r="X1183" s="52" t="s">
        <v>4807</v>
      </c>
      <c r="Y1183" s="65">
        <v>4928441</v>
      </c>
      <c r="Z1183" s="52" t="s">
        <v>4808</v>
      </c>
      <c r="AA1183" s="52" t="s">
        <v>4809</v>
      </c>
      <c r="AB1183" s="52"/>
      <c r="AC1183" s="52">
        <v>1</v>
      </c>
      <c r="AD1183" s="52"/>
      <c r="AE1183" s="52"/>
      <c r="AG1183" s="52"/>
      <c r="AH1183" s="52"/>
      <c r="AI1183" s="52"/>
      <c r="AJ1183" s="52"/>
      <c r="AK1183" s="52"/>
    </row>
    <row r="1184" spans="23:37">
      <c r="W1184" s="146" t="s">
        <v>4810</v>
      </c>
      <c r="X1184" s="52" t="s">
        <v>4811</v>
      </c>
      <c r="Y1184" s="65">
        <v>4928355</v>
      </c>
      <c r="Z1184" s="52" t="s">
        <v>4812</v>
      </c>
      <c r="AA1184" s="52" t="s">
        <v>4813</v>
      </c>
      <c r="AB1184" s="52"/>
      <c r="AC1184" s="52">
        <v>1</v>
      </c>
      <c r="AD1184" s="52"/>
      <c r="AE1184" s="52"/>
      <c r="AG1184" s="52"/>
      <c r="AH1184" s="52"/>
      <c r="AI1184" s="52"/>
      <c r="AJ1184" s="52"/>
      <c r="AK1184" s="52"/>
    </row>
    <row r="1185" spans="23:37">
      <c r="W1185" s="146" t="s">
        <v>4814</v>
      </c>
      <c r="X1185" s="52" t="s">
        <v>4815</v>
      </c>
      <c r="Y1185" s="65">
        <v>4928121</v>
      </c>
      <c r="Z1185" s="52" t="s">
        <v>4816</v>
      </c>
      <c r="AA1185" s="52" t="s">
        <v>4817</v>
      </c>
      <c r="AB1185" s="52"/>
      <c r="AC1185" s="52">
        <v>1</v>
      </c>
      <c r="AD1185" s="52"/>
      <c r="AE1185" s="52"/>
      <c r="AG1185" s="52"/>
      <c r="AH1185" s="52"/>
      <c r="AI1185" s="52"/>
      <c r="AJ1185" s="52"/>
      <c r="AK1185" s="52"/>
    </row>
    <row r="1186" spans="23:37">
      <c r="W1186" s="146" t="s">
        <v>4818</v>
      </c>
      <c r="X1186" s="52" t="s">
        <v>4819</v>
      </c>
      <c r="Y1186" s="65">
        <v>4928217</v>
      </c>
      <c r="Z1186" s="52" t="s">
        <v>4820</v>
      </c>
      <c r="AA1186" s="52" t="s">
        <v>4821</v>
      </c>
      <c r="AB1186" s="52"/>
      <c r="AC1186" s="52">
        <v>1</v>
      </c>
      <c r="AD1186" s="52"/>
      <c r="AE1186" s="52"/>
      <c r="AG1186" s="52"/>
      <c r="AH1186" s="52"/>
      <c r="AI1186" s="52"/>
      <c r="AJ1186" s="52"/>
      <c r="AK1186" s="52"/>
    </row>
    <row r="1187" spans="23:37">
      <c r="W1187" s="146" t="s">
        <v>4822</v>
      </c>
      <c r="X1187" s="52" t="s">
        <v>4823</v>
      </c>
      <c r="Y1187" s="65">
        <v>4928181</v>
      </c>
      <c r="Z1187" s="52" t="s">
        <v>4824</v>
      </c>
      <c r="AA1187" s="52" t="s">
        <v>4825</v>
      </c>
      <c r="AB1187" s="52"/>
      <c r="AC1187" s="52">
        <v>1</v>
      </c>
      <c r="AD1187" s="52"/>
      <c r="AE1187" s="52"/>
      <c r="AG1187" s="52"/>
      <c r="AH1187" s="52"/>
      <c r="AI1187" s="52"/>
      <c r="AJ1187" s="52"/>
      <c r="AK1187" s="52"/>
    </row>
    <row r="1188" spans="23:37">
      <c r="W1188" s="146" t="s">
        <v>4826</v>
      </c>
      <c r="X1188" s="52" t="s">
        <v>4827</v>
      </c>
      <c r="Y1188" s="65">
        <v>4950031</v>
      </c>
      <c r="Z1188" s="52" t="s">
        <v>4828</v>
      </c>
      <c r="AA1188" s="52" t="s">
        <v>4829</v>
      </c>
      <c r="AB1188" s="52"/>
      <c r="AC1188" s="52">
        <v>1</v>
      </c>
      <c r="AD1188" s="52"/>
      <c r="AE1188" s="52"/>
      <c r="AG1188" s="52"/>
      <c r="AH1188" s="52"/>
      <c r="AI1188" s="52"/>
      <c r="AJ1188" s="52"/>
      <c r="AK1188" s="52"/>
    </row>
    <row r="1189" spans="23:37">
      <c r="W1189" s="146" t="s">
        <v>4830</v>
      </c>
      <c r="X1189" s="52" t="s">
        <v>4831</v>
      </c>
      <c r="Y1189" s="65">
        <v>4901315</v>
      </c>
      <c r="Z1189" s="52" t="s">
        <v>4832</v>
      </c>
      <c r="AA1189" s="52" t="s">
        <v>4833</v>
      </c>
      <c r="AB1189" s="52"/>
      <c r="AC1189" s="52">
        <v>1</v>
      </c>
      <c r="AD1189" s="52"/>
      <c r="AE1189" s="52"/>
      <c r="AG1189" s="52"/>
      <c r="AH1189" s="52"/>
      <c r="AI1189" s="52"/>
      <c r="AJ1189" s="52"/>
      <c r="AK1189" s="52"/>
    </row>
    <row r="1190" spans="23:37">
      <c r="W1190" s="146" t="s">
        <v>4834</v>
      </c>
      <c r="X1190" s="52" t="s">
        <v>4835</v>
      </c>
      <c r="Y1190" s="65">
        <v>4940003</v>
      </c>
      <c r="Z1190" s="52" t="s">
        <v>4836</v>
      </c>
      <c r="AA1190" s="52" t="s">
        <v>4837</v>
      </c>
      <c r="AB1190" s="52"/>
      <c r="AC1190" s="52">
        <v>1</v>
      </c>
      <c r="AD1190" s="52"/>
      <c r="AE1190" s="52"/>
      <c r="AG1190" s="52"/>
      <c r="AH1190" s="52"/>
      <c r="AI1190" s="52"/>
      <c r="AJ1190" s="52"/>
      <c r="AK1190" s="52"/>
    </row>
    <row r="1191" spans="23:37">
      <c r="W1191" s="146" t="s">
        <v>4838</v>
      </c>
      <c r="X1191" s="52" t="s">
        <v>4839</v>
      </c>
      <c r="Y1191" s="65">
        <v>4940012</v>
      </c>
      <c r="Z1191" s="52" t="s">
        <v>4840</v>
      </c>
      <c r="AA1191" s="52" t="s">
        <v>4841</v>
      </c>
      <c r="AB1191" s="52"/>
      <c r="AC1191" s="52">
        <v>1</v>
      </c>
      <c r="AD1191" s="52"/>
      <c r="AE1191" s="52"/>
      <c r="AG1191" s="52"/>
      <c r="AH1191" s="52"/>
      <c r="AI1191" s="52"/>
      <c r="AJ1191" s="52"/>
      <c r="AK1191" s="52"/>
    </row>
    <row r="1192" spans="23:37">
      <c r="W1192" s="146" t="s">
        <v>4842</v>
      </c>
      <c r="X1192" s="52" t="s">
        <v>4843</v>
      </c>
      <c r="Y1192" s="65">
        <v>4940001</v>
      </c>
      <c r="Z1192" s="52" t="s">
        <v>4844</v>
      </c>
      <c r="AA1192" s="52" t="s">
        <v>4845</v>
      </c>
      <c r="AB1192" s="52"/>
      <c r="AC1192" s="52">
        <v>1</v>
      </c>
      <c r="AD1192" s="52"/>
      <c r="AE1192" s="52"/>
      <c r="AG1192" s="52"/>
      <c r="AH1192" s="52"/>
      <c r="AI1192" s="52"/>
      <c r="AJ1192" s="52"/>
      <c r="AK1192" s="52"/>
    </row>
    <row r="1193" spans="23:37">
      <c r="W1193" s="146" t="s">
        <v>4846</v>
      </c>
      <c r="X1193" s="52" t="s">
        <v>4847</v>
      </c>
      <c r="Y1193" s="65">
        <v>4910037</v>
      </c>
      <c r="Z1193" s="52" t="s">
        <v>4848</v>
      </c>
      <c r="AA1193" s="52" t="s">
        <v>4849</v>
      </c>
      <c r="AB1193" s="52"/>
      <c r="AC1193" s="52">
        <v>1</v>
      </c>
      <c r="AD1193" s="52"/>
      <c r="AE1193" s="52"/>
      <c r="AG1193" s="52"/>
      <c r="AH1193" s="52"/>
      <c r="AI1193" s="52"/>
      <c r="AJ1193" s="52"/>
      <c r="AK1193" s="52"/>
    </row>
    <row r="1194" spans="23:37">
      <c r="W1194" s="146" t="s">
        <v>4850</v>
      </c>
      <c r="X1194" s="52" t="s">
        <v>4851</v>
      </c>
      <c r="Y1194" s="65">
        <v>4910903</v>
      </c>
      <c r="Z1194" s="52" t="s">
        <v>4852</v>
      </c>
      <c r="AA1194" s="52" t="s">
        <v>4853</v>
      </c>
      <c r="AB1194" s="52"/>
      <c r="AC1194" s="52">
        <v>1</v>
      </c>
      <c r="AD1194" s="52"/>
      <c r="AE1194" s="52"/>
      <c r="AG1194" s="52"/>
      <c r="AH1194" s="52"/>
      <c r="AI1194" s="52"/>
      <c r="AJ1194" s="52"/>
      <c r="AK1194" s="52"/>
    </row>
    <row r="1195" spans="23:37">
      <c r="W1195" s="146" t="s">
        <v>4854</v>
      </c>
      <c r="X1195" s="52" t="s">
        <v>4855</v>
      </c>
      <c r="Y1195" s="65">
        <v>4910871</v>
      </c>
      <c r="Z1195" s="52" t="s">
        <v>4856</v>
      </c>
      <c r="AA1195" s="52" t="s">
        <v>4857</v>
      </c>
      <c r="AB1195" s="52"/>
      <c r="AC1195" s="52">
        <v>1</v>
      </c>
      <c r="AD1195" s="52"/>
      <c r="AE1195" s="52"/>
      <c r="AG1195" s="52"/>
      <c r="AH1195" s="52"/>
      <c r="AI1195" s="52"/>
      <c r="AJ1195" s="52"/>
      <c r="AK1195" s="52"/>
    </row>
    <row r="1196" spans="23:37">
      <c r="W1196" s="146" t="s">
        <v>4858</v>
      </c>
      <c r="X1196" s="52" t="s">
        <v>4859</v>
      </c>
      <c r="Y1196" s="65">
        <v>4910125</v>
      </c>
      <c r="Z1196" s="52" t="s">
        <v>4860</v>
      </c>
      <c r="AA1196" s="52" t="s">
        <v>4861</v>
      </c>
      <c r="AB1196" s="52"/>
      <c r="AC1196" s="52">
        <v>1</v>
      </c>
      <c r="AD1196" s="52"/>
      <c r="AE1196" s="52"/>
      <c r="AG1196" s="52"/>
      <c r="AH1196" s="52"/>
      <c r="AI1196" s="52"/>
      <c r="AJ1196" s="52"/>
      <c r="AK1196" s="52"/>
    </row>
    <row r="1197" spans="23:37">
      <c r="W1197" s="146" t="s">
        <v>4862</v>
      </c>
      <c r="X1197" s="52" t="s">
        <v>4863</v>
      </c>
      <c r="Y1197" s="65">
        <v>4910005</v>
      </c>
      <c r="Z1197" s="52" t="s">
        <v>4864</v>
      </c>
      <c r="AA1197" s="52" t="s">
        <v>4865</v>
      </c>
      <c r="AB1197" s="52"/>
      <c r="AC1197" s="52">
        <v>1</v>
      </c>
      <c r="AD1197" s="52"/>
      <c r="AE1197" s="52"/>
      <c r="AG1197" s="52"/>
      <c r="AH1197" s="52"/>
      <c r="AI1197" s="52"/>
      <c r="AJ1197" s="52"/>
      <c r="AK1197" s="52"/>
    </row>
    <row r="1198" spans="23:37">
      <c r="W1198" s="146" t="s">
        <v>4866</v>
      </c>
      <c r="X1198" s="52" t="s">
        <v>4867</v>
      </c>
      <c r="Y1198" s="65">
        <v>4910826</v>
      </c>
      <c r="Z1198" s="52" t="s">
        <v>4868</v>
      </c>
      <c r="AA1198" s="52" t="s">
        <v>4869</v>
      </c>
      <c r="AB1198" s="52"/>
      <c r="AC1198" s="52">
        <v>1</v>
      </c>
      <c r="AD1198" s="52"/>
      <c r="AE1198" s="52"/>
      <c r="AG1198" s="52"/>
      <c r="AH1198" s="52"/>
      <c r="AI1198" s="52"/>
      <c r="AJ1198" s="52"/>
      <c r="AK1198" s="52"/>
    </row>
    <row r="1199" spans="23:37">
      <c r="W1199" s="146" t="s">
        <v>4870</v>
      </c>
      <c r="X1199" s="52" t="s">
        <v>4871</v>
      </c>
      <c r="Y1199" s="65">
        <v>4910103</v>
      </c>
      <c r="Z1199" s="52" t="s">
        <v>4872</v>
      </c>
      <c r="AA1199" s="52" t="s">
        <v>4873</v>
      </c>
      <c r="AB1199" s="52"/>
      <c r="AC1199" s="52">
        <v>1</v>
      </c>
      <c r="AD1199" s="52"/>
      <c r="AE1199" s="52"/>
      <c r="AG1199" s="52"/>
      <c r="AH1199" s="52"/>
      <c r="AI1199" s="52"/>
      <c r="AJ1199" s="52"/>
      <c r="AK1199" s="52"/>
    </row>
    <row r="1200" spans="23:37">
      <c r="W1200" s="146" t="s">
        <v>4874</v>
      </c>
      <c r="X1200" s="52" t="s">
        <v>4875</v>
      </c>
      <c r="Y1200" s="65">
        <v>4938001</v>
      </c>
      <c r="Z1200" s="52" t="s">
        <v>4876</v>
      </c>
      <c r="AA1200" s="52" t="s">
        <v>4877</v>
      </c>
      <c r="AB1200" s="52"/>
      <c r="AC1200" s="52">
        <v>1</v>
      </c>
      <c r="AD1200" s="52"/>
      <c r="AE1200" s="52"/>
      <c r="AG1200" s="52"/>
      <c r="AH1200" s="52"/>
      <c r="AI1200" s="52"/>
      <c r="AJ1200" s="52"/>
      <c r="AK1200" s="52"/>
    </row>
    <row r="1201" spans="23:37">
      <c r="W1201" s="146" t="s">
        <v>4878</v>
      </c>
      <c r="X1201" s="52" t="s">
        <v>4879</v>
      </c>
      <c r="Y1201" s="65">
        <v>4910934</v>
      </c>
      <c r="Z1201" s="52" t="s">
        <v>4880</v>
      </c>
      <c r="AA1201" s="52" t="s">
        <v>4881</v>
      </c>
      <c r="AB1201" s="52"/>
      <c r="AC1201" s="52">
        <v>1</v>
      </c>
      <c r="AD1201" s="52"/>
      <c r="AE1201" s="52"/>
      <c r="AG1201" s="52"/>
      <c r="AH1201" s="52"/>
      <c r="AI1201" s="52"/>
      <c r="AJ1201" s="52"/>
      <c r="AK1201" s="52"/>
    </row>
    <row r="1202" spans="23:37">
      <c r="W1202" s="146" t="s">
        <v>4882</v>
      </c>
      <c r="X1202" s="52" t="s">
        <v>4883</v>
      </c>
      <c r="Y1202" s="65">
        <v>4910057</v>
      </c>
      <c r="Z1202" s="52" t="s">
        <v>4884</v>
      </c>
      <c r="AA1202" s="52" t="s">
        <v>4885</v>
      </c>
      <c r="AB1202" s="52"/>
      <c r="AC1202" s="52">
        <v>1</v>
      </c>
      <c r="AD1202" s="52"/>
      <c r="AE1202" s="52"/>
      <c r="AG1202" s="52"/>
      <c r="AH1202" s="52"/>
      <c r="AI1202" s="52"/>
      <c r="AJ1202" s="52"/>
      <c r="AK1202" s="52"/>
    </row>
    <row r="1203" spans="23:37">
      <c r="W1203" s="146" t="s">
        <v>4886</v>
      </c>
      <c r="X1203" s="52" t="s">
        <v>4887</v>
      </c>
      <c r="Y1203" s="65">
        <v>4910201</v>
      </c>
      <c r="Z1203" s="52" t="s">
        <v>4888</v>
      </c>
      <c r="AA1203" s="52" t="s">
        <v>4889</v>
      </c>
      <c r="AB1203" s="52"/>
      <c r="AC1203" s="52">
        <v>1</v>
      </c>
      <c r="AD1203" s="52"/>
      <c r="AE1203" s="52"/>
      <c r="AG1203" s="52"/>
      <c r="AH1203" s="52"/>
      <c r="AI1203" s="52"/>
      <c r="AJ1203" s="52"/>
      <c r="AK1203" s="52"/>
    </row>
    <row r="1204" spans="23:37">
      <c r="W1204" s="146" t="s">
        <v>4890</v>
      </c>
      <c r="X1204" s="52" t="s">
        <v>4891</v>
      </c>
      <c r="Y1204" s="65">
        <v>4910376</v>
      </c>
      <c r="Z1204" s="52" t="s">
        <v>4892</v>
      </c>
      <c r="AA1204" s="52" t="s">
        <v>4893</v>
      </c>
      <c r="AB1204" s="52"/>
      <c r="AC1204" s="52">
        <v>1</v>
      </c>
      <c r="AD1204" s="52"/>
      <c r="AE1204" s="52"/>
      <c r="AG1204" s="52"/>
      <c r="AH1204" s="52"/>
      <c r="AI1204" s="52"/>
      <c r="AJ1204" s="52"/>
      <c r="AK1204" s="52"/>
    </row>
    <row r="1205" spans="23:37">
      <c r="W1205" s="146" t="s">
        <v>4894</v>
      </c>
      <c r="X1205" s="52" t="s">
        <v>4895</v>
      </c>
      <c r="Y1205" s="65">
        <v>4910804</v>
      </c>
      <c r="Z1205" s="52" t="s">
        <v>4896</v>
      </c>
      <c r="AA1205" s="52" t="s">
        <v>4897</v>
      </c>
      <c r="AB1205" s="52"/>
      <c r="AC1205" s="52">
        <v>1</v>
      </c>
      <c r="AD1205" s="52"/>
      <c r="AE1205" s="52"/>
      <c r="AG1205" s="52"/>
      <c r="AH1205" s="52"/>
      <c r="AI1205" s="52"/>
      <c r="AJ1205" s="52"/>
      <c r="AK1205" s="52"/>
    </row>
    <row r="1206" spans="23:37">
      <c r="W1206" s="146" t="s">
        <v>4898</v>
      </c>
      <c r="X1206" s="52" t="s">
        <v>4899</v>
      </c>
      <c r="Y1206" s="65">
        <v>4910004</v>
      </c>
      <c r="Z1206" s="52" t="s">
        <v>4900</v>
      </c>
      <c r="AA1206" s="52" t="s">
        <v>4901</v>
      </c>
      <c r="AB1206" s="52"/>
      <c r="AC1206" s="52">
        <v>1</v>
      </c>
      <c r="AD1206" s="52"/>
      <c r="AE1206" s="52"/>
      <c r="AG1206" s="52"/>
      <c r="AH1206" s="52"/>
      <c r="AI1206" s="52"/>
      <c r="AJ1206" s="52"/>
      <c r="AK1206" s="52"/>
    </row>
    <row r="1207" spans="23:37">
      <c r="W1207" s="146" t="s">
        <v>4902</v>
      </c>
      <c r="X1207" s="52" t="s">
        <v>4903</v>
      </c>
      <c r="Y1207" s="65">
        <v>4910925</v>
      </c>
      <c r="Z1207" s="52" t="s">
        <v>4904</v>
      </c>
      <c r="AA1207" s="52" t="s">
        <v>4905</v>
      </c>
      <c r="AB1207" s="52"/>
      <c r="AC1207" s="52">
        <v>1</v>
      </c>
      <c r="AD1207" s="52"/>
      <c r="AE1207" s="52"/>
      <c r="AG1207" s="52"/>
      <c r="AH1207" s="52"/>
      <c r="AI1207" s="52"/>
      <c r="AJ1207" s="52"/>
      <c r="AK1207" s="52"/>
    </row>
    <row r="1208" spans="23:37">
      <c r="W1208" s="146" t="s">
        <v>4906</v>
      </c>
      <c r="X1208" s="52" t="s">
        <v>4907</v>
      </c>
      <c r="Y1208" s="65">
        <v>4970013</v>
      </c>
      <c r="Z1208" s="52" t="s">
        <v>4908</v>
      </c>
      <c r="AA1208" s="52" t="s">
        <v>4909</v>
      </c>
      <c r="AB1208" s="52"/>
      <c r="AC1208" s="52">
        <v>1</v>
      </c>
      <c r="AD1208" s="52"/>
      <c r="AE1208" s="52"/>
      <c r="AG1208" s="52"/>
      <c r="AH1208" s="52"/>
      <c r="AI1208" s="52"/>
      <c r="AJ1208" s="52"/>
      <c r="AK1208" s="52"/>
    </row>
    <row r="1209" spans="23:37">
      <c r="W1209" s="146" t="s">
        <v>4910</v>
      </c>
      <c r="X1209" s="52" t="s">
        <v>4911</v>
      </c>
      <c r="Y1209" s="65">
        <v>4970002</v>
      </c>
      <c r="Z1209" s="52" t="s">
        <v>4912</v>
      </c>
      <c r="AA1209" s="52" t="s">
        <v>4913</v>
      </c>
      <c r="AB1209" s="52"/>
      <c r="AC1209" s="52">
        <v>1</v>
      </c>
      <c r="AD1209" s="52"/>
      <c r="AE1209" s="52"/>
      <c r="AG1209" s="52"/>
      <c r="AH1209" s="52"/>
      <c r="AI1209" s="52"/>
      <c r="AJ1209" s="52"/>
      <c r="AK1209" s="52"/>
    </row>
    <row r="1210" spans="23:37">
      <c r="W1210" s="146" t="s">
        <v>4914</v>
      </c>
      <c r="X1210" s="52" t="s">
        <v>4915</v>
      </c>
      <c r="Y1210" s="65">
        <v>4901222</v>
      </c>
      <c r="Z1210" s="52" t="s">
        <v>4916</v>
      </c>
      <c r="AA1210" s="52" t="s">
        <v>4917</v>
      </c>
      <c r="AB1210" s="52"/>
      <c r="AC1210" s="52">
        <v>1</v>
      </c>
      <c r="AD1210" s="52"/>
      <c r="AE1210" s="52"/>
      <c r="AG1210" s="52"/>
      <c r="AH1210" s="52"/>
      <c r="AI1210" s="52"/>
      <c r="AJ1210" s="52"/>
      <c r="AK1210" s="52"/>
    </row>
    <row r="1211" spans="23:37">
      <c r="W1211" s="146" t="s">
        <v>4918</v>
      </c>
      <c r="X1211" s="52" t="s">
        <v>4919</v>
      </c>
      <c r="Y1211" s="65">
        <v>4901137</v>
      </c>
      <c r="Z1211" s="52" t="s">
        <v>4920</v>
      </c>
      <c r="AA1211" s="52" t="s">
        <v>4921</v>
      </c>
      <c r="AB1211" s="52"/>
      <c r="AC1211" s="52">
        <v>1</v>
      </c>
      <c r="AD1211" s="52"/>
      <c r="AE1211" s="52"/>
      <c r="AG1211" s="52"/>
      <c r="AH1211" s="52"/>
      <c r="AI1211" s="52"/>
      <c r="AJ1211" s="52"/>
      <c r="AK1211" s="52"/>
    </row>
    <row r="1212" spans="23:37">
      <c r="W1212" s="146" t="s">
        <v>4922</v>
      </c>
      <c r="X1212" s="52" t="s">
        <v>4923</v>
      </c>
      <c r="Y1212" s="65">
        <v>4960924</v>
      </c>
      <c r="Z1212" s="52" t="s">
        <v>4924</v>
      </c>
      <c r="AA1212" s="52" t="s">
        <v>4925</v>
      </c>
      <c r="AB1212" s="52"/>
      <c r="AC1212" s="52">
        <v>1</v>
      </c>
      <c r="AD1212" s="52"/>
      <c r="AE1212" s="52"/>
      <c r="AG1212" s="52"/>
      <c r="AH1212" s="52"/>
      <c r="AI1212" s="52"/>
      <c r="AJ1212" s="52"/>
      <c r="AK1212" s="52"/>
    </row>
    <row r="1213" spans="23:37">
      <c r="W1213" s="146" t="s">
        <v>4926</v>
      </c>
      <c r="X1213" s="52" t="s">
        <v>4927</v>
      </c>
      <c r="Y1213" s="65">
        <v>4960902</v>
      </c>
      <c r="Z1213" s="52" t="s">
        <v>4928</v>
      </c>
      <c r="AA1213" s="52" t="s">
        <v>4929</v>
      </c>
      <c r="AB1213" s="52"/>
      <c r="AC1213" s="52">
        <v>1</v>
      </c>
      <c r="AD1213" s="52"/>
      <c r="AE1213" s="52"/>
      <c r="AG1213" s="52"/>
      <c r="AH1213" s="52"/>
      <c r="AI1213" s="52"/>
      <c r="AJ1213" s="52"/>
      <c r="AK1213" s="52"/>
    </row>
    <row r="1214" spans="23:37">
      <c r="W1214" s="146" t="s">
        <v>4930</v>
      </c>
      <c r="X1214" s="52" t="s">
        <v>4931</v>
      </c>
      <c r="Y1214" s="65">
        <v>4960938</v>
      </c>
      <c r="Z1214" s="52" t="s">
        <v>4932</v>
      </c>
      <c r="AA1214" s="52" t="s">
        <v>4933</v>
      </c>
      <c r="AB1214" s="52"/>
      <c r="AC1214" s="52">
        <v>1</v>
      </c>
      <c r="AD1214" s="52"/>
      <c r="AE1214" s="52"/>
      <c r="AG1214" s="52"/>
      <c r="AH1214" s="52"/>
      <c r="AI1214" s="52"/>
      <c r="AJ1214" s="52"/>
      <c r="AK1214" s="52"/>
    </row>
    <row r="1215" spans="23:37">
      <c r="W1215" s="146" t="s">
        <v>4934</v>
      </c>
      <c r="X1215" s="52" t="s">
        <v>4935</v>
      </c>
      <c r="Y1215" s="65">
        <v>4968044</v>
      </c>
      <c r="Z1215" s="52" t="s">
        <v>4936</v>
      </c>
      <c r="AA1215" s="52" t="s">
        <v>4937</v>
      </c>
      <c r="AB1215" s="52"/>
      <c r="AC1215" s="52">
        <v>1</v>
      </c>
      <c r="AD1215" s="52"/>
      <c r="AE1215" s="52"/>
      <c r="AG1215" s="52"/>
      <c r="AH1215" s="52"/>
      <c r="AI1215" s="52"/>
      <c r="AJ1215" s="52"/>
      <c r="AK1215" s="52"/>
    </row>
    <row r="1216" spans="23:37">
      <c r="W1216" s="146" t="s">
        <v>4938</v>
      </c>
      <c r="X1216" s="52" t="s">
        <v>4939</v>
      </c>
      <c r="Y1216" s="65">
        <v>4968011</v>
      </c>
      <c r="Z1216" s="52" t="s">
        <v>4940</v>
      </c>
      <c r="AA1216" s="52" t="s">
        <v>4941</v>
      </c>
      <c r="AB1216" s="52"/>
      <c r="AC1216" s="52">
        <v>1</v>
      </c>
      <c r="AD1216" s="52"/>
      <c r="AE1216" s="52"/>
      <c r="AG1216" s="52"/>
      <c r="AH1216" s="52"/>
      <c r="AI1216" s="52"/>
      <c r="AJ1216" s="52"/>
      <c r="AK1216" s="52"/>
    </row>
    <row r="1217" spans="23:37">
      <c r="W1217" s="146" t="s">
        <v>4942</v>
      </c>
      <c r="X1217" s="52" t="s">
        <v>4943</v>
      </c>
      <c r="Y1217" s="65">
        <v>4968015</v>
      </c>
      <c r="Z1217" s="52" t="s">
        <v>4944</v>
      </c>
      <c r="AA1217" s="52" t="s">
        <v>4945</v>
      </c>
      <c r="AB1217" s="52"/>
      <c r="AC1217" s="52">
        <v>1</v>
      </c>
      <c r="AD1217" s="52"/>
      <c r="AE1217" s="52"/>
      <c r="AG1217" s="52"/>
      <c r="AH1217" s="52"/>
      <c r="AI1217" s="52"/>
      <c r="AJ1217" s="52"/>
      <c r="AK1217" s="52"/>
    </row>
    <row r="1218" spans="23:37">
      <c r="W1218" s="146" t="s">
        <v>4946</v>
      </c>
      <c r="X1218" s="52" t="s">
        <v>4947</v>
      </c>
      <c r="Y1218" s="65">
        <v>4970030</v>
      </c>
      <c r="Z1218" s="52" t="s">
        <v>4948</v>
      </c>
      <c r="AA1218" s="52" t="s">
        <v>4949</v>
      </c>
      <c r="AB1218" s="52"/>
      <c r="AC1218" s="52">
        <v>1</v>
      </c>
      <c r="AD1218" s="52"/>
      <c r="AE1218" s="52"/>
      <c r="AG1218" s="52"/>
      <c r="AH1218" s="52"/>
      <c r="AI1218" s="52"/>
      <c r="AJ1218" s="52"/>
      <c r="AK1218" s="52"/>
    </row>
    <row r="1219" spans="23:37">
      <c r="W1219" s="146" t="s">
        <v>4950</v>
      </c>
      <c r="X1219" s="52" t="s">
        <v>4951</v>
      </c>
      <c r="Y1219" s="65">
        <v>4970036</v>
      </c>
      <c r="Z1219" s="52" t="s">
        <v>4952</v>
      </c>
      <c r="AA1219" s="52" t="s">
        <v>4953</v>
      </c>
      <c r="AB1219" s="52"/>
      <c r="AC1219" s="52">
        <v>1</v>
      </c>
      <c r="AD1219" s="52"/>
      <c r="AE1219" s="52"/>
      <c r="AG1219" s="52"/>
      <c r="AH1219" s="52"/>
      <c r="AI1219" s="52"/>
      <c r="AJ1219" s="52"/>
      <c r="AK1219" s="52"/>
    </row>
    <row r="1220" spans="23:37">
      <c r="W1220" s="146" t="s">
        <v>4954</v>
      </c>
      <c r="X1220" s="52" t="s">
        <v>4955</v>
      </c>
      <c r="Y1220" s="65">
        <v>4901434</v>
      </c>
      <c r="Z1220" s="52" t="s">
        <v>1597</v>
      </c>
      <c r="AA1220" s="52" t="s">
        <v>1598</v>
      </c>
      <c r="AB1220" s="52"/>
      <c r="AC1220" s="52">
        <v>1</v>
      </c>
      <c r="AD1220" s="52"/>
      <c r="AE1220" s="52"/>
      <c r="AG1220" s="52"/>
      <c r="AH1220" s="52"/>
      <c r="AI1220" s="52"/>
      <c r="AJ1220" s="52"/>
      <c r="AK1220" s="52"/>
    </row>
    <row r="1221" spans="23:37">
      <c r="W1221" s="146" t="s">
        <v>4956</v>
      </c>
      <c r="X1221" s="52" t="s">
        <v>1600</v>
      </c>
      <c r="Y1221" s="65">
        <v>4901434</v>
      </c>
      <c r="Z1221" s="52" t="s">
        <v>1597</v>
      </c>
      <c r="AA1221" s="52" t="s">
        <v>1598</v>
      </c>
      <c r="AB1221" s="52"/>
      <c r="AC1221" s="52">
        <v>1</v>
      </c>
      <c r="AD1221" s="52"/>
      <c r="AE1221" s="52"/>
      <c r="AG1221" s="52"/>
      <c r="AH1221" s="52"/>
      <c r="AI1221" s="52"/>
      <c r="AJ1221" s="52"/>
      <c r="AK1221" s="52"/>
    </row>
    <row r="1222" spans="23:37">
      <c r="W1222" s="146" t="s">
        <v>4957</v>
      </c>
      <c r="X1222" s="52" t="s">
        <v>4958</v>
      </c>
      <c r="Y1222" s="65">
        <v>4901403</v>
      </c>
      <c r="Z1222" s="52" t="s">
        <v>4959</v>
      </c>
      <c r="AA1222" s="52" t="s">
        <v>4960</v>
      </c>
      <c r="AB1222" s="52"/>
      <c r="AC1222" s="52">
        <v>1</v>
      </c>
      <c r="AD1222" s="52"/>
      <c r="AE1222" s="52"/>
      <c r="AG1222" s="52"/>
      <c r="AH1222" s="52"/>
      <c r="AI1222" s="52"/>
      <c r="AJ1222" s="52"/>
      <c r="AK1222" s="52"/>
    </row>
    <row r="1223" spans="23:37">
      <c r="W1223" s="146" t="s">
        <v>4961</v>
      </c>
      <c r="X1223" s="52" t="s">
        <v>4962</v>
      </c>
      <c r="Y1223" s="65">
        <v>4980035</v>
      </c>
      <c r="Z1223" s="52" t="s">
        <v>4963</v>
      </c>
      <c r="AA1223" s="52" t="s">
        <v>4964</v>
      </c>
      <c r="AB1223" s="52"/>
      <c r="AC1223" s="52">
        <v>1</v>
      </c>
      <c r="AD1223" s="52"/>
      <c r="AE1223" s="52"/>
      <c r="AG1223" s="52"/>
      <c r="AH1223" s="52"/>
      <c r="AI1223" s="52"/>
      <c r="AJ1223" s="52"/>
      <c r="AK1223" s="52"/>
    </row>
    <row r="1224" spans="23:37">
      <c r="W1224" s="146" t="s">
        <v>4965</v>
      </c>
      <c r="X1224" s="52" t="s">
        <v>4966</v>
      </c>
      <c r="Y1224" s="65">
        <v>4980007</v>
      </c>
      <c r="Z1224" s="52" t="s">
        <v>4967</v>
      </c>
      <c r="AA1224" s="52" t="s">
        <v>4968</v>
      </c>
      <c r="AB1224" s="52"/>
      <c r="AC1224" s="52">
        <v>1</v>
      </c>
      <c r="AD1224" s="52"/>
      <c r="AE1224" s="52"/>
      <c r="AG1224" s="52"/>
      <c r="AH1224" s="52"/>
      <c r="AI1224" s="52"/>
      <c r="AJ1224" s="52"/>
      <c r="AK1224" s="52"/>
    </row>
    <row r="1225" spans="23:37">
      <c r="W1225" s="146" t="s">
        <v>4969</v>
      </c>
      <c r="X1225" s="52" t="s">
        <v>4970</v>
      </c>
      <c r="Y1225" s="65">
        <v>4901111</v>
      </c>
      <c r="Z1225" s="52" t="s">
        <v>4971</v>
      </c>
      <c r="AA1225" s="52" t="s">
        <v>4972</v>
      </c>
      <c r="AB1225" s="52"/>
      <c r="AC1225" s="52">
        <v>1</v>
      </c>
      <c r="AD1225" s="52"/>
      <c r="AE1225" s="52"/>
      <c r="AG1225" s="52"/>
      <c r="AH1225" s="52"/>
      <c r="AI1225" s="52"/>
      <c r="AJ1225" s="52"/>
      <c r="AK1225" s="52"/>
    </row>
    <row r="1226" spans="23:37">
      <c r="W1226" s="146" t="s">
        <v>4973</v>
      </c>
      <c r="X1226" s="52" t="s">
        <v>4974</v>
      </c>
      <c r="Y1226" s="65">
        <v>4901116</v>
      </c>
      <c r="Z1226" s="52" t="s">
        <v>4975</v>
      </c>
      <c r="AA1226" s="52" t="s">
        <v>4976</v>
      </c>
      <c r="AB1226" s="52"/>
      <c r="AC1226" s="52">
        <v>1</v>
      </c>
      <c r="AD1226" s="52"/>
      <c r="AE1226" s="52"/>
      <c r="AG1226" s="52"/>
      <c r="AH1226" s="52"/>
      <c r="AI1226" s="52"/>
      <c r="AJ1226" s="52"/>
      <c r="AK1226" s="52"/>
    </row>
    <row r="1227" spans="23:37">
      <c r="W1227" s="146" t="s">
        <v>4977</v>
      </c>
      <c r="X1227" s="52" t="s">
        <v>4978</v>
      </c>
      <c r="Y1227" s="65">
        <v>4960853</v>
      </c>
      <c r="Z1227" s="52" t="s">
        <v>4979</v>
      </c>
      <c r="AA1227" s="52" t="s">
        <v>4980</v>
      </c>
      <c r="AB1227" s="52"/>
      <c r="AC1227" s="52">
        <v>1</v>
      </c>
      <c r="AD1227" s="52"/>
      <c r="AE1227" s="52"/>
      <c r="AG1227" s="52"/>
      <c r="AH1227" s="52"/>
      <c r="AI1227" s="52"/>
      <c r="AJ1227" s="52"/>
      <c r="AK1227" s="52"/>
    </row>
    <row r="1228" spans="23:37">
      <c r="W1228" s="146" t="s">
        <v>4981</v>
      </c>
      <c r="X1228" s="52" t="s">
        <v>4982</v>
      </c>
      <c r="Y1228" s="65">
        <v>4960047</v>
      </c>
      <c r="Z1228" s="52" t="s">
        <v>4983</v>
      </c>
      <c r="AA1228" s="52" t="s">
        <v>4984</v>
      </c>
      <c r="AB1228" s="52"/>
      <c r="AC1228" s="52">
        <v>1</v>
      </c>
      <c r="AD1228" s="52"/>
      <c r="AE1228" s="52"/>
      <c r="AG1228" s="52"/>
      <c r="AH1228" s="52"/>
      <c r="AI1228" s="52"/>
      <c r="AJ1228" s="52"/>
      <c r="AK1228" s="52"/>
    </row>
    <row r="1229" spans="23:37">
      <c r="W1229" s="146" t="s">
        <v>4985</v>
      </c>
      <c r="X1229" s="52" t="s">
        <v>4986</v>
      </c>
      <c r="Y1229" s="65">
        <v>4960019</v>
      </c>
      <c r="Z1229" s="52" t="s">
        <v>4987</v>
      </c>
      <c r="AA1229" s="52" t="s">
        <v>4988</v>
      </c>
      <c r="AB1229" s="52"/>
      <c r="AC1229" s="52">
        <v>1</v>
      </c>
      <c r="AD1229" s="52"/>
      <c r="AE1229" s="52"/>
      <c r="AG1229" s="52"/>
      <c r="AH1229" s="52"/>
      <c r="AI1229" s="52"/>
      <c r="AJ1229" s="52"/>
      <c r="AK1229" s="52"/>
    </row>
    <row r="1230" spans="23:37">
      <c r="W1230" s="146" t="s">
        <v>4989</v>
      </c>
      <c r="X1230" s="52" t="s">
        <v>4990</v>
      </c>
      <c r="Y1230" s="65">
        <v>4960026</v>
      </c>
      <c r="Z1230" s="52" t="s">
        <v>4991</v>
      </c>
      <c r="AA1230" s="52" t="s">
        <v>4992</v>
      </c>
      <c r="AB1230" s="52"/>
      <c r="AC1230" s="52">
        <v>1</v>
      </c>
      <c r="AD1230" s="52"/>
      <c r="AE1230" s="52"/>
      <c r="AG1230" s="52"/>
      <c r="AH1230" s="52"/>
      <c r="AI1230" s="52"/>
      <c r="AJ1230" s="52"/>
      <c r="AK1230" s="52"/>
    </row>
    <row r="1231" spans="23:37">
      <c r="W1231" s="146" t="s">
        <v>4993</v>
      </c>
      <c r="X1231" s="52" t="s">
        <v>4994</v>
      </c>
      <c r="Y1231" s="65">
        <v>4702212</v>
      </c>
      <c r="Z1231" s="52" t="s">
        <v>4995</v>
      </c>
      <c r="AA1231" s="52" t="s">
        <v>4996</v>
      </c>
      <c r="AB1231" s="52"/>
      <c r="AC1231" s="52">
        <v>1</v>
      </c>
      <c r="AD1231" s="52"/>
      <c r="AE1231" s="52"/>
      <c r="AG1231" s="52"/>
      <c r="AH1231" s="52"/>
      <c r="AI1231" s="52"/>
      <c r="AJ1231" s="52"/>
      <c r="AK1231" s="52"/>
    </row>
    <row r="1232" spans="23:37">
      <c r="W1232" s="146" t="s">
        <v>4997</v>
      </c>
      <c r="X1232" s="52" t="s">
        <v>4998</v>
      </c>
      <c r="Y1232" s="65">
        <v>4702103</v>
      </c>
      <c r="Z1232" s="52" t="s">
        <v>4999</v>
      </c>
      <c r="AA1232" s="52" t="s">
        <v>5000</v>
      </c>
      <c r="AB1232" s="52"/>
      <c r="AC1232" s="52">
        <v>1</v>
      </c>
      <c r="AD1232" s="52"/>
      <c r="AE1232" s="52"/>
      <c r="AG1232" s="52"/>
      <c r="AH1232" s="52"/>
      <c r="AI1232" s="52"/>
      <c r="AJ1232" s="52"/>
      <c r="AK1232" s="52"/>
    </row>
    <row r="1233" spans="23:37">
      <c r="W1233" s="146" t="s">
        <v>5001</v>
      </c>
      <c r="X1233" s="52" t="s">
        <v>5002</v>
      </c>
      <c r="Y1233" s="65">
        <v>4702102</v>
      </c>
      <c r="Z1233" s="52" t="s">
        <v>5003</v>
      </c>
      <c r="AA1233" s="52" t="s">
        <v>5004</v>
      </c>
      <c r="AB1233" s="52"/>
      <c r="AC1233" s="52">
        <v>1</v>
      </c>
      <c r="AD1233" s="52"/>
      <c r="AE1233" s="52"/>
      <c r="AG1233" s="52"/>
      <c r="AH1233" s="52"/>
      <c r="AI1233" s="52"/>
      <c r="AJ1233" s="52"/>
      <c r="AK1233" s="52"/>
    </row>
    <row r="1234" spans="23:37">
      <c r="W1234" s="146" t="s">
        <v>5005</v>
      </c>
      <c r="X1234" s="52" t="s">
        <v>5006</v>
      </c>
      <c r="Y1234" s="65">
        <v>4702102</v>
      </c>
      <c r="Z1234" s="52" t="s">
        <v>5007</v>
      </c>
      <c r="AA1234" s="52" t="s">
        <v>5008</v>
      </c>
      <c r="AB1234" s="52"/>
      <c r="AC1234" s="52">
        <v>1</v>
      </c>
      <c r="AD1234" s="52"/>
      <c r="AE1234" s="52"/>
      <c r="AG1234" s="52"/>
      <c r="AH1234" s="52"/>
      <c r="AI1234" s="52"/>
      <c r="AJ1234" s="52"/>
      <c r="AK1234" s="52"/>
    </row>
    <row r="1235" spans="23:37">
      <c r="W1235" s="146" t="s">
        <v>5009</v>
      </c>
      <c r="X1235" s="52" t="s">
        <v>5010</v>
      </c>
      <c r="Y1235" s="65">
        <v>4702334</v>
      </c>
      <c r="Z1235" s="52" t="s">
        <v>5011</v>
      </c>
      <c r="AA1235" s="52" t="s">
        <v>5012</v>
      </c>
      <c r="AB1235" s="52"/>
      <c r="AC1235" s="52">
        <v>1</v>
      </c>
      <c r="AD1235" s="52"/>
      <c r="AE1235" s="52"/>
      <c r="AG1235" s="52"/>
      <c r="AH1235" s="52"/>
      <c r="AI1235" s="52"/>
      <c r="AJ1235" s="52"/>
      <c r="AK1235" s="52"/>
    </row>
    <row r="1236" spans="23:37">
      <c r="W1236" s="146" t="s">
        <v>5013</v>
      </c>
      <c r="X1236" s="52" t="s">
        <v>5014</v>
      </c>
      <c r="Y1236" s="65">
        <v>4702521</v>
      </c>
      <c r="Z1236" s="52" t="s">
        <v>5015</v>
      </c>
      <c r="AA1236" s="52" t="s">
        <v>5016</v>
      </c>
      <c r="AB1236" s="52"/>
      <c r="AC1236" s="52">
        <v>1</v>
      </c>
      <c r="AD1236" s="52"/>
      <c r="AE1236" s="52"/>
      <c r="AG1236" s="52"/>
      <c r="AH1236" s="52"/>
      <c r="AI1236" s="52"/>
      <c r="AJ1236" s="52"/>
      <c r="AK1236" s="52"/>
    </row>
    <row r="1237" spans="23:37">
      <c r="W1237" s="146" t="s">
        <v>5017</v>
      </c>
      <c r="X1237" s="52" t="s">
        <v>5018</v>
      </c>
      <c r="Y1237" s="65">
        <v>4740026</v>
      </c>
      <c r="Z1237" s="52" t="s">
        <v>5019</v>
      </c>
      <c r="AA1237" s="52" t="s">
        <v>5020</v>
      </c>
      <c r="AB1237" s="52"/>
      <c r="AC1237" s="52">
        <v>1</v>
      </c>
      <c r="AD1237" s="52"/>
      <c r="AE1237" s="52"/>
      <c r="AG1237" s="52"/>
      <c r="AH1237" s="52"/>
      <c r="AI1237" s="52"/>
      <c r="AJ1237" s="52"/>
      <c r="AK1237" s="52"/>
    </row>
    <row r="1238" spans="23:37">
      <c r="W1238" s="146" t="s">
        <v>5021</v>
      </c>
      <c r="X1238" s="52" t="s">
        <v>5022</v>
      </c>
      <c r="Y1238" s="65">
        <v>4740052</v>
      </c>
      <c r="Z1238" s="52" t="s">
        <v>5023</v>
      </c>
      <c r="AA1238" s="52" t="s">
        <v>5024</v>
      </c>
      <c r="AB1238" s="52"/>
      <c r="AC1238" s="52">
        <v>1</v>
      </c>
      <c r="AD1238" s="52"/>
      <c r="AE1238" s="52"/>
      <c r="AG1238" s="52"/>
      <c r="AH1238" s="52"/>
      <c r="AI1238" s="52"/>
      <c r="AJ1238" s="52"/>
      <c r="AK1238" s="52"/>
    </row>
    <row r="1239" spans="23:37">
      <c r="W1239" s="146" t="s">
        <v>5025</v>
      </c>
      <c r="X1239" s="52" t="s">
        <v>5026</v>
      </c>
      <c r="Y1239" s="65">
        <v>4740073</v>
      </c>
      <c r="Z1239" s="52" t="s">
        <v>5027</v>
      </c>
      <c r="AA1239" s="52" t="s">
        <v>5028</v>
      </c>
      <c r="AB1239" s="52"/>
      <c r="AC1239" s="52">
        <v>1</v>
      </c>
      <c r="AD1239" s="52"/>
      <c r="AE1239" s="52"/>
      <c r="AG1239" s="52"/>
      <c r="AH1239" s="52"/>
      <c r="AI1239" s="52"/>
      <c r="AJ1239" s="52"/>
      <c r="AK1239" s="52"/>
    </row>
    <row r="1240" spans="23:37">
      <c r="W1240" s="146" t="s">
        <v>5029</v>
      </c>
      <c r="X1240" s="52" t="s">
        <v>5030</v>
      </c>
      <c r="Y1240" s="65">
        <v>4760002</v>
      </c>
      <c r="Z1240" s="52" t="s">
        <v>5031</v>
      </c>
      <c r="AA1240" s="52" t="s">
        <v>5032</v>
      </c>
      <c r="AB1240" s="52"/>
      <c r="AC1240" s="52">
        <v>1</v>
      </c>
      <c r="AD1240" s="52"/>
      <c r="AE1240" s="52"/>
      <c r="AG1240" s="52"/>
      <c r="AH1240" s="52"/>
      <c r="AI1240" s="52"/>
      <c r="AJ1240" s="52"/>
      <c r="AK1240" s="52"/>
    </row>
    <row r="1241" spans="23:37">
      <c r="W1241" s="146" t="s">
        <v>5033</v>
      </c>
      <c r="X1241" s="52" t="s">
        <v>5034</v>
      </c>
      <c r="Y1241" s="65">
        <v>4760011</v>
      </c>
      <c r="Z1241" s="52" t="s">
        <v>5035</v>
      </c>
      <c r="AA1241" s="52" t="s">
        <v>5036</v>
      </c>
      <c r="AB1241" s="52"/>
      <c r="AC1241" s="52">
        <v>1</v>
      </c>
      <c r="AD1241" s="52"/>
      <c r="AE1241" s="52"/>
      <c r="AG1241" s="52"/>
      <c r="AH1241" s="52"/>
      <c r="AI1241" s="52"/>
      <c r="AJ1241" s="52"/>
      <c r="AK1241" s="52"/>
    </row>
    <row r="1242" spans="23:37">
      <c r="W1242" s="146" t="s">
        <v>5037</v>
      </c>
      <c r="X1242" s="52" t="s">
        <v>5038</v>
      </c>
      <c r="Y1242" s="65">
        <v>4770037</v>
      </c>
      <c r="Z1242" s="52" t="s">
        <v>5039</v>
      </c>
      <c r="AA1242" s="52" t="s">
        <v>5040</v>
      </c>
      <c r="AB1242" s="52"/>
      <c r="AC1242" s="52">
        <v>1</v>
      </c>
      <c r="AD1242" s="52"/>
      <c r="AE1242" s="52"/>
      <c r="AG1242" s="52"/>
      <c r="AH1242" s="52"/>
      <c r="AI1242" s="52"/>
      <c r="AJ1242" s="52"/>
      <c r="AK1242" s="52"/>
    </row>
    <row r="1243" spans="23:37">
      <c r="W1243" s="146" t="s">
        <v>5041</v>
      </c>
      <c r="X1243" s="52" t="s">
        <v>5042</v>
      </c>
      <c r="Y1243" s="65">
        <v>4770032</v>
      </c>
      <c r="Z1243" s="52" t="s">
        <v>5043</v>
      </c>
      <c r="AA1243" s="52" t="s">
        <v>5044</v>
      </c>
      <c r="AB1243" s="52"/>
      <c r="AC1243" s="52">
        <v>1</v>
      </c>
      <c r="AD1243" s="52"/>
      <c r="AE1243" s="52"/>
      <c r="AG1243" s="52"/>
      <c r="AH1243" s="52"/>
      <c r="AI1243" s="52"/>
      <c r="AJ1243" s="52"/>
      <c r="AK1243" s="52"/>
    </row>
    <row r="1244" spans="23:37">
      <c r="W1244" s="146" t="s">
        <v>5045</v>
      </c>
      <c r="X1244" s="52" t="s">
        <v>5046</v>
      </c>
      <c r="Y1244" s="65">
        <v>4760002</v>
      </c>
      <c r="Z1244" s="52" t="s">
        <v>5047</v>
      </c>
      <c r="AA1244" s="52" t="s">
        <v>5048</v>
      </c>
      <c r="AB1244" s="52"/>
      <c r="AC1244" s="52">
        <v>1</v>
      </c>
      <c r="AD1244" s="52"/>
      <c r="AE1244" s="52"/>
      <c r="AG1244" s="52"/>
      <c r="AH1244" s="52"/>
      <c r="AI1244" s="52"/>
      <c r="AJ1244" s="52"/>
      <c r="AK1244" s="52"/>
    </row>
    <row r="1245" spans="23:37">
      <c r="W1245" s="146" t="s">
        <v>5049</v>
      </c>
      <c r="X1245" s="52" t="s">
        <v>5050</v>
      </c>
      <c r="Y1245" s="65">
        <v>4760014</v>
      </c>
      <c r="Z1245" s="52" t="s">
        <v>5051</v>
      </c>
      <c r="AA1245" s="52" t="s">
        <v>5052</v>
      </c>
      <c r="AB1245" s="52"/>
      <c r="AC1245" s="52">
        <v>1</v>
      </c>
      <c r="AD1245" s="52"/>
      <c r="AE1245" s="52"/>
      <c r="AG1245" s="52"/>
      <c r="AH1245" s="52"/>
      <c r="AI1245" s="52"/>
      <c r="AJ1245" s="52"/>
      <c r="AK1245" s="52"/>
    </row>
    <row r="1246" spans="23:37">
      <c r="W1246" s="146" t="s">
        <v>5053</v>
      </c>
      <c r="X1246" s="52" t="s">
        <v>5054</v>
      </c>
      <c r="Y1246" s="65">
        <v>4780001</v>
      </c>
      <c r="Z1246" s="52" t="s">
        <v>5055</v>
      </c>
      <c r="AA1246" s="52" t="s">
        <v>5056</v>
      </c>
      <c r="AB1246" s="52"/>
      <c r="AC1246" s="52">
        <v>1</v>
      </c>
      <c r="AD1246" s="52"/>
      <c r="AE1246" s="52"/>
      <c r="AG1246" s="52"/>
      <c r="AH1246" s="52"/>
      <c r="AI1246" s="52"/>
      <c r="AJ1246" s="52"/>
      <c r="AK1246" s="52"/>
    </row>
    <row r="1247" spans="23:37">
      <c r="W1247" s="146" t="s">
        <v>5057</v>
      </c>
      <c r="X1247" s="52" t="s">
        <v>4661</v>
      </c>
      <c r="Y1247" s="65">
        <v>4780041</v>
      </c>
      <c r="Z1247" s="52" t="s">
        <v>5058</v>
      </c>
      <c r="AA1247" s="52" t="s">
        <v>5059</v>
      </c>
      <c r="AB1247" s="52"/>
      <c r="AC1247" s="52">
        <v>1</v>
      </c>
      <c r="AD1247" s="52"/>
      <c r="AE1247" s="52"/>
      <c r="AG1247" s="52"/>
      <c r="AH1247" s="52"/>
      <c r="AI1247" s="52"/>
      <c r="AJ1247" s="52"/>
      <c r="AK1247" s="52"/>
    </row>
    <row r="1248" spans="23:37">
      <c r="W1248" s="146" t="s">
        <v>5060</v>
      </c>
      <c r="X1248" s="52" t="s">
        <v>5061</v>
      </c>
      <c r="Y1248" s="65">
        <v>4780032</v>
      </c>
      <c r="Z1248" s="52" t="s">
        <v>5062</v>
      </c>
      <c r="AA1248" s="52" t="s">
        <v>5063</v>
      </c>
      <c r="AB1248" s="52"/>
      <c r="AC1248" s="52">
        <v>1</v>
      </c>
      <c r="AD1248" s="52"/>
      <c r="AE1248" s="52"/>
      <c r="AG1248" s="52"/>
      <c r="AH1248" s="52"/>
      <c r="AI1248" s="52"/>
      <c r="AJ1248" s="52"/>
      <c r="AK1248" s="52"/>
    </row>
    <row r="1249" spans="23:37">
      <c r="W1249" s="146" t="s">
        <v>5064</v>
      </c>
      <c r="X1249" s="52" t="s">
        <v>5065</v>
      </c>
      <c r="Y1249" s="65">
        <v>4780001</v>
      </c>
      <c r="Z1249" s="52" t="s">
        <v>5066</v>
      </c>
      <c r="AA1249" s="52" t="s">
        <v>5067</v>
      </c>
      <c r="AB1249" s="52"/>
      <c r="AC1249" s="52">
        <v>1</v>
      </c>
      <c r="AD1249" s="52"/>
      <c r="AE1249" s="52"/>
      <c r="AG1249" s="52"/>
      <c r="AH1249" s="52"/>
      <c r="AI1249" s="52"/>
      <c r="AJ1249" s="52"/>
      <c r="AK1249" s="52"/>
    </row>
    <row r="1250" spans="23:37">
      <c r="W1250" s="146" t="s">
        <v>5068</v>
      </c>
      <c r="X1250" s="52" t="s">
        <v>5069</v>
      </c>
      <c r="Y1250" s="65">
        <v>4703321</v>
      </c>
      <c r="Z1250" s="52" t="s">
        <v>5070</v>
      </c>
      <c r="AA1250" s="52" t="s">
        <v>5071</v>
      </c>
      <c r="AB1250" s="52"/>
      <c r="AC1250" s="52">
        <v>1</v>
      </c>
      <c r="AD1250" s="52"/>
      <c r="AE1250" s="52"/>
      <c r="AG1250" s="52"/>
      <c r="AH1250" s="52"/>
      <c r="AI1250" s="52"/>
      <c r="AJ1250" s="52"/>
      <c r="AK1250" s="52"/>
    </row>
    <row r="1251" spans="23:37">
      <c r="W1251" s="146" t="s">
        <v>5072</v>
      </c>
      <c r="X1251" s="52" t="s">
        <v>5073</v>
      </c>
      <c r="Y1251" s="65">
        <v>4703412</v>
      </c>
      <c r="Z1251" s="52" t="s">
        <v>5074</v>
      </c>
      <c r="AA1251" s="52" t="s">
        <v>5075</v>
      </c>
      <c r="AB1251" s="52"/>
      <c r="AC1251" s="52">
        <v>1</v>
      </c>
      <c r="AD1251" s="52"/>
      <c r="AE1251" s="52"/>
      <c r="AG1251" s="52"/>
      <c r="AH1251" s="52"/>
      <c r="AI1251" s="52"/>
      <c r="AJ1251" s="52"/>
      <c r="AK1251" s="52"/>
    </row>
    <row r="1252" spans="23:37">
      <c r="W1252" s="146" t="s">
        <v>5076</v>
      </c>
      <c r="X1252" s="52" t="s">
        <v>5077</v>
      </c>
      <c r="Y1252" s="65">
        <v>4703502</v>
      </c>
      <c r="Z1252" s="52" t="s">
        <v>5078</v>
      </c>
      <c r="AA1252" s="52" t="s">
        <v>5079</v>
      </c>
      <c r="AB1252" s="52"/>
      <c r="AC1252" s="52">
        <v>1</v>
      </c>
      <c r="AD1252" s="52"/>
      <c r="AE1252" s="52"/>
      <c r="AG1252" s="52"/>
      <c r="AH1252" s="52"/>
      <c r="AI1252" s="52"/>
      <c r="AJ1252" s="52"/>
      <c r="AK1252" s="52"/>
    </row>
    <row r="1253" spans="23:37">
      <c r="W1253" s="146" t="s">
        <v>5080</v>
      </c>
      <c r="X1253" s="52" t="s">
        <v>5081</v>
      </c>
      <c r="Y1253" s="65">
        <v>4703505</v>
      </c>
      <c r="Z1253" s="52" t="s">
        <v>5082</v>
      </c>
      <c r="AA1253" s="52" t="s">
        <v>5083</v>
      </c>
      <c r="AB1253" s="52"/>
      <c r="AC1253" s="52">
        <v>1</v>
      </c>
      <c r="AD1253" s="52"/>
      <c r="AE1253" s="52"/>
      <c r="AG1253" s="52"/>
      <c r="AH1253" s="52"/>
      <c r="AI1253" s="52"/>
      <c r="AJ1253" s="52"/>
      <c r="AK1253" s="52"/>
    </row>
    <row r="1254" spans="23:37">
      <c r="W1254" s="146" t="s">
        <v>5084</v>
      </c>
      <c r="X1254" s="52" t="s">
        <v>5085</v>
      </c>
      <c r="Y1254" s="65">
        <v>4703504</v>
      </c>
      <c r="Z1254" s="52" t="s">
        <v>5086</v>
      </c>
      <c r="AA1254" s="52" t="s">
        <v>5087</v>
      </c>
      <c r="AB1254" s="52"/>
      <c r="AC1254" s="52">
        <v>1</v>
      </c>
      <c r="AD1254" s="52"/>
      <c r="AE1254" s="52"/>
      <c r="AG1254" s="52"/>
      <c r="AH1254" s="52"/>
      <c r="AI1254" s="52"/>
      <c r="AJ1254" s="52"/>
      <c r="AK1254" s="52"/>
    </row>
    <row r="1255" spans="23:37">
      <c r="W1255" s="146" t="s">
        <v>5088</v>
      </c>
      <c r="X1255" s="52" t="s">
        <v>5089</v>
      </c>
      <c r="Y1255" s="65">
        <v>4703321</v>
      </c>
      <c r="Z1255" s="52" t="s">
        <v>5090</v>
      </c>
      <c r="AA1255" s="52" t="s">
        <v>5071</v>
      </c>
      <c r="AB1255" s="52"/>
      <c r="AC1255" s="52">
        <v>1</v>
      </c>
      <c r="AD1255" s="52"/>
      <c r="AE1255" s="52"/>
      <c r="AG1255" s="52"/>
      <c r="AH1255" s="52"/>
      <c r="AI1255" s="52"/>
      <c r="AJ1255" s="52"/>
      <c r="AK1255" s="52"/>
    </row>
    <row r="1256" spans="23:37">
      <c r="W1256" s="146" t="s">
        <v>5091</v>
      </c>
      <c r="X1256" s="52" t="s">
        <v>5092</v>
      </c>
      <c r="Y1256" s="65">
        <v>4703235</v>
      </c>
      <c r="Z1256" s="52" t="s">
        <v>5093</v>
      </c>
      <c r="AA1256" s="52" t="s">
        <v>5094</v>
      </c>
      <c r="AB1256" s="52"/>
      <c r="AC1256" s="52">
        <v>1</v>
      </c>
      <c r="AD1256" s="52"/>
      <c r="AE1256" s="52"/>
      <c r="AG1256" s="52"/>
      <c r="AH1256" s="52"/>
      <c r="AI1256" s="52"/>
      <c r="AJ1256" s="52"/>
      <c r="AK1256" s="52"/>
    </row>
    <row r="1257" spans="23:37">
      <c r="W1257" s="146" t="s">
        <v>5095</v>
      </c>
      <c r="X1257" s="52" t="s">
        <v>5096</v>
      </c>
      <c r="Y1257" s="65">
        <v>4702404</v>
      </c>
      <c r="Z1257" s="52" t="s">
        <v>5097</v>
      </c>
      <c r="AA1257" s="52" t="s">
        <v>5098</v>
      </c>
      <c r="AB1257" s="52"/>
      <c r="AC1257" s="52">
        <v>1</v>
      </c>
      <c r="AD1257" s="52"/>
      <c r="AE1257" s="52"/>
      <c r="AG1257" s="52"/>
      <c r="AH1257" s="52"/>
      <c r="AI1257" s="52"/>
      <c r="AJ1257" s="52"/>
      <c r="AK1257" s="52"/>
    </row>
    <row r="1258" spans="23:37">
      <c r="W1258" s="146" t="s">
        <v>5099</v>
      </c>
      <c r="X1258" s="52" t="s">
        <v>5100</v>
      </c>
      <c r="Y1258" s="65">
        <v>4790003</v>
      </c>
      <c r="Z1258" s="52" t="s">
        <v>5101</v>
      </c>
      <c r="AA1258" s="52" t="s">
        <v>5102</v>
      </c>
      <c r="AB1258" s="52"/>
      <c r="AC1258" s="52">
        <v>1</v>
      </c>
      <c r="AD1258" s="52"/>
      <c r="AE1258" s="52"/>
      <c r="AG1258" s="52"/>
      <c r="AH1258" s="52"/>
      <c r="AI1258" s="52"/>
      <c r="AJ1258" s="52"/>
      <c r="AK1258" s="52"/>
    </row>
    <row r="1259" spans="23:37">
      <c r="W1259" s="146" t="s">
        <v>5103</v>
      </c>
      <c r="X1259" s="52" t="s">
        <v>5104</v>
      </c>
      <c r="Y1259" s="65">
        <v>4790848</v>
      </c>
      <c r="Z1259" s="52" t="s">
        <v>5105</v>
      </c>
      <c r="AA1259" s="52" t="s">
        <v>5106</v>
      </c>
      <c r="AB1259" s="52"/>
      <c r="AC1259" s="52">
        <v>1</v>
      </c>
      <c r="AD1259" s="52"/>
      <c r="AE1259" s="52"/>
      <c r="AG1259" s="52"/>
      <c r="AH1259" s="52"/>
      <c r="AI1259" s="52"/>
      <c r="AJ1259" s="52"/>
      <c r="AK1259" s="52"/>
    </row>
    <row r="1260" spans="23:37">
      <c r="W1260" s="146" t="s">
        <v>5107</v>
      </c>
      <c r="X1260" s="52" t="s">
        <v>5108</v>
      </c>
      <c r="Y1260" s="65">
        <v>4790018</v>
      </c>
      <c r="Z1260" s="52" t="s">
        <v>5109</v>
      </c>
      <c r="AA1260" s="52" t="s">
        <v>5110</v>
      </c>
      <c r="AB1260" s="52"/>
      <c r="AC1260" s="52">
        <v>1</v>
      </c>
      <c r="AD1260" s="52"/>
      <c r="AE1260" s="52"/>
      <c r="AG1260" s="52"/>
      <c r="AH1260" s="52"/>
      <c r="AI1260" s="52"/>
      <c r="AJ1260" s="52"/>
      <c r="AK1260" s="52"/>
    </row>
    <row r="1261" spans="23:37">
      <c r="W1261" s="146" t="s">
        <v>5111</v>
      </c>
      <c r="X1261" s="52" t="s">
        <v>5112</v>
      </c>
      <c r="Y1261" s="65">
        <v>4790819</v>
      </c>
      <c r="Z1261" s="52" t="s">
        <v>5113</v>
      </c>
      <c r="AA1261" s="52" t="s">
        <v>5114</v>
      </c>
      <c r="AB1261" s="52"/>
      <c r="AC1261" s="52">
        <v>1</v>
      </c>
      <c r="AD1261" s="52"/>
      <c r="AE1261" s="52"/>
      <c r="AG1261" s="52"/>
      <c r="AH1261" s="52"/>
      <c r="AI1261" s="52"/>
      <c r="AJ1261" s="52"/>
      <c r="AK1261" s="52"/>
    </row>
    <row r="1262" spans="23:37">
      <c r="W1262" s="146" t="s">
        <v>5115</v>
      </c>
      <c r="X1262" s="52" t="s">
        <v>5116</v>
      </c>
      <c r="Y1262" s="65">
        <v>4750905</v>
      </c>
      <c r="Z1262" s="52" t="s">
        <v>5117</v>
      </c>
      <c r="AA1262" s="52" t="s">
        <v>5118</v>
      </c>
      <c r="AB1262" s="52"/>
      <c r="AC1262" s="52">
        <v>1</v>
      </c>
      <c r="AD1262" s="52"/>
      <c r="AE1262" s="52"/>
      <c r="AG1262" s="52"/>
      <c r="AH1262" s="52"/>
      <c r="AI1262" s="52"/>
      <c r="AJ1262" s="52"/>
      <c r="AK1262" s="52"/>
    </row>
    <row r="1263" spans="23:37">
      <c r="W1263" s="146" t="s">
        <v>5119</v>
      </c>
      <c r="X1263" s="52" t="s">
        <v>5120</v>
      </c>
      <c r="Y1263" s="65">
        <v>4750087</v>
      </c>
      <c r="Z1263" s="52" t="s">
        <v>5121</v>
      </c>
      <c r="AA1263" s="52" t="s">
        <v>5122</v>
      </c>
      <c r="AB1263" s="52"/>
      <c r="AC1263" s="52">
        <v>1</v>
      </c>
      <c r="AD1263" s="52"/>
      <c r="AE1263" s="52"/>
      <c r="AG1263" s="52"/>
      <c r="AH1263" s="52"/>
      <c r="AI1263" s="52"/>
      <c r="AJ1263" s="52"/>
      <c r="AK1263" s="52"/>
    </row>
    <row r="1264" spans="23:37">
      <c r="W1264" s="146" t="s">
        <v>5123</v>
      </c>
      <c r="X1264" s="52" t="s">
        <v>5124</v>
      </c>
      <c r="Y1264" s="65">
        <v>4750024</v>
      </c>
      <c r="Z1264" s="52" t="s">
        <v>5125</v>
      </c>
      <c r="AA1264" s="52" t="s">
        <v>5126</v>
      </c>
      <c r="AB1264" s="52"/>
      <c r="AC1264" s="52">
        <v>1</v>
      </c>
      <c r="AD1264" s="52"/>
      <c r="AE1264" s="52"/>
      <c r="AG1264" s="52"/>
      <c r="AH1264" s="52"/>
      <c r="AI1264" s="52"/>
      <c r="AJ1264" s="52"/>
      <c r="AK1264" s="52"/>
    </row>
    <row r="1265" spans="23:37">
      <c r="W1265" s="146" t="s">
        <v>5127</v>
      </c>
      <c r="X1265" s="52" t="s">
        <v>5128</v>
      </c>
      <c r="Y1265" s="65">
        <v>4750922</v>
      </c>
      <c r="Z1265" s="52" t="s">
        <v>5129</v>
      </c>
      <c r="AA1265" s="52" t="s">
        <v>5130</v>
      </c>
      <c r="AB1265" s="52"/>
      <c r="AC1265" s="52">
        <v>1</v>
      </c>
      <c r="AD1265" s="52"/>
      <c r="AE1265" s="52"/>
      <c r="AG1265" s="52"/>
      <c r="AH1265" s="52"/>
      <c r="AI1265" s="52"/>
      <c r="AJ1265" s="52"/>
      <c r="AK1265" s="52"/>
    </row>
    <row r="1266" spans="23:37">
      <c r="W1266" s="146" t="s">
        <v>5131</v>
      </c>
      <c r="X1266" s="52" t="s">
        <v>5132</v>
      </c>
      <c r="Y1266" s="65">
        <v>4750836</v>
      </c>
      <c r="Z1266" s="52" t="s">
        <v>5133</v>
      </c>
      <c r="AA1266" s="52" t="s">
        <v>5134</v>
      </c>
      <c r="AB1266" s="52"/>
      <c r="AC1266" s="52">
        <v>1</v>
      </c>
      <c r="AD1266" s="52"/>
      <c r="AE1266" s="52"/>
      <c r="AG1266" s="52"/>
      <c r="AH1266" s="52"/>
      <c r="AI1266" s="52"/>
      <c r="AJ1266" s="52"/>
      <c r="AK1266" s="52"/>
    </row>
    <row r="1267" spans="23:37">
      <c r="W1267" s="146" t="s">
        <v>5135</v>
      </c>
      <c r="X1267" s="52" t="s">
        <v>5136</v>
      </c>
      <c r="Y1267" s="65">
        <v>4780065</v>
      </c>
      <c r="Z1267" s="52" t="s">
        <v>5137</v>
      </c>
      <c r="AA1267" s="52" t="s">
        <v>5138</v>
      </c>
      <c r="AB1267" s="52"/>
      <c r="AC1267" s="52">
        <v>1</v>
      </c>
      <c r="AD1267" s="52"/>
      <c r="AE1267" s="52"/>
      <c r="AG1267" s="52"/>
      <c r="AH1267" s="52"/>
      <c r="AI1267" s="52"/>
      <c r="AJ1267" s="52"/>
      <c r="AK1267" s="52"/>
    </row>
    <row r="1268" spans="23:37">
      <c r="W1268" s="146" t="s">
        <v>5139</v>
      </c>
      <c r="X1268" s="52" t="s">
        <v>5140</v>
      </c>
      <c r="Y1268" s="65">
        <v>4740045</v>
      </c>
      <c r="Z1268" s="52" t="s">
        <v>5141</v>
      </c>
      <c r="AA1268" s="52" t="s">
        <v>5142</v>
      </c>
      <c r="AB1268" s="52"/>
      <c r="AC1268" s="52">
        <v>1</v>
      </c>
      <c r="AD1268" s="52"/>
      <c r="AE1268" s="52"/>
      <c r="AG1268" s="52"/>
      <c r="AH1268" s="52"/>
      <c r="AI1268" s="52"/>
      <c r="AJ1268" s="52"/>
      <c r="AK1268" s="52"/>
    </row>
    <row r="1269" spans="23:37">
      <c r="W1269" s="146" t="s">
        <v>5143</v>
      </c>
      <c r="X1269" s="52" t="s">
        <v>5144</v>
      </c>
      <c r="Y1269" s="65">
        <v>4440113</v>
      </c>
      <c r="Z1269" s="52" t="s">
        <v>5145</v>
      </c>
      <c r="AA1269" s="52" t="s">
        <v>5146</v>
      </c>
      <c r="AB1269" s="52"/>
      <c r="AC1269" s="52">
        <v>1</v>
      </c>
      <c r="AD1269" s="52"/>
      <c r="AE1269" s="52"/>
      <c r="AG1269" s="52"/>
      <c r="AH1269" s="52"/>
      <c r="AI1269" s="52"/>
      <c r="AJ1269" s="52"/>
      <c r="AK1269" s="52"/>
    </row>
    <row r="1270" spans="23:37">
      <c r="W1270" s="146" t="s">
        <v>5147</v>
      </c>
      <c r="X1270" s="52" t="s">
        <v>5148</v>
      </c>
      <c r="Y1270" s="65">
        <v>4440124</v>
      </c>
      <c r="Z1270" s="52" t="s">
        <v>5149</v>
      </c>
      <c r="AA1270" s="52" t="s">
        <v>5150</v>
      </c>
      <c r="AB1270" s="52"/>
      <c r="AC1270" s="52">
        <v>1</v>
      </c>
      <c r="AD1270" s="52"/>
      <c r="AE1270" s="52"/>
      <c r="AG1270" s="52"/>
      <c r="AH1270" s="52"/>
      <c r="AI1270" s="52"/>
      <c r="AJ1270" s="52"/>
      <c r="AK1270" s="52"/>
    </row>
    <row r="1271" spans="23:37">
      <c r="W1271" s="146" t="s">
        <v>5151</v>
      </c>
      <c r="X1271" s="52" t="s">
        <v>5152</v>
      </c>
      <c r="Y1271" s="65">
        <v>4443622</v>
      </c>
      <c r="Z1271" s="52" t="s">
        <v>5153</v>
      </c>
      <c r="AA1271" s="52" t="s">
        <v>5154</v>
      </c>
      <c r="AB1271" s="52"/>
      <c r="AC1271" s="52">
        <v>1</v>
      </c>
      <c r="AD1271" s="52"/>
      <c r="AE1271" s="52"/>
      <c r="AG1271" s="52"/>
      <c r="AH1271" s="52"/>
      <c r="AI1271" s="52"/>
      <c r="AJ1271" s="52"/>
      <c r="AK1271" s="52"/>
    </row>
    <row r="1272" spans="23:37">
      <c r="W1272" s="146" t="s">
        <v>5155</v>
      </c>
      <c r="X1272" s="52" t="s">
        <v>5156</v>
      </c>
      <c r="Y1272" s="65">
        <v>4440111</v>
      </c>
      <c r="Z1272" s="52" t="s">
        <v>5157</v>
      </c>
      <c r="AA1272" s="52" t="s">
        <v>5158</v>
      </c>
      <c r="AB1272" s="52"/>
      <c r="AC1272" s="52">
        <v>1</v>
      </c>
      <c r="AD1272" s="52"/>
      <c r="AE1272" s="52"/>
      <c r="AG1272" s="52"/>
      <c r="AH1272" s="52"/>
      <c r="AI1272" s="52"/>
      <c r="AJ1272" s="52"/>
      <c r="AK1272" s="52"/>
    </row>
    <row r="1273" spans="23:37">
      <c r="W1273" s="146" t="s">
        <v>5159</v>
      </c>
      <c r="X1273" s="52" t="s">
        <v>5160</v>
      </c>
      <c r="Y1273" s="65">
        <v>4440015</v>
      </c>
      <c r="Z1273" s="52" t="s">
        <v>5161</v>
      </c>
      <c r="AA1273" s="52" t="s">
        <v>5162</v>
      </c>
      <c r="AB1273" s="52"/>
      <c r="AC1273" s="52">
        <v>1</v>
      </c>
      <c r="AD1273" s="52"/>
      <c r="AE1273" s="52"/>
      <c r="AG1273" s="52"/>
      <c r="AH1273" s="52"/>
      <c r="AI1273" s="52"/>
      <c r="AJ1273" s="52"/>
      <c r="AK1273" s="52"/>
    </row>
    <row r="1274" spans="23:37">
      <c r="W1274" s="146" t="s">
        <v>5163</v>
      </c>
      <c r="X1274" s="52" t="s">
        <v>5164</v>
      </c>
      <c r="Y1274" s="65">
        <v>4440006</v>
      </c>
      <c r="Z1274" s="52" t="s">
        <v>5165</v>
      </c>
      <c r="AA1274" s="52" t="s">
        <v>5166</v>
      </c>
      <c r="AB1274" s="52"/>
      <c r="AC1274" s="52">
        <v>1</v>
      </c>
      <c r="AD1274" s="52"/>
      <c r="AE1274" s="52"/>
      <c r="AG1274" s="52"/>
      <c r="AH1274" s="52"/>
      <c r="AI1274" s="52"/>
      <c r="AJ1274" s="52"/>
      <c r="AK1274" s="52"/>
    </row>
    <row r="1275" spans="23:37">
      <c r="W1275" s="146" t="s">
        <v>5167</v>
      </c>
      <c r="X1275" s="52" t="s">
        <v>5168</v>
      </c>
      <c r="Y1275" s="65">
        <v>4440840</v>
      </c>
      <c r="Z1275" s="52" t="s">
        <v>5169</v>
      </c>
      <c r="AA1275" s="52" t="s">
        <v>5170</v>
      </c>
      <c r="AB1275" s="52"/>
      <c r="AC1275" s="52">
        <v>1</v>
      </c>
      <c r="AD1275" s="52"/>
      <c r="AE1275" s="52"/>
      <c r="AG1275" s="52"/>
      <c r="AH1275" s="52"/>
      <c r="AI1275" s="52"/>
      <c r="AJ1275" s="52"/>
      <c r="AK1275" s="52"/>
    </row>
    <row r="1276" spans="23:37">
      <c r="W1276" s="146" t="s">
        <v>5171</v>
      </c>
      <c r="X1276" s="52" t="s">
        <v>5172</v>
      </c>
      <c r="Y1276" s="65">
        <v>4440864</v>
      </c>
      <c r="Z1276" s="52" t="s">
        <v>5173</v>
      </c>
      <c r="AA1276" s="52" t="s">
        <v>5174</v>
      </c>
      <c r="AB1276" s="52"/>
      <c r="AC1276" s="52">
        <v>1</v>
      </c>
      <c r="AD1276" s="52"/>
      <c r="AE1276" s="52"/>
      <c r="AG1276" s="52"/>
      <c r="AH1276" s="52"/>
      <c r="AI1276" s="52"/>
      <c r="AJ1276" s="52"/>
      <c r="AK1276" s="52"/>
    </row>
    <row r="1277" spans="23:37">
      <c r="W1277" s="146" t="s">
        <v>5175</v>
      </c>
      <c r="X1277" s="52" t="s">
        <v>5176</v>
      </c>
      <c r="Y1277" s="65">
        <v>4440078</v>
      </c>
      <c r="Z1277" s="52" t="s">
        <v>5177</v>
      </c>
      <c r="AA1277" s="52" t="s">
        <v>5178</v>
      </c>
      <c r="AB1277" s="52"/>
      <c r="AC1277" s="52">
        <v>1</v>
      </c>
      <c r="AD1277" s="52"/>
      <c r="AE1277" s="52"/>
      <c r="AG1277" s="52"/>
      <c r="AH1277" s="52"/>
      <c r="AI1277" s="52"/>
      <c r="AJ1277" s="52"/>
      <c r="AK1277" s="52"/>
    </row>
    <row r="1278" spans="23:37">
      <c r="W1278" s="146" t="s">
        <v>5179</v>
      </c>
      <c r="X1278" s="52" t="s">
        <v>5180</v>
      </c>
      <c r="Y1278" s="65">
        <v>4440064</v>
      </c>
      <c r="Z1278" s="52" t="s">
        <v>5181</v>
      </c>
      <c r="AA1278" s="52" t="s">
        <v>5182</v>
      </c>
      <c r="AB1278" s="52"/>
      <c r="AC1278" s="52">
        <v>1</v>
      </c>
      <c r="AD1278" s="52"/>
      <c r="AE1278" s="52"/>
      <c r="AG1278" s="52"/>
      <c r="AH1278" s="52"/>
      <c r="AI1278" s="52"/>
      <c r="AJ1278" s="52"/>
      <c r="AK1278" s="52"/>
    </row>
    <row r="1279" spans="23:37">
      <c r="W1279" s="146" t="s">
        <v>5183</v>
      </c>
      <c r="X1279" s="52" t="s">
        <v>5184</v>
      </c>
      <c r="Y1279" s="65">
        <v>4440825</v>
      </c>
      <c r="Z1279" s="52" t="s">
        <v>5185</v>
      </c>
      <c r="AA1279" s="52" t="s">
        <v>5186</v>
      </c>
      <c r="AB1279" s="52"/>
      <c r="AC1279" s="52">
        <v>1</v>
      </c>
      <c r="AD1279" s="52"/>
      <c r="AE1279" s="52"/>
      <c r="AG1279" s="52"/>
      <c r="AH1279" s="52"/>
      <c r="AI1279" s="52"/>
      <c r="AJ1279" s="52"/>
      <c r="AK1279" s="52"/>
    </row>
    <row r="1280" spans="23:37">
      <c r="W1280" s="146" t="s">
        <v>5187</v>
      </c>
      <c r="X1280" s="52" t="s">
        <v>5188</v>
      </c>
      <c r="Y1280" s="65">
        <v>4443513</v>
      </c>
      <c r="Z1280" s="52" t="s">
        <v>5189</v>
      </c>
      <c r="AA1280" s="52" t="s">
        <v>5190</v>
      </c>
      <c r="AB1280" s="52"/>
      <c r="AC1280" s="52">
        <v>1</v>
      </c>
      <c r="AD1280" s="52"/>
      <c r="AE1280" s="52"/>
      <c r="AG1280" s="52"/>
      <c r="AH1280" s="52"/>
      <c r="AI1280" s="52"/>
      <c r="AJ1280" s="52"/>
      <c r="AK1280" s="52"/>
    </row>
    <row r="1281" spans="23:37">
      <c r="W1281" s="146" t="s">
        <v>5191</v>
      </c>
      <c r="X1281" s="52" t="s">
        <v>5192</v>
      </c>
      <c r="Y1281" s="65">
        <v>4443335</v>
      </c>
      <c r="Z1281" s="52" t="s">
        <v>5193</v>
      </c>
      <c r="AA1281" s="52" t="s">
        <v>5194</v>
      </c>
      <c r="AB1281" s="52"/>
      <c r="AC1281" s="52">
        <v>1</v>
      </c>
      <c r="AD1281" s="52"/>
      <c r="AE1281" s="52"/>
      <c r="AG1281" s="52"/>
      <c r="AH1281" s="52"/>
      <c r="AI1281" s="52"/>
      <c r="AJ1281" s="52"/>
      <c r="AK1281" s="52"/>
    </row>
    <row r="1282" spans="23:37">
      <c r="W1282" s="146" t="s">
        <v>5195</v>
      </c>
      <c r="X1282" s="52" t="s">
        <v>5196</v>
      </c>
      <c r="Y1282" s="65">
        <v>4443173</v>
      </c>
      <c r="Z1282" s="52" t="s">
        <v>5197</v>
      </c>
      <c r="AA1282" s="52" t="s">
        <v>5198</v>
      </c>
      <c r="AB1282" s="52"/>
      <c r="AC1282" s="52">
        <v>1</v>
      </c>
      <c r="AD1282" s="52"/>
      <c r="AE1282" s="52"/>
      <c r="AG1282" s="52"/>
      <c r="AH1282" s="52"/>
      <c r="AI1282" s="52"/>
      <c r="AJ1282" s="52"/>
      <c r="AK1282" s="52"/>
    </row>
    <row r="1283" spans="23:37">
      <c r="W1283" s="146" t="s">
        <v>5199</v>
      </c>
      <c r="X1283" s="52" t="s">
        <v>5200</v>
      </c>
      <c r="Y1283" s="65">
        <v>4442141</v>
      </c>
      <c r="Z1283" s="52" t="s">
        <v>5201</v>
      </c>
      <c r="AA1283" s="52" t="s">
        <v>5202</v>
      </c>
      <c r="AB1283" s="52"/>
      <c r="AC1283" s="52">
        <v>1</v>
      </c>
      <c r="AD1283" s="52"/>
      <c r="AE1283" s="52"/>
      <c r="AG1283" s="52"/>
      <c r="AH1283" s="52"/>
      <c r="AI1283" s="52"/>
      <c r="AJ1283" s="52"/>
      <c r="AK1283" s="52"/>
    </row>
    <row r="1284" spans="23:37">
      <c r="W1284" s="146" t="s">
        <v>5203</v>
      </c>
      <c r="X1284" s="52" t="s">
        <v>5204</v>
      </c>
      <c r="Y1284" s="65">
        <v>4442145</v>
      </c>
      <c r="Z1284" s="52" t="s">
        <v>5205</v>
      </c>
      <c r="AA1284" s="52" t="s">
        <v>5206</v>
      </c>
      <c r="AB1284" s="52"/>
      <c r="AC1284" s="52">
        <v>1</v>
      </c>
      <c r="AD1284" s="52"/>
      <c r="AE1284" s="52"/>
      <c r="AG1284" s="52"/>
      <c r="AH1284" s="52"/>
      <c r="AI1284" s="52"/>
      <c r="AJ1284" s="52"/>
      <c r="AK1284" s="52"/>
    </row>
    <row r="1285" spans="23:37">
      <c r="W1285" s="146" t="s">
        <v>5207</v>
      </c>
      <c r="X1285" s="52" t="s">
        <v>5208</v>
      </c>
      <c r="Y1285" s="65">
        <v>4440941</v>
      </c>
      <c r="Z1285" s="52" t="s">
        <v>5209</v>
      </c>
      <c r="AA1285" s="52" t="s">
        <v>5210</v>
      </c>
      <c r="AB1285" s="52"/>
      <c r="AC1285" s="52">
        <v>1</v>
      </c>
      <c r="AD1285" s="52"/>
      <c r="AE1285" s="52"/>
      <c r="AG1285" s="52"/>
      <c r="AH1285" s="52"/>
      <c r="AI1285" s="52"/>
      <c r="AJ1285" s="52"/>
      <c r="AK1285" s="52"/>
    </row>
    <row r="1286" spans="23:37">
      <c r="W1286" s="146" t="s">
        <v>5211</v>
      </c>
      <c r="X1286" s="52" t="s">
        <v>5212</v>
      </c>
      <c r="Y1286" s="65">
        <v>4440244</v>
      </c>
      <c r="Z1286" s="52" t="s">
        <v>5213</v>
      </c>
      <c r="AA1286" s="52" t="s">
        <v>5214</v>
      </c>
      <c r="AB1286" s="52"/>
      <c r="AC1286" s="52">
        <v>1</v>
      </c>
      <c r="AD1286" s="52"/>
      <c r="AE1286" s="52"/>
      <c r="AG1286" s="52"/>
      <c r="AH1286" s="52"/>
      <c r="AI1286" s="52"/>
      <c r="AJ1286" s="52"/>
      <c r="AK1286" s="52"/>
    </row>
    <row r="1287" spans="23:37">
      <c r="W1287" s="146" t="s">
        <v>5215</v>
      </c>
      <c r="X1287" s="52" t="s">
        <v>5216</v>
      </c>
      <c r="Y1287" s="65">
        <v>4440903</v>
      </c>
      <c r="Z1287" s="52" t="s">
        <v>5217</v>
      </c>
      <c r="AA1287" s="52" t="s">
        <v>5218</v>
      </c>
      <c r="AB1287" s="52"/>
      <c r="AC1287" s="52">
        <v>1</v>
      </c>
      <c r="AD1287" s="52"/>
      <c r="AE1287" s="52"/>
      <c r="AG1287" s="52"/>
      <c r="AH1287" s="52"/>
      <c r="AI1287" s="52"/>
      <c r="AJ1287" s="52"/>
      <c r="AK1287" s="52"/>
    </row>
    <row r="1288" spans="23:37">
      <c r="W1288" s="146" t="s">
        <v>5219</v>
      </c>
      <c r="X1288" s="52" t="s">
        <v>5220</v>
      </c>
      <c r="Y1288" s="65">
        <v>4440806</v>
      </c>
      <c r="Z1288" s="52" t="s">
        <v>5221</v>
      </c>
      <c r="AA1288" s="52" t="s">
        <v>5222</v>
      </c>
      <c r="AB1288" s="52"/>
      <c r="AC1288" s="52">
        <v>1</v>
      </c>
      <c r="AD1288" s="52"/>
      <c r="AE1288" s="52"/>
      <c r="AG1288" s="52"/>
      <c r="AH1288" s="52"/>
      <c r="AI1288" s="52"/>
      <c r="AJ1288" s="52"/>
      <c r="AK1288" s="52"/>
    </row>
    <row r="1289" spans="23:37">
      <c r="W1289" s="146" t="s">
        <v>5223</v>
      </c>
      <c r="X1289" s="52" t="s">
        <v>5224</v>
      </c>
      <c r="Y1289" s="65">
        <v>4442136</v>
      </c>
      <c r="Z1289" s="52" t="s">
        <v>5225</v>
      </c>
      <c r="AA1289" s="52" t="s">
        <v>5226</v>
      </c>
      <c r="AB1289" s="52"/>
      <c r="AC1289" s="52">
        <v>1</v>
      </c>
      <c r="AD1289" s="52"/>
      <c r="AE1289" s="52"/>
      <c r="AG1289" s="52"/>
      <c r="AH1289" s="52"/>
      <c r="AI1289" s="52"/>
      <c r="AJ1289" s="52"/>
      <c r="AK1289" s="52"/>
    </row>
    <row r="1290" spans="23:37">
      <c r="W1290" s="146" t="s">
        <v>5227</v>
      </c>
      <c r="X1290" s="52" t="s">
        <v>5228</v>
      </c>
      <c r="Y1290" s="65">
        <v>4440203</v>
      </c>
      <c r="Z1290" s="52" t="s">
        <v>5229</v>
      </c>
      <c r="AA1290" s="52" t="s">
        <v>5230</v>
      </c>
      <c r="AB1290" s="52"/>
      <c r="AC1290" s="52">
        <v>1</v>
      </c>
      <c r="AD1290" s="52"/>
      <c r="AE1290" s="52"/>
      <c r="AG1290" s="52"/>
      <c r="AH1290" s="52"/>
      <c r="AI1290" s="52"/>
      <c r="AJ1290" s="52"/>
      <c r="AK1290" s="52"/>
    </row>
    <row r="1291" spans="23:37">
      <c r="W1291" s="146" t="s">
        <v>5231</v>
      </c>
      <c r="X1291" s="52" t="s">
        <v>5232</v>
      </c>
      <c r="Y1291" s="65">
        <v>4440827</v>
      </c>
      <c r="Z1291" s="52" t="s">
        <v>5233</v>
      </c>
      <c r="AA1291" s="52" t="s">
        <v>5234</v>
      </c>
      <c r="AB1291" s="52"/>
      <c r="AC1291" s="52">
        <v>1</v>
      </c>
      <c r="AD1291" s="52"/>
      <c r="AE1291" s="52"/>
      <c r="AG1291" s="52"/>
      <c r="AH1291" s="52"/>
      <c r="AI1291" s="52"/>
      <c r="AJ1291" s="52"/>
      <c r="AK1291" s="52"/>
    </row>
    <row r="1292" spans="23:37">
      <c r="W1292" s="146" t="s">
        <v>5235</v>
      </c>
      <c r="X1292" s="52" t="s">
        <v>4597</v>
      </c>
      <c r="Y1292" s="65">
        <v>4470863</v>
      </c>
      <c r="Z1292" s="52" t="s">
        <v>5236</v>
      </c>
      <c r="AA1292" s="52" t="s">
        <v>5237</v>
      </c>
      <c r="AB1292" s="52"/>
      <c r="AC1292" s="52">
        <v>1</v>
      </c>
      <c r="AD1292" s="52"/>
      <c r="AE1292" s="52"/>
      <c r="AG1292" s="52"/>
      <c r="AH1292" s="52"/>
      <c r="AI1292" s="52"/>
      <c r="AJ1292" s="52"/>
      <c r="AK1292" s="52"/>
    </row>
    <row r="1293" spans="23:37">
      <c r="W1293" s="146" t="s">
        <v>5238</v>
      </c>
      <c r="X1293" s="52" t="s">
        <v>5239</v>
      </c>
      <c r="Y1293" s="65">
        <v>4470888</v>
      </c>
      <c r="Z1293" s="52" t="s">
        <v>5240</v>
      </c>
      <c r="AA1293" s="52" t="s">
        <v>5241</v>
      </c>
      <c r="AB1293" s="52"/>
      <c r="AC1293" s="52">
        <v>1</v>
      </c>
      <c r="AD1293" s="52"/>
      <c r="AE1293" s="52"/>
      <c r="AG1293" s="52"/>
      <c r="AH1293" s="52"/>
      <c r="AI1293" s="52"/>
      <c r="AJ1293" s="52"/>
      <c r="AK1293" s="52"/>
    </row>
    <row r="1294" spans="23:37">
      <c r="W1294" s="146" t="s">
        <v>5242</v>
      </c>
      <c r="X1294" s="52" t="s">
        <v>5243</v>
      </c>
      <c r="Y1294" s="65">
        <v>4470033</v>
      </c>
      <c r="Z1294" s="52" t="s">
        <v>5244</v>
      </c>
      <c r="AA1294" s="52" t="s">
        <v>5245</v>
      </c>
      <c r="AB1294" s="52"/>
      <c r="AC1294" s="52">
        <v>1</v>
      </c>
      <c r="AD1294" s="52"/>
      <c r="AE1294" s="52"/>
      <c r="AG1294" s="52"/>
      <c r="AH1294" s="52"/>
      <c r="AI1294" s="52"/>
      <c r="AJ1294" s="52"/>
      <c r="AK1294" s="52"/>
    </row>
    <row r="1295" spans="23:37">
      <c r="W1295" s="146" t="s">
        <v>5246</v>
      </c>
      <c r="X1295" s="52" t="s">
        <v>5247</v>
      </c>
      <c r="Y1295" s="65">
        <v>4470016</v>
      </c>
      <c r="Z1295" s="52" t="s">
        <v>5248</v>
      </c>
      <c r="AA1295" s="52" t="s">
        <v>5249</v>
      </c>
      <c r="AB1295" s="52"/>
      <c r="AC1295" s="52">
        <v>1</v>
      </c>
      <c r="AD1295" s="52"/>
      <c r="AE1295" s="52"/>
      <c r="AG1295" s="52"/>
      <c r="AH1295" s="52"/>
      <c r="AI1295" s="52"/>
      <c r="AJ1295" s="52"/>
      <c r="AK1295" s="52"/>
    </row>
    <row r="1296" spans="23:37">
      <c r="W1296" s="146" t="s">
        <v>5250</v>
      </c>
      <c r="X1296" s="52" t="s">
        <v>5251</v>
      </c>
      <c r="Y1296" s="65">
        <v>4470047</v>
      </c>
      <c r="Z1296" s="52" t="s">
        <v>5252</v>
      </c>
      <c r="AA1296" s="52" t="s">
        <v>5253</v>
      </c>
      <c r="AB1296" s="52"/>
      <c r="AC1296" s="52">
        <v>1</v>
      </c>
      <c r="AD1296" s="52"/>
      <c r="AE1296" s="52"/>
      <c r="AG1296" s="52"/>
      <c r="AH1296" s="52"/>
      <c r="AI1296" s="52"/>
      <c r="AJ1296" s="52"/>
      <c r="AK1296" s="52"/>
    </row>
    <row r="1297" spans="23:37">
      <c r="W1297" s="146" t="s">
        <v>5254</v>
      </c>
      <c r="X1297" s="52" t="s">
        <v>5255</v>
      </c>
      <c r="Y1297" s="65">
        <v>4480852</v>
      </c>
      <c r="Z1297" s="52" t="s">
        <v>5256</v>
      </c>
      <c r="AA1297" s="52" t="s">
        <v>5257</v>
      </c>
      <c r="AB1297" s="52"/>
      <c r="AC1297" s="52">
        <v>1</v>
      </c>
      <c r="AD1297" s="52"/>
      <c r="AE1297" s="52"/>
      <c r="AG1297" s="52"/>
      <c r="AH1297" s="52"/>
      <c r="AI1297" s="52"/>
      <c r="AJ1297" s="52"/>
      <c r="AK1297" s="52"/>
    </row>
    <row r="1298" spans="23:37">
      <c r="W1298" s="146" t="s">
        <v>5258</v>
      </c>
      <c r="X1298" s="52" t="s">
        <v>5259</v>
      </c>
      <c r="Y1298" s="65">
        <v>4480036</v>
      </c>
      <c r="Z1298" s="52" t="s">
        <v>5260</v>
      </c>
      <c r="AA1298" s="52" t="s">
        <v>5261</v>
      </c>
      <c r="AB1298" s="52"/>
      <c r="AC1298" s="52">
        <v>1</v>
      </c>
      <c r="AD1298" s="52"/>
      <c r="AE1298" s="52"/>
      <c r="AG1298" s="52"/>
      <c r="AH1298" s="52"/>
      <c r="AI1298" s="52"/>
      <c r="AJ1298" s="52"/>
      <c r="AK1298" s="52"/>
    </row>
    <row r="1299" spans="23:37">
      <c r="W1299" s="146" t="s">
        <v>5262</v>
      </c>
      <c r="X1299" s="52" t="s">
        <v>5263</v>
      </c>
      <c r="Y1299" s="65">
        <v>4480005</v>
      </c>
      <c r="Z1299" s="52" t="s">
        <v>5264</v>
      </c>
      <c r="AA1299" s="52" t="s">
        <v>5265</v>
      </c>
      <c r="AB1299" s="52"/>
      <c r="AC1299" s="52">
        <v>1</v>
      </c>
      <c r="AD1299" s="52"/>
      <c r="AE1299" s="52"/>
      <c r="AG1299" s="52"/>
      <c r="AH1299" s="52"/>
      <c r="AI1299" s="52"/>
      <c r="AJ1299" s="52"/>
      <c r="AK1299" s="52"/>
    </row>
    <row r="1300" spans="23:37">
      <c r="W1300" s="146" t="s">
        <v>5266</v>
      </c>
      <c r="X1300" s="52" t="s">
        <v>5267</v>
      </c>
      <c r="Y1300" s="65">
        <v>4480813</v>
      </c>
      <c r="Z1300" s="52" t="s">
        <v>5268</v>
      </c>
      <c r="AA1300" s="52" t="s">
        <v>5269</v>
      </c>
      <c r="AB1300" s="52"/>
      <c r="AC1300" s="52">
        <v>1</v>
      </c>
      <c r="AD1300" s="52"/>
      <c r="AE1300" s="52"/>
      <c r="AG1300" s="52"/>
      <c r="AH1300" s="52"/>
      <c r="AI1300" s="52"/>
      <c r="AJ1300" s="52"/>
      <c r="AK1300" s="52"/>
    </row>
    <row r="1301" spans="23:37">
      <c r="W1301" s="146" t="s">
        <v>5270</v>
      </c>
      <c r="X1301" s="52" t="s">
        <v>5271</v>
      </c>
      <c r="Y1301" s="65">
        <v>4480011</v>
      </c>
      <c r="Z1301" s="52" t="s">
        <v>5272</v>
      </c>
      <c r="AA1301" s="52" t="s">
        <v>5273</v>
      </c>
      <c r="AB1301" s="52"/>
      <c r="AC1301" s="52">
        <v>1</v>
      </c>
      <c r="AD1301" s="52"/>
      <c r="AE1301" s="52"/>
      <c r="AG1301" s="52"/>
      <c r="AH1301" s="52"/>
      <c r="AI1301" s="52"/>
      <c r="AJ1301" s="52"/>
      <c r="AK1301" s="52"/>
    </row>
    <row r="1302" spans="23:37">
      <c r="W1302" s="146" t="s">
        <v>5274</v>
      </c>
      <c r="X1302" s="52" t="s">
        <v>5275</v>
      </c>
      <c r="Y1302" s="65">
        <v>4480803</v>
      </c>
      <c r="Z1302" s="52" t="s">
        <v>5276</v>
      </c>
      <c r="AA1302" s="52" t="s">
        <v>5277</v>
      </c>
      <c r="AB1302" s="52"/>
      <c r="AC1302" s="52">
        <v>1</v>
      </c>
      <c r="AD1302" s="52"/>
      <c r="AE1302" s="52"/>
      <c r="AG1302" s="52"/>
      <c r="AH1302" s="52"/>
      <c r="AI1302" s="52"/>
      <c r="AJ1302" s="52"/>
      <c r="AK1302" s="52"/>
    </row>
    <row r="1303" spans="23:37">
      <c r="W1303" s="146" t="s">
        <v>5278</v>
      </c>
      <c r="X1303" s="52" t="s">
        <v>5279</v>
      </c>
      <c r="Y1303" s="65">
        <v>4441322</v>
      </c>
      <c r="Z1303" s="52" t="s">
        <v>5280</v>
      </c>
      <c r="AA1303" s="52" t="s">
        <v>5281</v>
      </c>
      <c r="AB1303" s="52"/>
      <c r="AC1303" s="52">
        <v>1</v>
      </c>
      <c r="AD1303" s="52"/>
      <c r="AE1303" s="52"/>
      <c r="AG1303" s="52"/>
      <c r="AH1303" s="52"/>
      <c r="AI1303" s="52"/>
      <c r="AJ1303" s="52"/>
      <c r="AK1303" s="52"/>
    </row>
    <row r="1304" spans="23:37">
      <c r="W1304" s="146" t="s">
        <v>5282</v>
      </c>
      <c r="X1304" s="52" t="s">
        <v>5283</v>
      </c>
      <c r="Y1304" s="65">
        <v>4441332</v>
      </c>
      <c r="Z1304" s="52" t="s">
        <v>5284</v>
      </c>
      <c r="AA1304" s="52" t="s">
        <v>5285</v>
      </c>
      <c r="AB1304" s="52"/>
      <c r="AC1304" s="52">
        <v>1</v>
      </c>
      <c r="AD1304" s="52"/>
      <c r="AE1304" s="52"/>
      <c r="AG1304" s="52"/>
      <c r="AH1304" s="52"/>
      <c r="AI1304" s="52"/>
      <c r="AJ1304" s="52"/>
      <c r="AK1304" s="52"/>
    </row>
    <row r="1305" spans="23:37">
      <c r="W1305" s="146" t="s">
        <v>5286</v>
      </c>
      <c r="X1305" s="52" t="s">
        <v>5287</v>
      </c>
      <c r="Y1305" s="65">
        <v>4441162</v>
      </c>
      <c r="Z1305" s="52" t="s">
        <v>5288</v>
      </c>
      <c r="AA1305" s="52" t="s">
        <v>5289</v>
      </c>
      <c r="AB1305" s="52"/>
      <c r="AC1305" s="52">
        <v>1</v>
      </c>
      <c r="AD1305" s="52"/>
      <c r="AE1305" s="52"/>
      <c r="AG1305" s="52"/>
      <c r="AH1305" s="52"/>
      <c r="AI1305" s="52"/>
      <c r="AJ1305" s="52"/>
      <c r="AK1305" s="52"/>
    </row>
    <row r="1306" spans="23:37">
      <c r="W1306" s="146" t="s">
        <v>5290</v>
      </c>
      <c r="X1306" s="52" t="s">
        <v>5291</v>
      </c>
      <c r="Y1306" s="65">
        <v>4720044</v>
      </c>
      <c r="Z1306" s="52" t="s">
        <v>5292</v>
      </c>
      <c r="AA1306" s="52" t="s">
        <v>5293</v>
      </c>
      <c r="AB1306" s="52"/>
      <c r="AC1306" s="52">
        <v>1</v>
      </c>
      <c r="AD1306" s="52"/>
      <c r="AE1306" s="52"/>
      <c r="AG1306" s="52"/>
      <c r="AH1306" s="52"/>
      <c r="AI1306" s="52"/>
      <c r="AJ1306" s="52"/>
      <c r="AK1306" s="52"/>
    </row>
    <row r="1307" spans="23:37">
      <c r="W1307" s="146" t="s">
        <v>5294</v>
      </c>
      <c r="X1307" s="52" t="s">
        <v>5295</v>
      </c>
      <c r="Y1307" s="65">
        <v>4720022</v>
      </c>
      <c r="Z1307" s="52" t="s">
        <v>5296</v>
      </c>
      <c r="AA1307" s="52" t="s">
        <v>5297</v>
      </c>
      <c r="AB1307" s="52"/>
      <c r="AC1307" s="52">
        <v>1</v>
      </c>
      <c r="AD1307" s="52"/>
      <c r="AE1307" s="52"/>
      <c r="AG1307" s="52"/>
      <c r="AH1307" s="52"/>
      <c r="AI1307" s="52"/>
      <c r="AJ1307" s="52"/>
      <c r="AK1307" s="52"/>
    </row>
    <row r="1308" spans="23:37">
      <c r="W1308" s="146" t="s">
        <v>5298</v>
      </c>
      <c r="X1308" s="52" t="s">
        <v>5299</v>
      </c>
      <c r="Y1308" s="65">
        <v>4720017</v>
      </c>
      <c r="Z1308" s="52" t="s">
        <v>5300</v>
      </c>
      <c r="AA1308" s="52" t="s">
        <v>5301</v>
      </c>
      <c r="AB1308" s="52"/>
      <c r="AC1308" s="52">
        <v>1</v>
      </c>
      <c r="AD1308" s="52"/>
      <c r="AE1308" s="52"/>
      <c r="AG1308" s="52"/>
      <c r="AH1308" s="52"/>
      <c r="AI1308" s="52"/>
      <c r="AJ1308" s="52"/>
      <c r="AK1308" s="52"/>
    </row>
    <row r="1309" spans="23:37">
      <c r="W1309" s="146" t="s">
        <v>5302</v>
      </c>
      <c r="X1309" s="52" t="s">
        <v>5303</v>
      </c>
      <c r="Y1309" s="65">
        <v>4460043</v>
      </c>
      <c r="Z1309" s="52" t="s">
        <v>5304</v>
      </c>
      <c r="AA1309" s="52" t="s">
        <v>5305</v>
      </c>
      <c r="AB1309" s="52"/>
      <c r="AC1309" s="52">
        <v>1</v>
      </c>
      <c r="AD1309" s="52"/>
      <c r="AE1309" s="52"/>
      <c r="AG1309" s="52"/>
      <c r="AH1309" s="52"/>
      <c r="AI1309" s="52"/>
      <c r="AJ1309" s="52"/>
      <c r="AK1309" s="52"/>
    </row>
    <row r="1310" spans="23:37">
      <c r="W1310" s="146" t="s">
        <v>5306</v>
      </c>
      <c r="X1310" s="52" t="s">
        <v>5307</v>
      </c>
      <c r="Y1310" s="65">
        <v>4460061</v>
      </c>
      <c r="Z1310" s="52" t="s">
        <v>5308</v>
      </c>
      <c r="AA1310" s="52" t="s">
        <v>5309</v>
      </c>
      <c r="AB1310" s="52"/>
      <c r="AC1310" s="52">
        <v>1</v>
      </c>
      <c r="AD1310" s="52"/>
      <c r="AE1310" s="52"/>
      <c r="AG1310" s="52"/>
      <c r="AH1310" s="52"/>
      <c r="AI1310" s="52"/>
      <c r="AJ1310" s="52"/>
      <c r="AK1310" s="52"/>
    </row>
    <row r="1311" spans="23:37">
      <c r="W1311" s="146" t="s">
        <v>5310</v>
      </c>
      <c r="X1311" s="52" t="s">
        <v>5311</v>
      </c>
      <c r="Y1311" s="65">
        <v>4460052</v>
      </c>
      <c r="Z1311" s="52" t="s">
        <v>5312</v>
      </c>
      <c r="AA1311" s="52" t="s">
        <v>5313</v>
      </c>
      <c r="AB1311" s="52"/>
      <c r="AC1311" s="52">
        <v>1</v>
      </c>
      <c r="AD1311" s="52"/>
      <c r="AE1311" s="52"/>
      <c r="AG1311" s="52"/>
      <c r="AH1311" s="52"/>
      <c r="AI1311" s="52"/>
      <c r="AJ1311" s="52"/>
      <c r="AK1311" s="52"/>
    </row>
    <row r="1312" spans="23:37">
      <c r="W1312" s="146" t="s">
        <v>5314</v>
      </c>
      <c r="X1312" s="52" t="s">
        <v>5315</v>
      </c>
      <c r="Y1312" s="65">
        <v>4441213</v>
      </c>
      <c r="Z1312" s="52" t="s">
        <v>5316</v>
      </c>
      <c r="AA1312" s="52" t="s">
        <v>5317</v>
      </c>
      <c r="AB1312" s="52"/>
      <c r="AC1312" s="52">
        <v>1</v>
      </c>
      <c r="AD1312" s="52"/>
      <c r="AE1312" s="52"/>
      <c r="AG1312" s="52"/>
      <c r="AH1312" s="52"/>
      <c r="AI1312" s="52"/>
      <c r="AJ1312" s="52"/>
      <c r="AK1312" s="52"/>
    </row>
    <row r="1313" spans="23:37">
      <c r="W1313" s="146" t="s">
        <v>5318</v>
      </c>
      <c r="X1313" s="52" t="s">
        <v>5319</v>
      </c>
      <c r="Y1313" s="65">
        <v>4460001</v>
      </c>
      <c r="Z1313" s="52" t="s">
        <v>5320</v>
      </c>
      <c r="AA1313" s="52" t="s">
        <v>5321</v>
      </c>
      <c r="AB1313" s="52"/>
      <c r="AC1313" s="52">
        <v>1</v>
      </c>
      <c r="AD1313" s="52"/>
      <c r="AE1313" s="52"/>
      <c r="AG1313" s="52"/>
      <c r="AH1313" s="52"/>
      <c r="AI1313" s="52"/>
      <c r="AJ1313" s="52"/>
      <c r="AK1313" s="52"/>
    </row>
    <row r="1314" spans="23:37">
      <c r="W1314" s="146" t="s">
        <v>5322</v>
      </c>
      <c r="X1314" s="52" t="s">
        <v>5323</v>
      </c>
      <c r="Y1314" s="65">
        <v>4460026</v>
      </c>
      <c r="Z1314" s="52" t="s">
        <v>5324</v>
      </c>
      <c r="AA1314" s="52" t="s">
        <v>5325</v>
      </c>
      <c r="AB1314" s="52"/>
      <c r="AC1314" s="52">
        <v>1</v>
      </c>
      <c r="AD1314" s="52"/>
      <c r="AE1314" s="52"/>
      <c r="AG1314" s="52"/>
      <c r="AH1314" s="52"/>
      <c r="AI1314" s="52"/>
      <c r="AJ1314" s="52"/>
      <c r="AK1314" s="52"/>
    </row>
    <row r="1315" spans="23:37">
      <c r="W1315" s="146" t="s">
        <v>5326</v>
      </c>
      <c r="X1315" s="52" t="s">
        <v>5327</v>
      </c>
      <c r="Y1315" s="65">
        <v>4460073</v>
      </c>
      <c r="Z1315" s="52" t="s">
        <v>5328</v>
      </c>
      <c r="AA1315" s="52" t="s">
        <v>5329</v>
      </c>
      <c r="AB1315" s="52"/>
      <c r="AC1315" s="52">
        <v>1</v>
      </c>
      <c r="AD1315" s="52"/>
      <c r="AE1315" s="52"/>
      <c r="AG1315" s="52"/>
      <c r="AH1315" s="52"/>
      <c r="AI1315" s="52"/>
      <c r="AJ1315" s="52"/>
      <c r="AK1315" s="52"/>
    </row>
    <row r="1316" spans="23:37">
      <c r="W1316" s="146" t="s">
        <v>5330</v>
      </c>
      <c r="X1316" s="52" t="s">
        <v>5331</v>
      </c>
      <c r="Y1316" s="65">
        <v>4450063</v>
      </c>
      <c r="Z1316" s="52" t="s">
        <v>5332</v>
      </c>
      <c r="AA1316" s="52" t="s">
        <v>5333</v>
      </c>
      <c r="AB1316" s="52"/>
      <c r="AC1316" s="52">
        <v>1</v>
      </c>
      <c r="AD1316" s="52"/>
      <c r="AE1316" s="52"/>
      <c r="AG1316" s="52"/>
      <c r="AH1316" s="52"/>
      <c r="AI1316" s="52"/>
      <c r="AJ1316" s="52"/>
      <c r="AK1316" s="52"/>
    </row>
    <row r="1317" spans="23:37">
      <c r="W1317" s="146" t="s">
        <v>5334</v>
      </c>
      <c r="X1317" s="52" t="s">
        <v>5335</v>
      </c>
      <c r="Y1317" s="65">
        <v>4450805</v>
      </c>
      <c r="Z1317" s="52" t="s">
        <v>5336</v>
      </c>
      <c r="AA1317" s="52" t="s">
        <v>5337</v>
      </c>
      <c r="AB1317" s="52"/>
      <c r="AC1317" s="52">
        <v>1</v>
      </c>
      <c r="AD1317" s="52"/>
      <c r="AE1317" s="52"/>
      <c r="AG1317" s="52"/>
      <c r="AH1317" s="52"/>
      <c r="AI1317" s="52"/>
      <c r="AJ1317" s="52"/>
      <c r="AK1317" s="52"/>
    </row>
    <row r="1318" spans="23:37">
      <c r="W1318" s="146" t="s">
        <v>5338</v>
      </c>
      <c r="X1318" s="52" t="s">
        <v>5339</v>
      </c>
      <c r="Y1318" s="65">
        <v>4440305</v>
      </c>
      <c r="Z1318" s="52" t="s">
        <v>5340</v>
      </c>
      <c r="AA1318" s="52" t="s">
        <v>5341</v>
      </c>
      <c r="AB1318" s="52"/>
      <c r="AC1318" s="52">
        <v>1</v>
      </c>
      <c r="AD1318" s="52"/>
      <c r="AE1318" s="52"/>
      <c r="AG1318" s="52"/>
      <c r="AH1318" s="52"/>
      <c r="AI1318" s="52"/>
      <c r="AJ1318" s="52"/>
      <c r="AK1318" s="52"/>
    </row>
    <row r="1319" spans="23:37">
      <c r="W1319" s="146" t="s">
        <v>5342</v>
      </c>
      <c r="X1319" s="52" t="s">
        <v>5343</v>
      </c>
      <c r="Y1319" s="65">
        <v>4440322</v>
      </c>
      <c r="Z1319" s="52" t="s">
        <v>5344</v>
      </c>
      <c r="AA1319" s="52" t="s">
        <v>5345</v>
      </c>
      <c r="AB1319" s="52"/>
      <c r="AC1319" s="52">
        <v>1</v>
      </c>
      <c r="AD1319" s="52"/>
      <c r="AE1319" s="52"/>
      <c r="AG1319" s="52"/>
      <c r="AH1319" s="52"/>
      <c r="AI1319" s="52"/>
      <c r="AJ1319" s="52"/>
      <c r="AK1319" s="52"/>
    </row>
    <row r="1320" spans="23:37">
      <c r="W1320" s="146" t="s">
        <v>5346</v>
      </c>
      <c r="X1320" s="52" t="s">
        <v>5347</v>
      </c>
      <c r="Y1320" s="65">
        <v>4450882</v>
      </c>
      <c r="Z1320" s="52" t="s">
        <v>5348</v>
      </c>
      <c r="AA1320" s="52" t="s">
        <v>5349</v>
      </c>
      <c r="AB1320" s="52"/>
      <c r="AC1320" s="52">
        <v>1</v>
      </c>
      <c r="AD1320" s="52"/>
      <c r="AE1320" s="52"/>
      <c r="AG1320" s="52"/>
      <c r="AH1320" s="52"/>
      <c r="AI1320" s="52"/>
      <c r="AJ1320" s="52"/>
      <c r="AK1320" s="52"/>
    </row>
    <row r="1321" spans="23:37">
      <c r="W1321" s="146" t="s">
        <v>5350</v>
      </c>
      <c r="X1321" s="52" t="s">
        <v>5351</v>
      </c>
      <c r="Y1321" s="65">
        <v>4450016</v>
      </c>
      <c r="Z1321" s="52" t="s">
        <v>5352</v>
      </c>
      <c r="AA1321" s="52" t="s">
        <v>5353</v>
      </c>
      <c r="AB1321" s="52"/>
      <c r="AC1321" s="52">
        <v>1</v>
      </c>
      <c r="AD1321" s="52"/>
      <c r="AE1321" s="52"/>
      <c r="AG1321" s="52"/>
      <c r="AH1321" s="52"/>
      <c r="AI1321" s="52"/>
      <c r="AJ1321" s="52"/>
      <c r="AK1321" s="52"/>
    </row>
    <row r="1322" spans="23:37">
      <c r="W1322" s="146" t="s">
        <v>5354</v>
      </c>
      <c r="X1322" s="52" t="s">
        <v>5355</v>
      </c>
      <c r="Y1322" s="65">
        <v>4440413</v>
      </c>
      <c r="Z1322" s="52" t="s">
        <v>5356</v>
      </c>
      <c r="AA1322" s="52" t="s">
        <v>5357</v>
      </c>
      <c r="AB1322" s="52"/>
      <c r="AC1322" s="52">
        <v>1</v>
      </c>
      <c r="AD1322" s="52"/>
      <c r="AE1322" s="52"/>
      <c r="AG1322" s="52"/>
      <c r="AH1322" s="52"/>
      <c r="AI1322" s="52"/>
      <c r="AJ1322" s="52"/>
      <c r="AK1322" s="52"/>
    </row>
    <row r="1323" spans="23:37">
      <c r="W1323" s="146" t="s">
        <v>5358</v>
      </c>
      <c r="X1323" s="52" t="s">
        <v>5359</v>
      </c>
      <c r="Y1323" s="65">
        <v>4440416</v>
      </c>
      <c r="Z1323" s="52" t="s">
        <v>2511</v>
      </c>
      <c r="AA1323" s="52" t="s">
        <v>5360</v>
      </c>
      <c r="AB1323" s="52"/>
      <c r="AC1323" s="52">
        <v>1</v>
      </c>
      <c r="AD1323" s="52"/>
      <c r="AE1323" s="52"/>
      <c r="AG1323" s="52"/>
      <c r="AH1323" s="52"/>
      <c r="AI1323" s="52"/>
      <c r="AJ1323" s="52"/>
      <c r="AK1323" s="52"/>
    </row>
    <row r="1324" spans="23:37">
      <c r="W1324" s="146" t="s">
        <v>5361</v>
      </c>
      <c r="X1324" s="52" t="s">
        <v>2518</v>
      </c>
      <c r="Y1324" s="65">
        <v>4440416</v>
      </c>
      <c r="Z1324" s="52" t="s">
        <v>2511</v>
      </c>
      <c r="AA1324" s="52" t="s">
        <v>5360</v>
      </c>
      <c r="AB1324" s="52"/>
      <c r="AC1324" s="52">
        <v>1</v>
      </c>
      <c r="AD1324" s="52"/>
      <c r="AE1324" s="52"/>
      <c r="AG1324" s="52"/>
      <c r="AH1324" s="52"/>
      <c r="AI1324" s="52"/>
      <c r="AJ1324" s="52"/>
      <c r="AK1324" s="52"/>
    </row>
    <row r="1325" spans="23:37">
      <c r="W1325" s="146" t="s">
        <v>5362</v>
      </c>
      <c r="X1325" s="52" t="s">
        <v>5363</v>
      </c>
      <c r="Y1325" s="65">
        <v>4440525</v>
      </c>
      <c r="Z1325" s="52" t="s">
        <v>5364</v>
      </c>
      <c r="AA1325" s="52" t="s">
        <v>5365</v>
      </c>
      <c r="AB1325" s="52"/>
      <c r="AC1325" s="52">
        <v>1</v>
      </c>
      <c r="AD1325" s="52"/>
      <c r="AE1325" s="52"/>
      <c r="AG1325" s="52"/>
      <c r="AH1325" s="52"/>
      <c r="AI1325" s="52"/>
      <c r="AJ1325" s="52"/>
      <c r="AK1325" s="52"/>
    </row>
    <row r="1326" spans="23:37">
      <c r="W1326" s="146" t="s">
        <v>5366</v>
      </c>
      <c r="X1326" s="52" t="s">
        <v>5367</v>
      </c>
      <c r="Y1326" s="65">
        <v>4440703</v>
      </c>
      <c r="Z1326" s="52" t="s">
        <v>5368</v>
      </c>
      <c r="AA1326" s="52" t="s">
        <v>5369</v>
      </c>
      <c r="AB1326" s="52"/>
      <c r="AC1326" s="52">
        <v>1</v>
      </c>
      <c r="AD1326" s="52"/>
      <c r="AE1326" s="52"/>
      <c r="AG1326" s="52"/>
      <c r="AH1326" s="52"/>
      <c r="AI1326" s="52"/>
      <c r="AJ1326" s="52"/>
      <c r="AK1326" s="52"/>
    </row>
    <row r="1327" spans="23:37">
      <c r="W1327" s="146" t="s">
        <v>5370</v>
      </c>
      <c r="X1327" s="52" t="s">
        <v>5371</v>
      </c>
      <c r="Y1327" s="65">
        <v>4710066</v>
      </c>
      <c r="Z1327" s="52" t="s">
        <v>5372</v>
      </c>
      <c r="AA1327" s="52" t="s">
        <v>5373</v>
      </c>
      <c r="AB1327" s="52"/>
      <c r="AC1327" s="52">
        <v>1</v>
      </c>
      <c r="AD1327" s="52"/>
      <c r="AE1327" s="52"/>
      <c r="AG1327" s="52"/>
      <c r="AH1327" s="52"/>
      <c r="AI1327" s="52"/>
      <c r="AJ1327" s="52"/>
      <c r="AK1327" s="52"/>
    </row>
    <row r="1328" spans="23:37">
      <c r="W1328" s="146" t="s">
        <v>5374</v>
      </c>
      <c r="X1328" s="52" t="s">
        <v>5375</v>
      </c>
      <c r="Y1328" s="65">
        <v>4710858</v>
      </c>
      <c r="Z1328" s="52" t="s">
        <v>5376</v>
      </c>
      <c r="AA1328" s="52" t="s">
        <v>5377</v>
      </c>
      <c r="AB1328" s="52"/>
      <c r="AC1328" s="52">
        <v>1</v>
      </c>
      <c r="AD1328" s="52"/>
      <c r="AE1328" s="52"/>
      <c r="AG1328" s="52"/>
      <c r="AH1328" s="52"/>
      <c r="AI1328" s="52"/>
      <c r="AJ1328" s="52"/>
      <c r="AK1328" s="52"/>
    </row>
    <row r="1329" spans="23:37">
      <c r="W1329" s="146" t="s">
        <v>5378</v>
      </c>
      <c r="X1329" s="52" t="s">
        <v>5379</v>
      </c>
      <c r="Y1329" s="65">
        <v>4710822</v>
      </c>
      <c r="Z1329" s="52" t="s">
        <v>5380</v>
      </c>
      <c r="AA1329" s="52" t="s">
        <v>5381</v>
      </c>
      <c r="AB1329" s="52"/>
      <c r="AC1329" s="52">
        <v>1</v>
      </c>
      <c r="AD1329" s="52"/>
      <c r="AE1329" s="52"/>
      <c r="AG1329" s="52"/>
      <c r="AH1329" s="52"/>
      <c r="AI1329" s="52"/>
      <c r="AJ1329" s="52"/>
      <c r="AK1329" s="52"/>
    </row>
    <row r="1330" spans="23:37">
      <c r="W1330" s="146" t="s">
        <v>5382</v>
      </c>
      <c r="X1330" s="52" t="s">
        <v>5383</v>
      </c>
      <c r="Y1330" s="65">
        <v>4710019</v>
      </c>
      <c r="Z1330" s="52" t="s">
        <v>5384</v>
      </c>
      <c r="AA1330" s="52" t="s">
        <v>5385</v>
      </c>
      <c r="AB1330" s="52"/>
      <c r="AC1330" s="52">
        <v>1</v>
      </c>
      <c r="AD1330" s="52"/>
      <c r="AE1330" s="52"/>
      <c r="AG1330" s="52"/>
      <c r="AH1330" s="52"/>
      <c r="AI1330" s="52"/>
      <c r="AJ1330" s="52"/>
      <c r="AK1330" s="52"/>
    </row>
    <row r="1331" spans="23:37">
      <c r="W1331" s="146" t="s">
        <v>5386</v>
      </c>
      <c r="X1331" s="52" t="s">
        <v>5387</v>
      </c>
      <c r="Y1331" s="65">
        <v>4701218</v>
      </c>
      <c r="Z1331" s="52" t="s">
        <v>5388</v>
      </c>
      <c r="AA1331" s="52" t="s">
        <v>5389</v>
      </c>
      <c r="AB1331" s="52"/>
      <c r="AC1331" s="52">
        <v>1</v>
      </c>
      <c r="AD1331" s="52"/>
      <c r="AE1331" s="52"/>
      <c r="AG1331" s="52"/>
      <c r="AH1331" s="52"/>
      <c r="AI1331" s="52"/>
      <c r="AJ1331" s="52"/>
      <c r="AK1331" s="52"/>
    </row>
    <row r="1332" spans="23:37">
      <c r="W1332" s="146" t="s">
        <v>5390</v>
      </c>
      <c r="X1332" s="52" t="s">
        <v>5391</v>
      </c>
      <c r="Y1332" s="65">
        <v>4730917</v>
      </c>
      <c r="Z1332" s="52" t="s">
        <v>5392</v>
      </c>
      <c r="AA1332" s="52" t="s">
        <v>5393</v>
      </c>
      <c r="AB1332" s="52"/>
      <c r="AC1332" s="52">
        <v>1</v>
      </c>
      <c r="AD1332" s="52"/>
      <c r="AE1332" s="52"/>
      <c r="AG1332" s="52"/>
      <c r="AH1332" s="52"/>
      <c r="AI1332" s="52"/>
      <c r="AJ1332" s="52"/>
      <c r="AK1332" s="52"/>
    </row>
    <row r="1333" spans="23:37">
      <c r="W1333" s="146" t="s">
        <v>5394</v>
      </c>
      <c r="X1333" s="52" t="s">
        <v>5395</v>
      </c>
      <c r="Y1333" s="65">
        <v>4700224</v>
      </c>
      <c r="Z1333" s="52" t="s">
        <v>5396</v>
      </c>
      <c r="AA1333" s="52" t="s">
        <v>5397</v>
      </c>
      <c r="AB1333" s="52"/>
      <c r="AC1333" s="52">
        <v>1</v>
      </c>
      <c r="AD1333" s="52"/>
      <c r="AE1333" s="52"/>
      <c r="AG1333" s="52"/>
      <c r="AH1333" s="52"/>
      <c r="AI1333" s="52"/>
      <c r="AJ1333" s="52"/>
      <c r="AK1333" s="52"/>
    </row>
    <row r="1334" spans="23:37">
      <c r="W1334" s="146" t="s">
        <v>5398</v>
      </c>
      <c r="X1334" s="52" t="s">
        <v>5399</v>
      </c>
      <c r="Y1334" s="65">
        <v>4700204</v>
      </c>
      <c r="Z1334" s="52" t="s">
        <v>5400</v>
      </c>
      <c r="AA1334" s="52" t="s">
        <v>5401</v>
      </c>
      <c r="AB1334" s="52"/>
      <c r="AC1334" s="52">
        <v>1</v>
      </c>
      <c r="AD1334" s="52"/>
      <c r="AE1334" s="52"/>
      <c r="AG1334" s="52"/>
      <c r="AH1334" s="52"/>
      <c r="AI1334" s="52"/>
      <c r="AJ1334" s="52"/>
      <c r="AK1334" s="52"/>
    </row>
    <row r="1335" spans="23:37">
      <c r="W1335" s="146" t="s">
        <v>5402</v>
      </c>
      <c r="X1335" s="52" t="s">
        <v>5403</v>
      </c>
      <c r="Y1335" s="65">
        <v>4700213</v>
      </c>
      <c r="Z1335" s="52" t="s">
        <v>5404</v>
      </c>
      <c r="AA1335" s="52" t="s">
        <v>5405</v>
      </c>
      <c r="AB1335" s="52"/>
      <c r="AC1335" s="52">
        <v>1</v>
      </c>
      <c r="AD1335" s="52"/>
      <c r="AE1335" s="52"/>
      <c r="AG1335" s="52"/>
      <c r="AH1335" s="52"/>
      <c r="AI1335" s="52"/>
      <c r="AJ1335" s="52"/>
      <c r="AK1335" s="52"/>
    </row>
    <row r="1336" spans="23:37">
      <c r="W1336" s="146" t="s">
        <v>5406</v>
      </c>
      <c r="X1336" s="52" t="s">
        <v>5407</v>
      </c>
      <c r="Y1336" s="65">
        <v>4700344</v>
      </c>
      <c r="Z1336" s="52" t="s">
        <v>5408</v>
      </c>
      <c r="AA1336" s="52" t="s">
        <v>5409</v>
      </c>
      <c r="AB1336" s="52"/>
      <c r="AC1336" s="52">
        <v>1</v>
      </c>
      <c r="AD1336" s="52"/>
      <c r="AE1336" s="52"/>
      <c r="AG1336" s="52"/>
      <c r="AH1336" s="52"/>
      <c r="AI1336" s="52"/>
      <c r="AJ1336" s="52"/>
      <c r="AK1336" s="52"/>
    </row>
    <row r="1337" spans="23:37">
      <c r="W1337" s="146" t="s">
        <v>5410</v>
      </c>
      <c r="X1337" s="52" t="s">
        <v>5411</v>
      </c>
      <c r="Y1337" s="65">
        <v>4700364</v>
      </c>
      <c r="Z1337" s="52" t="s">
        <v>5412</v>
      </c>
      <c r="AA1337" s="52" t="s">
        <v>5413</v>
      </c>
      <c r="AB1337" s="52"/>
      <c r="AC1337" s="52">
        <v>1</v>
      </c>
      <c r="AD1337" s="52"/>
      <c r="AE1337" s="52"/>
      <c r="AG1337" s="52"/>
      <c r="AH1337" s="52"/>
      <c r="AI1337" s="52"/>
      <c r="AJ1337" s="52"/>
      <c r="AK1337" s="52"/>
    </row>
    <row r="1338" spans="23:37">
      <c r="W1338" s="146" t="s">
        <v>5414</v>
      </c>
      <c r="X1338" s="52" t="s">
        <v>5415</v>
      </c>
      <c r="Y1338" s="65">
        <v>4700335</v>
      </c>
      <c r="Z1338" s="52" t="s">
        <v>5416</v>
      </c>
      <c r="AA1338" s="52" t="s">
        <v>5417</v>
      </c>
      <c r="AB1338" s="52"/>
      <c r="AC1338" s="52">
        <v>1</v>
      </c>
      <c r="AD1338" s="52"/>
      <c r="AE1338" s="52"/>
      <c r="AG1338" s="52"/>
      <c r="AH1338" s="52"/>
      <c r="AI1338" s="52"/>
      <c r="AJ1338" s="52"/>
      <c r="AK1338" s="52"/>
    </row>
    <row r="1339" spans="23:37">
      <c r="W1339" s="146" t="s">
        <v>5418</v>
      </c>
      <c r="X1339" s="52" t="s">
        <v>5419</v>
      </c>
      <c r="Y1339" s="65">
        <v>4700318</v>
      </c>
      <c r="Z1339" s="52" t="s">
        <v>5420</v>
      </c>
      <c r="AA1339" s="52" t="s">
        <v>5421</v>
      </c>
      <c r="AB1339" s="52"/>
      <c r="AC1339" s="52">
        <v>1</v>
      </c>
      <c r="AD1339" s="52"/>
      <c r="AE1339" s="52"/>
      <c r="AG1339" s="52"/>
      <c r="AH1339" s="52"/>
      <c r="AI1339" s="52"/>
      <c r="AJ1339" s="52"/>
      <c r="AK1339" s="52"/>
    </row>
    <row r="1340" spans="23:37">
      <c r="W1340" s="146" t="s">
        <v>5422</v>
      </c>
      <c r="X1340" s="52" t="s">
        <v>5423</v>
      </c>
      <c r="Y1340" s="65">
        <v>4700202</v>
      </c>
      <c r="Z1340" s="52" t="s">
        <v>5424</v>
      </c>
      <c r="AA1340" s="52" t="s">
        <v>5425</v>
      </c>
      <c r="AB1340" s="52"/>
      <c r="AC1340" s="52">
        <v>1</v>
      </c>
      <c r="AD1340" s="52"/>
      <c r="AE1340" s="52"/>
      <c r="AG1340" s="52"/>
      <c r="AH1340" s="52"/>
      <c r="AI1340" s="52"/>
      <c r="AJ1340" s="52"/>
      <c r="AK1340" s="52"/>
    </row>
    <row r="1341" spans="23:37">
      <c r="W1341" s="146" t="s">
        <v>5426</v>
      </c>
      <c r="X1341" s="52" t="s">
        <v>5427</v>
      </c>
      <c r="Y1341" s="65">
        <v>4700411</v>
      </c>
      <c r="Z1341" s="52" t="s">
        <v>5428</v>
      </c>
      <c r="AA1341" s="52" t="s">
        <v>5429</v>
      </c>
      <c r="AB1341" s="52"/>
      <c r="AC1341" s="52">
        <v>1</v>
      </c>
      <c r="AD1341" s="52"/>
      <c r="AE1341" s="52"/>
      <c r="AG1341" s="52"/>
      <c r="AH1341" s="52"/>
      <c r="AI1341" s="52"/>
      <c r="AJ1341" s="52"/>
      <c r="AK1341" s="52"/>
    </row>
    <row r="1342" spans="23:37">
      <c r="W1342" s="146" t="s">
        <v>5430</v>
      </c>
      <c r="X1342" s="52" t="s">
        <v>5431</v>
      </c>
      <c r="Y1342" s="65">
        <v>4700431</v>
      </c>
      <c r="Z1342" s="52" t="s">
        <v>5432</v>
      </c>
      <c r="AA1342" s="52" t="s">
        <v>5433</v>
      </c>
      <c r="AB1342" s="52"/>
      <c r="AC1342" s="52">
        <v>1</v>
      </c>
      <c r="AD1342" s="52"/>
      <c r="AE1342" s="52"/>
      <c r="AG1342" s="52"/>
      <c r="AH1342" s="52"/>
      <c r="AI1342" s="52"/>
      <c r="AJ1342" s="52"/>
      <c r="AK1342" s="52"/>
    </row>
    <row r="1343" spans="23:37">
      <c r="W1343" s="146" t="s">
        <v>5434</v>
      </c>
      <c r="X1343" s="52" t="s">
        <v>5435</v>
      </c>
      <c r="Y1343" s="65">
        <v>4700562</v>
      </c>
      <c r="Z1343" s="52" t="s">
        <v>5436</v>
      </c>
      <c r="AA1343" s="52" t="s">
        <v>5437</v>
      </c>
      <c r="AB1343" s="52"/>
      <c r="AC1343" s="52">
        <v>1</v>
      </c>
      <c r="AD1343" s="52"/>
      <c r="AE1343" s="52"/>
      <c r="AG1343" s="52"/>
      <c r="AH1343" s="52"/>
      <c r="AI1343" s="52"/>
      <c r="AJ1343" s="52"/>
      <c r="AK1343" s="52"/>
    </row>
    <row r="1344" spans="23:37">
      <c r="W1344" s="146" t="s">
        <v>5438</v>
      </c>
      <c r="X1344" s="52" t="s">
        <v>5439</v>
      </c>
      <c r="Y1344" s="65">
        <v>4442216</v>
      </c>
      <c r="Z1344" s="52" t="s">
        <v>5440</v>
      </c>
      <c r="AA1344" s="52" t="s">
        <v>5441</v>
      </c>
      <c r="AB1344" s="52"/>
      <c r="AC1344" s="52">
        <v>1</v>
      </c>
      <c r="AD1344" s="52"/>
      <c r="AE1344" s="52"/>
      <c r="AG1344" s="52"/>
      <c r="AH1344" s="52"/>
      <c r="AI1344" s="52"/>
      <c r="AJ1344" s="52"/>
      <c r="AK1344" s="52"/>
    </row>
    <row r="1345" spans="23:37">
      <c r="W1345" s="146" t="s">
        <v>5442</v>
      </c>
      <c r="X1345" s="52" t="s">
        <v>5443</v>
      </c>
      <c r="Y1345" s="65">
        <v>4730907</v>
      </c>
      <c r="Z1345" s="52" t="s">
        <v>5444</v>
      </c>
      <c r="AA1345" s="52" t="s">
        <v>5445</v>
      </c>
      <c r="AB1345" s="52"/>
      <c r="AC1345" s="52">
        <v>1</v>
      </c>
      <c r="AD1345" s="52"/>
      <c r="AE1345" s="52"/>
      <c r="AG1345" s="52"/>
      <c r="AH1345" s="52"/>
      <c r="AI1345" s="52"/>
      <c r="AJ1345" s="52"/>
      <c r="AK1345" s="52"/>
    </row>
    <row r="1346" spans="23:37">
      <c r="W1346" s="146" t="s">
        <v>5446</v>
      </c>
      <c r="X1346" s="52" t="s">
        <v>5447</v>
      </c>
      <c r="Y1346" s="65">
        <v>4710805</v>
      </c>
      <c r="Z1346" s="52" t="s">
        <v>5448</v>
      </c>
      <c r="AA1346" s="52" t="s">
        <v>5449</v>
      </c>
      <c r="AB1346" s="52"/>
      <c r="AC1346" s="52">
        <v>1</v>
      </c>
      <c r="AD1346" s="52"/>
      <c r="AE1346" s="52"/>
      <c r="AG1346" s="52"/>
      <c r="AH1346" s="52"/>
      <c r="AI1346" s="52"/>
      <c r="AJ1346" s="52"/>
      <c r="AK1346" s="52"/>
    </row>
    <row r="1347" spans="23:37">
      <c r="W1347" s="146" t="s">
        <v>5450</v>
      </c>
      <c r="X1347" s="52" t="s">
        <v>5451</v>
      </c>
      <c r="Y1347" s="65">
        <v>4710044</v>
      </c>
      <c r="Z1347" s="52" t="s">
        <v>5452</v>
      </c>
      <c r="AA1347" s="52" t="s">
        <v>5453</v>
      </c>
      <c r="AB1347" s="52"/>
      <c r="AC1347" s="52">
        <v>1</v>
      </c>
      <c r="AD1347" s="52"/>
      <c r="AE1347" s="52"/>
      <c r="AG1347" s="52"/>
      <c r="AH1347" s="52"/>
      <c r="AI1347" s="52"/>
      <c r="AJ1347" s="52"/>
      <c r="AK1347" s="52"/>
    </row>
    <row r="1348" spans="23:37">
      <c r="W1348" s="146" t="s">
        <v>5454</v>
      </c>
      <c r="X1348" s="52" t="s">
        <v>5455</v>
      </c>
      <c r="Y1348" s="65">
        <v>4730924</v>
      </c>
      <c r="Z1348" s="52" t="s">
        <v>5456</v>
      </c>
      <c r="AA1348" s="52" t="s">
        <v>5457</v>
      </c>
      <c r="AB1348" s="52"/>
      <c r="AC1348" s="52">
        <v>1</v>
      </c>
      <c r="AD1348" s="52"/>
      <c r="AE1348" s="52"/>
      <c r="AG1348" s="52"/>
      <c r="AH1348" s="52"/>
      <c r="AI1348" s="52"/>
      <c r="AJ1348" s="52"/>
      <c r="AK1348" s="52"/>
    </row>
    <row r="1349" spans="23:37">
      <c r="W1349" s="146" t="s">
        <v>5458</v>
      </c>
      <c r="X1349" s="52" t="s">
        <v>5459</v>
      </c>
      <c r="Y1349" s="65">
        <v>4710062</v>
      </c>
      <c r="Z1349" s="52" t="s">
        <v>5460</v>
      </c>
      <c r="AA1349" s="52" t="s">
        <v>5461</v>
      </c>
      <c r="AB1349" s="52"/>
      <c r="AC1349" s="52">
        <v>1</v>
      </c>
      <c r="AD1349" s="52"/>
      <c r="AE1349" s="52"/>
      <c r="AG1349" s="52"/>
      <c r="AH1349" s="52"/>
      <c r="AI1349" s="52"/>
      <c r="AJ1349" s="52"/>
      <c r="AK1349" s="52"/>
    </row>
    <row r="1350" spans="23:37">
      <c r="W1350" s="146" t="s">
        <v>5462</v>
      </c>
      <c r="X1350" s="52" t="s">
        <v>5463</v>
      </c>
      <c r="Y1350" s="65">
        <v>4730934</v>
      </c>
      <c r="Z1350" s="52" t="s">
        <v>5464</v>
      </c>
      <c r="AA1350" s="52" t="s">
        <v>5465</v>
      </c>
      <c r="AB1350" s="52"/>
      <c r="AC1350" s="52">
        <v>1</v>
      </c>
      <c r="AD1350" s="52"/>
      <c r="AE1350" s="52"/>
      <c r="AG1350" s="52"/>
      <c r="AH1350" s="52"/>
      <c r="AI1350" s="52"/>
      <c r="AJ1350" s="52"/>
      <c r="AK1350" s="52"/>
    </row>
    <row r="1351" spans="23:37">
      <c r="W1351" s="146" t="s">
        <v>5466</v>
      </c>
      <c r="X1351" s="52" t="s">
        <v>5467</v>
      </c>
      <c r="Y1351" s="65">
        <v>4710802</v>
      </c>
      <c r="Z1351" s="52" t="s">
        <v>5468</v>
      </c>
      <c r="AA1351" s="52" t="s">
        <v>5469</v>
      </c>
      <c r="AB1351" s="52"/>
      <c r="AC1351" s="52">
        <v>1</v>
      </c>
      <c r="AD1351" s="52"/>
      <c r="AE1351" s="52"/>
      <c r="AG1351" s="52"/>
      <c r="AH1351" s="52"/>
      <c r="AI1351" s="52"/>
      <c r="AJ1351" s="52"/>
      <c r="AK1351" s="52"/>
    </row>
    <row r="1352" spans="23:37">
      <c r="W1352" s="146" t="s">
        <v>5470</v>
      </c>
      <c r="X1352" s="52" t="s">
        <v>5471</v>
      </c>
      <c r="Y1352" s="65">
        <v>4701201</v>
      </c>
      <c r="Z1352" s="52" t="s">
        <v>5472</v>
      </c>
      <c r="AA1352" s="52" t="s">
        <v>5473</v>
      </c>
      <c r="AB1352" s="52"/>
      <c r="AC1352" s="52">
        <v>1</v>
      </c>
      <c r="AD1352" s="52"/>
      <c r="AE1352" s="52"/>
      <c r="AG1352" s="52"/>
      <c r="AH1352" s="52"/>
      <c r="AI1352" s="52"/>
      <c r="AJ1352" s="52"/>
      <c r="AK1352" s="52"/>
    </row>
    <row r="1353" spans="23:37">
      <c r="W1353" s="146" t="s">
        <v>5474</v>
      </c>
      <c r="X1353" s="52" t="s">
        <v>5475</v>
      </c>
      <c r="Y1353" s="65">
        <v>4700372</v>
      </c>
      <c r="Z1353" s="52" t="s">
        <v>5476</v>
      </c>
      <c r="AA1353" s="52" t="s">
        <v>5477</v>
      </c>
      <c r="AB1353" s="52"/>
      <c r="AC1353" s="52">
        <v>1</v>
      </c>
      <c r="AD1353" s="52"/>
      <c r="AE1353" s="52"/>
      <c r="AG1353" s="52"/>
      <c r="AH1353" s="52"/>
      <c r="AI1353" s="52"/>
      <c r="AJ1353" s="52"/>
      <c r="AK1353" s="52"/>
    </row>
    <row r="1354" spans="23:37">
      <c r="W1354" s="146" t="s">
        <v>5478</v>
      </c>
      <c r="X1354" s="52" t="s">
        <v>5479</v>
      </c>
      <c r="Y1354" s="65">
        <v>4700342</v>
      </c>
      <c r="Z1354" s="52" t="s">
        <v>5480</v>
      </c>
      <c r="AA1354" s="52" t="s">
        <v>5481</v>
      </c>
      <c r="AB1354" s="52"/>
      <c r="AC1354" s="52">
        <v>1</v>
      </c>
      <c r="AD1354" s="52"/>
      <c r="AE1354" s="52"/>
      <c r="AG1354" s="52"/>
      <c r="AH1354" s="52"/>
      <c r="AI1354" s="52"/>
      <c r="AJ1354" s="52"/>
      <c r="AK1354" s="52"/>
    </row>
    <row r="1355" spans="23:37">
      <c r="W1355" s="146" t="s">
        <v>5482</v>
      </c>
      <c r="X1355" s="52" t="s">
        <v>5483</v>
      </c>
      <c r="Y1355" s="65">
        <v>4442424</v>
      </c>
      <c r="Z1355" s="52" t="s">
        <v>5484</v>
      </c>
      <c r="AA1355" s="52" t="s">
        <v>5485</v>
      </c>
      <c r="AB1355" s="52"/>
      <c r="AC1355" s="52">
        <v>1</v>
      </c>
      <c r="AD1355" s="52"/>
      <c r="AE1355" s="52"/>
      <c r="AG1355" s="52"/>
      <c r="AH1355" s="52"/>
      <c r="AI1355" s="52"/>
      <c r="AJ1355" s="52"/>
      <c r="AK1355" s="52"/>
    </row>
    <row r="1356" spans="23:37">
      <c r="W1356" s="146" t="s">
        <v>5486</v>
      </c>
      <c r="X1356" s="52" t="s">
        <v>5487</v>
      </c>
      <c r="Y1356" s="65">
        <v>4443242</v>
      </c>
      <c r="Z1356" s="52" t="s">
        <v>2854</v>
      </c>
      <c r="AA1356" s="52" t="s">
        <v>5488</v>
      </c>
      <c r="AB1356" s="52"/>
      <c r="AC1356" s="52">
        <v>1</v>
      </c>
      <c r="AD1356" s="52"/>
      <c r="AE1356" s="52"/>
      <c r="AG1356" s="52"/>
      <c r="AH1356" s="52"/>
      <c r="AI1356" s="52"/>
      <c r="AJ1356" s="52"/>
      <c r="AK1356" s="52"/>
    </row>
    <row r="1357" spans="23:37">
      <c r="W1357" s="146" t="s">
        <v>5489</v>
      </c>
      <c r="X1357" s="52" t="s">
        <v>4545</v>
      </c>
      <c r="Y1357" s="65">
        <v>4442816</v>
      </c>
      <c r="Z1357" s="52" t="s">
        <v>5490</v>
      </c>
      <c r="AA1357" s="52" t="s">
        <v>5491</v>
      </c>
      <c r="AB1357" s="52"/>
      <c r="AC1357" s="52">
        <v>1</v>
      </c>
      <c r="AD1357" s="52"/>
      <c r="AE1357" s="52"/>
      <c r="AG1357" s="52"/>
      <c r="AH1357" s="52"/>
      <c r="AI1357" s="52"/>
      <c r="AJ1357" s="52"/>
      <c r="AK1357" s="52"/>
    </row>
    <row r="1358" spans="23:37">
      <c r="W1358" s="146" t="s">
        <v>5492</v>
      </c>
      <c r="X1358" s="52" t="s">
        <v>5493</v>
      </c>
      <c r="Y1358" s="65">
        <v>4412521</v>
      </c>
      <c r="Z1358" s="52" t="s">
        <v>5494</v>
      </c>
      <c r="AA1358" s="52" t="s">
        <v>5495</v>
      </c>
      <c r="AB1358" s="52"/>
      <c r="AC1358" s="52">
        <v>1</v>
      </c>
      <c r="AD1358" s="52"/>
      <c r="AE1358" s="52"/>
      <c r="AG1358" s="52"/>
      <c r="AH1358" s="52"/>
      <c r="AI1358" s="52"/>
      <c r="AJ1358" s="52"/>
      <c r="AK1358" s="52"/>
    </row>
    <row r="1359" spans="23:37">
      <c r="W1359" s="146" t="s">
        <v>5496</v>
      </c>
      <c r="X1359" s="52" t="s">
        <v>5497</v>
      </c>
      <c r="Y1359" s="65">
        <v>4412301</v>
      </c>
      <c r="Z1359" s="52" t="s">
        <v>5498</v>
      </c>
      <c r="AA1359" s="52" t="s">
        <v>5499</v>
      </c>
      <c r="AB1359" s="52"/>
      <c r="AC1359" s="52">
        <v>1</v>
      </c>
      <c r="AD1359" s="52"/>
      <c r="AE1359" s="52"/>
      <c r="AG1359" s="52"/>
      <c r="AH1359" s="52"/>
      <c r="AI1359" s="52"/>
      <c r="AJ1359" s="52"/>
      <c r="AK1359" s="52"/>
    </row>
    <row r="1360" spans="23:37">
      <c r="W1360" s="146" t="s">
        <v>5500</v>
      </c>
      <c r="X1360" s="52" t="s">
        <v>5501</v>
      </c>
      <c r="Y1360" s="65">
        <v>4490214</v>
      </c>
      <c r="Z1360" s="52" t="s">
        <v>5502</v>
      </c>
      <c r="AA1360" s="52" t="s">
        <v>5503</v>
      </c>
      <c r="AB1360" s="52"/>
      <c r="AC1360" s="52">
        <v>1</v>
      </c>
      <c r="AD1360" s="52"/>
      <c r="AE1360" s="52"/>
      <c r="AG1360" s="52"/>
      <c r="AH1360" s="52"/>
      <c r="AI1360" s="52"/>
      <c r="AJ1360" s="52"/>
      <c r="AK1360" s="52"/>
    </row>
    <row r="1361" spans="23:37">
      <c r="W1361" s="146" t="s">
        <v>5504</v>
      </c>
      <c r="X1361" s="52" t="s">
        <v>5505</v>
      </c>
      <c r="Y1361" s="65">
        <v>4490404</v>
      </c>
      <c r="Z1361" s="52" t="s">
        <v>2928</v>
      </c>
      <c r="AA1361" s="52" t="s">
        <v>5506</v>
      </c>
      <c r="AB1361" s="52"/>
      <c r="AC1361" s="52">
        <v>1</v>
      </c>
      <c r="AD1361" s="52"/>
      <c r="AE1361" s="52"/>
      <c r="AG1361" s="52"/>
      <c r="AH1361" s="52"/>
      <c r="AI1361" s="52"/>
      <c r="AJ1361" s="52"/>
      <c r="AK1361" s="52"/>
    </row>
    <row r="1362" spans="23:37">
      <c r="W1362" s="146" t="s">
        <v>5507</v>
      </c>
      <c r="X1362" s="52" t="s">
        <v>5508</v>
      </c>
      <c r="Y1362" s="65">
        <v>4314121</v>
      </c>
      <c r="Z1362" s="52" t="s">
        <v>2932</v>
      </c>
      <c r="AA1362" s="52" t="s">
        <v>2933</v>
      </c>
      <c r="AB1362" s="52"/>
      <c r="AC1362" s="52">
        <v>1</v>
      </c>
      <c r="AD1362" s="52"/>
      <c r="AE1362" s="52"/>
      <c r="AG1362" s="52"/>
      <c r="AH1362" s="52"/>
      <c r="AI1362" s="52"/>
      <c r="AJ1362" s="52"/>
      <c r="AK1362" s="52"/>
    </row>
    <row r="1363" spans="23:37">
      <c r="W1363" s="146" t="s">
        <v>5509</v>
      </c>
      <c r="X1363" s="52" t="s">
        <v>5510</v>
      </c>
      <c r="Y1363" s="65">
        <v>4412601</v>
      </c>
      <c r="Z1363" s="52" t="s">
        <v>5511</v>
      </c>
      <c r="AA1363" s="52" t="s">
        <v>5512</v>
      </c>
      <c r="AB1363" s="52"/>
      <c r="AC1363" s="52">
        <v>1</v>
      </c>
      <c r="AD1363" s="52"/>
      <c r="AE1363" s="52"/>
      <c r="AG1363" s="52"/>
      <c r="AH1363" s="52"/>
      <c r="AI1363" s="52"/>
      <c r="AJ1363" s="52"/>
      <c r="AK1363" s="52"/>
    </row>
    <row r="1364" spans="23:37">
      <c r="W1364" s="146" t="s">
        <v>5513</v>
      </c>
      <c r="X1364" s="52" t="s">
        <v>5514</v>
      </c>
      <c r="Y1364" s="65">
        <v>4411382</v>
      </c>
      <c r="Z1364" s="52" t="s">
        <v>5515</v>
      </c>
      <c r="AA1364" s="52" t="s">
        <v>5516</v>
      </c>
      <c r="AB1364" s="52"/>
      <c r="AC1364" s="52">
        <v>1</v>
      </c>
      <c r="AD1364" s="52"/>
      <c r="AE1364" s="52"/>
      <c r="AG1364" s="52"/>
      <c r="AH1364" s="52"/>
      <c r="AI1364" s="52"/>
      <c r="AJ1364" s="52"/>
      <c r="AK1364" s="52"/>
    </row>
    <row r="1365" spans="23:37">
      <c r="W1365" s="146" t="s">
        <v>5517</v>
      </c>
      <c r="X1365" s="52" t="s">
        <v>5518</v>
      </c>
      <c r="Y1365" s="65">
        <v>4411341</v>
      </c>
      <c r="Z1365" s="52" t="s">
        <v>5519</v>
      </c>
      <c r="AA1365" s="52" t="s">
        <v>5520</v>
      </c>
      <c r="AB1365" s="52"/>
      <c r="AC1365" s="52">
        <v>1</v>
      </c>
      <c r="AD1365" s="52"/>
      <c r="AE1365" s="52"/>
      <c r="AG1365" s="52"/>
      <c r="AH1365" s="52"/>
      <c r="AI1365" s="52"/>
      <c r="AJ1365" s="52"/>
      <c r="AK1365" s="52"/>
    </row>
    <row r="1366" spans="23:37">
      <c r="W1366" s="146" t="s">
        <v>5521</v>
      </c>
      <c r="X1366" s="52" t="s">
        <v>4506</v>
      </c>
      <c r="Y1366" s="65">
        <v>4411305</v>
      </c>
      <c r="Z1366" s="52" t="s">
        <v>5522</v>
      </c>
      <c r="AA1366" s="52" t="s">
        <v>5523</v>
      </c>
      <c r="AB1366" s="52"/>
      <c r="AC1366" s="52">
        <v>1</v>
      </c>
      <c r="AD1366" s="52"/>
      <c r="AE1366" s="52"/>
      <c r="AG1366" s="52"/>
      <c r="AH1366" s="52"/>
      <c r="AI1366" s="52"/>
      <c r="AJ1366" s="52"/>
      <c r="AK1366" s="52"/>
    </row>
    <row r="1367" spans="23:37">
      <c r="W1367" s="146" t="s">
        <v>5524</v>
      </c>
      <c r="X1367" s="52" t="s">
        <v>5525</v>
      </c>
      <c r="Y1367" s="65">
        <v>4411335</v>
      </c>
      <c r="Z1367" s="52" t="s">
        <v>5526</v>
      </c>
      <c r="AA1367" s="52" t="s">
        <v>5527</v>
      </c>
      <c r="AB1367" s="52"/>
      <c r="AC1367" s="52">
        <v>1</v>
      </c>
      <c r="AD1367" s="52"/>
      <c r="AE1367" s="52"/>
      <c r="AG1367" s="52"/>
      <c r="AH1367" s="52"/>
      <c r="AI1367" s="52"/>
      <c r="AJ1367" s="52"/>
      <c r="AK1367" s="52"/>
    </row>
    <row r="1368" spans="23:37">
      <c r="W1368" s="146" t="s">
        <v>5528</v>
      </c>
      <c r="X1368" s="52" t="s">
        <v>5529</v>
      </c>
      <c r="Y1368" s="65">
        <v>4411634</v>
      </c>
      <c r="Z1368" s="52" t="s">
        <v>5530</v>
      </c>
      <c r="AA1368" s="52" t="s">
        <v>5531</v>
      </c>
      <c r="AB1368" s="52"/>
      <c r="AC1368" s="52">
        <v>1</v>
      </c>
      <c r="AD1368" s="52"/>
      <c r="AE1368" s="52"/>
      <c r="AG1368" s="52"/>
      <c r="AH1368" s="52"/>
      <c r="AI1368" s="52"/>
      <c r="AJ1368" s="52"/>
      <c r="AK1368" s="52"/>
    </row>
    <row r="1369" spans="23:37">
      <c r="W1369" s="146" t="s">
        <v>5532</v>
      </c>
      <c r="X1369" s="52" t="s">
        <v>5533</v>
      </c>
      <c r="Y1369" s="65">
        <v>4411423</v>
      </c>
      <c r="Z1369" s="52" t="s">
        <v>5534</v>
      </c>
      <c r="AA1369" s="52" t="s">
        <v>5535</v>
      </c>
      <c r="AB1369" s="52"/>
      <c r="AC1369" s="52">
        <v>1</v>
      </c>
      <c r="AD1369" s="52"/>
      <c r="AE1369" s="52"/>
      <c r="AG1369" s="52"/>
      <c r="AH1369" s="52"/>
      <c r="AI1369" s="52"/>
      <c r="AJ1369" s="52"/>
      <c r="AK1369" s="52"/>
    </row>
    <row r="1370" spans="23:37">
      <c r="W1370" s="146" t="s">
        <v>5536</v>
      </c>
      <c r="X1370" s="52" t="s">
        <v>5537</v>
      </c>
      <c r="Y1370" s="65">
        <v>4400832</v>
      </c>
      <c r="Z1370" s="52" t="s">
        <v>5538</v>
      </c>
      <c r="AA1370" s="52" t="s">
        <v>5539</v>
      </c>
      <c r="AB1370" s="52"/>
      <c r="AC1370" s="52">
        <v>1</v>
      </c>
      <c r="AD1370" s="52"/>
      <c r="AE1370" s="52"/>
      <c r="AG1370" s="52"/>
      <c r="AH1370" s="52"/>
      <c r="AI1370" s="52"/>
      <c r="AJ1370" s="52"/>
      <c r="AK1370" s="52"/>
    </row>
    <row r="1371" spans="23:37">
      <c r="W1371" s="146" t="s">
        <v>5540</v>
      </c>
      <c r="X1371" s="52" t="s">
        <v>5541</v>
      </c>
      <c r="Y1371" s="65">
        <v>4400813</v>
      </c>
      <c r="Z1371" s="52" t="s">
        <v>5542</v>
      </c>
      <c r="AA1371" s="52" t="s">
        <v>5543</v>
      </c>
      <c r="AB1371" s="52"/>
      <c r="AC1371" s="52">
        <v>1</v>
      </c>
      <c r="AD1371" s="52"/>
      <c r="AE1371" s="52"/>
      <c r="AG1371" s="52"/>
      <c r="AH1371" s="52"/>
      <c r="AI1371" s="52"/>
      <c r="AJ1371" s="52"/>
      <c r="AK1371" s="52"/>
    </row>
    <row r="1372" spans="23:37">
      <c r="W1372" s="146" t="s">
        <v>5544</v>
      </c>
      <c r="X1372" s="52" t="s">
        <v>5545</v>
      </c>
      <c r="Y1372" s="65">
        <v>4400801</v>
      </c>
      <c r="Z1372" s="52" t="s">
        <v>5546</v>
      </c>
      <c r="AA1372" s="52" t="s">
        <v>5547</v>
      </c>
      <c r="AB1372" s="52"/>
      <c r="AC1372" s="52">
        <v>1</v>
      </c>
      <c r="AD1372" s="52"/>
      <c r="AE1372" s="52"/>
      <c r="AG1372" s="52"/>
      <c r="AH1372" s="52"/>
      <c r="AI1372" s="52"/>
      <c r="AJ1372" s="52"/>
      <c r="AK1372" s="52"/>
    </row>
    <row r="1373" spans="23:37">
      <c r="W1373" s="146" t="s">
        <v>5548</v>
      </c>
      <c r="X1373" s="52" t="s">
        <v>5549</v>
      </c>
      <c r="Y1373" s="65">
        <v>4400016</v>
      </c>
      <c r="Z1373" s="52" t="s">
        <v>5550</v>
      </c>
      <c r="AA1373" s="52" t="s">
        <v>5551</v>
      </c>
      <c r="AB1373" s="52"/>
      <c r="AC1373" s="52">
        <v>1</v>
      </c>
      <c r="AD1373" s="52"/>
      <c r="AE1373" s="52"/>
      <c r="AG1373" s="52"/>
      <c r="AH1373" s="52"/>
      <c r="AI1373" s="52"/>
      <c r="AJ1373" s="52"/>
      <c r="AK1373" s="52"/>
    </row>
    <row r="1374" spans="23:37">
      <c r="W1374" s="146" t="s">
        <v>5552</v>
      </c>
      <c r="X1374" s="52" t="s">
        <v>5553</v>
      </c>
      <c r="Y1374" s="65">
        <v>4418081</v>
      </c>
      <c r="Z1374" s="52" t="s">
        <v>5554</v>
      </c>
      <c r="AA1374" s="52" t="s">
        <v>5555</v>
      </c>
      <c r="AB1374" s="52"/>
      <c r="AC1374" s="52">
        <v>1</v>
      </c>
      <c r="AD1374" s="52"/>
      <c r="AE1374" s="52"/>
      <c r="AG1374" s="52"/>
      <c r="AH1374" s="52"/>
      <c r="AI1374" s="52"/>
      <c r="AJ1374" s="52"/>
      <c r="AK1374" s="52"/>
    </row>
    <row r="1375" spans="23:37">
      <c r="W1375" s="146" t="s">
        <v>5556</v>
      </c>
      <c r="X1375" s="52" t="s">
        <v>5557</v>
      </c>
      <c r="Y1375" s="65">
        <v>4418077</v>
      </c>
      <c r="Z1375" s="52" t="s">
        <v>5558</v>
      </c>
      <c r="AA1375" s="52" t="s">
        <v>5559</v>
      </c>
      <c r="AB1375" s="52"/>
      <c r="AC1375" s="52">
        <v>1</v>
      </c>
      <c r="AD1375" s="52"/>
      <c r="AE1375" s="52"/>
      <c r="AG1375" s="52"/>
      <c r="AH1375" s="52"/>
      <c r="AI1375" s="52"/>
      <c r="AJ1375" s="52"/>
      <c r="AK1375" s="52"/>
    </row>
    <row r="1376" spans="23:37">
      <c r="W1376" s="146" t="s">
        <v>5560</v>
      </c>
      <c r="X1376" s="52" t="s">
        <v>5561</v>
      </c>
      <c r="Y1376" s="65">
        <v>4418006</v>
      </c>
      <c r="Z1376" s="52" t="s">
        <v>5562</v>
      </c>
      <c r="AA1376" s="52" t="s">
        <v>5563</v>
      </c>
      <c r="AB1376" s="52"/>
      <c r="AC1376" s="52">
        <v>1</v>
      </c>
      <c r="AD1376" s="52"/>
      <c r="AE1376" s="52"/>
      <c r="AG1376" s="52"/>
      <c r="AH1376" s="52"/>
      <c r="AI1376" s="52"/>
      <c r="AJ1376" s="52"/>
      <c r="AK1376" s="52"/>
    </row>
    <row r="1377" spans="23:37">
      <c r="W1377" s="146" t="s">
        <v>5564</v>
      </c>
      <c r="X1377" s="52" t="s">
        <v>5565</v>
      </c>
      <c r="Y1377" s="65">
        <v>4418105</v>
      </c>
      <c r="Z1377" s="52" t="s">
        <v>5566</v>
      </c>
      <c r="AA1377" s="52" t="s">
        <v>5567</v>
      </c>
      <c r="AB1377" s="52"/>
      <c r="AC1377" s="52">
        <v>1</v>
      </c>
      <c r="AD1377" s="52"/>
      <c r="AE1377" s="52"/>
      <c r="AG1377" s="52"/>
      <c r="AH1377" s="52"/>
      <c r="AI1377" s="52"/>
      <c r="AJ1377" s="52"/>
      <c r="AK1377" s="52"/>
    </row>
    <row r="1378" spans="23:37">
      <c r="W1378" s="146" t="s">
        <v>5568</v>
      </c>
      <c r="X1378" s="52" t="s">
        <v>5569</v>
      </c>
      <c r="Y1378" s="65">
        <v>4418134</v>
      </c>
      <c r="Z1378" s="52" t="s">
        <v>5570</v>
      </c>
      <c r="AA1378" s="52" t="s">
        <v>5571</v>
      </c>
      <c r="AB1378" s="52"/>
      <c r="AC1378" s="52">
        <v>1</v>
      </c>
      <c r="AD1378" s="52"/>
      <c r="AE1378" s="52"/>
      <c r="AG1378" s="52"/>
      <c r="AH1378" s="52"/>
      <c r="AI1378" s="52"/>
      <c r="AJ1378" s="52"/>
      <c r="AK1378" s="52"/>
    </row>
    <row r="1379" spans="23:37">
      <c r="W1379" s="146" t="s">
        <v>5572</v>
      </c>
      <c r="X1379" s="52" t="s">
        <v>5573</v>
      </c>
      <c r="Y1379" s="65">
        <v>4400086</v>
      </c>
      <c r="Z1379" s="52" t="s">
        <v>5574</v>
      </c>
      <c r="AA1379" s="52" t="s">
        <v>5575</v>
      </c>
      <c r="AB1379" s="52"/>
      <c r="AC1379" s="52">
        <v>1</v>
      </c>
      <c r="AD1379" s="52"/>
      <c r="AE1379" s="52"/>
      <c r="AG1379" s="52"/>
      <c r="AH1379" s="52"/>
      <c r="AI1379" s="52"/>
      <c r="AJ1379" s="52"/>
      <c r="AK1379" s="52"/>
    </row>
    <row r="1380" spans="23:37">
      <c r="W1380" s="146" t="s">
        <v>5576</v>
      </c>
      <c r="X1380" s="52" t="s">
        <v>5577</v>
      </c>
      <c r="Y1380" s="65">
        <v>4410152</v>
      </c>
      <c r="Z1380" s="52" t="s">
        <v>5578</v>
      </c>
      <c r="AA1380" s="52" t="s">
        <v>5579</v>
      </c>
      <c r="AB1380" s="52"/>
      <c r="AC1380" s="52">
        <v>1</v>
      </c>
      <c r="AD1380" s="52"/>
      <c r="AE1380" s="52"/>
      <c r="AG1380" s="52"/>
      <c r="AH1380" s="52"/>
      <c r="AI1380" s="52"/>
      <c r="AJ1380" s="52"/>
      <c r="AK1380" s="52"/>
    </row>
    <row r="1381" spans="23:37">
      <c r="W1381" s="146" t="s">
        <v>5580</v>
      </c>
      <c r="X1381" s="52" t="s">
        <v>5581</v>
      </c>
      <c r="Y1381" s="65">
        <v>4411115</v>
      </c>
      <c r="Z1381" s="52" t="s">
        <v>5582</v>
      </c>
      <c r="AA1381" s="52" t="s">
        <v>5583</v>
      </c>
      <c r="AB1381" s="52"/>
      <c r="AC1381" s="52">
        <v>1</v>
      </c>
      <c r="AD1381" s="52"/>
      <c r="AE1381" s="52"/>
      <c r="AG1381" s="52"/>
      <c r="AH1381" s="52"/>
      <c r="AI1381" s="52"/>
      <c r="AJ1381" s="52"/>
      <c r="AK1381" s="52"/>
    </row>
    <row r="1382" spans="23:37">
      <c r="W1382" s="146" t="s">
        <v>5584</v>
      </c>
      <c r="X1382" s="52" t="s">
        <v>5585</v>
      </c>
      <c r="Y1382" s="65">
        <v>4413154</v>
      </c>
      <c r="Z1382" s="52" t="s">
        <v>5586</v>
      </c>
      <c r="AA1382" s="52" t="s">
        <v>5587</v>
      </c>
      <c r="AB1382" s="52"/>
      <c r="AC1382" s="52">
        <v>1</v>
      </c>
      <c r="AD1382" s="52"/>
      <c r="AE1382" s="52"/>
      <c r="AG1382" s="52"/>
      <c r="AH1382" s="52"/>
      <c r="AI1382" s="52"/>
      <c r="AJ1382" s="52"/>
      <c r="AK1382" s="52"/>
    </row>
    <row r="1383" spans="23:37">
      <c r="W1383" s="146" t="s">
        <v>5588</v>
      </c>
      <c r="X1383" s="52" t="s">
        <v>5589</v>
      </c>
      <c r="Y1383" s="65">
        <v>4413113</v>
      </c>
      <c r="Z1383" s="52" t="s">
        <v>5590</v>
      </c>
      <c r="AA1383" s="52" t="s">
        <v>5591</v>
      </c>
      <c r="AB1383" s="52"/>
      <c r="AC1383" s="52">
        <v>1</v>
      </c>
      <c r="AD1383" s="52"/>
      <c r="AE1383" s="52"/>
      <c r="AG1383" s="52"/>
      <c r="AH1383" s="52"/>
      <c r="AI1383" s="52"/>
      <c r="AJ1383" s="52"/>
      <c r="AK1383" s="52"/>
    </row>
    <row r="1384" spans="23:37">
      <c r="W1384" s="146" t="s">
        <v>5592</v>
      </c>
      <c r="X1384" s="52" t="s">
        <v>5593</v>
      </c>
      <c r="Y1384" s="65">
        <v>4413211</v>
      </c>
      <c r="Z1384" s="52" t="s">
        <v>5594</v>
      </c>
      <c r="AA1384" s="52" t="s">
        <v>5595</v>
      </c>
      <c r="AB1384" s="52"/>
      <c r="AC1384" s="52">
        <v>1</v>
      </c>
      <c r="AD1384" s="52"/>
      <c r="AE1384" s="52"/>
      <c r="AG1384" s="52"/>
      <c r="AH1384" s="52"/>
      <c r="AI1384" s="52"/>
      <c r="AJ1384" s="52"/>
      <c r="AK1384" s="52"/>
    </row>
    <row r="1385" spans="23:37">
      <c r="W1385" s="146" t="s">
        <v>5596</v>
      </c>
      <c r="X1385" s="52" t="s">
        <v>5597</v>
      </c>
      <c r="Y1385" s="65">
        <v>4413301</v>
      </c>
      <c r="Z1385" s="52" t="s">
        <v>5598</v>
      </c>
      <c r="AA1385" s="52" t="s">
        <v>5599</v>
      </c>
      <c r="AB1385" s="52"/>
      <c r="AC1385" s="52">
        <v>1</v>
      </c>
      <c r="AD1385" s="52"/>
      <c r="AE1385" s="52"/>
      <c r="AG1385" s="52"/>
      <c r="AH1385" s="52"/>
      <c r="AI1385" s="52"/>
      <c r="AJ1385" s="52"/>
      <c r="AK1385" s="52"/>
    </row>
    <row r="1386" spans="23:37">
      <c r="W1386" s="146" t="s">
        <v>5600</v>
      </c>
      <c r="X1386" s="52" t="s">
        <v>5601</v>
      </c>
      <c r="Y1386" s="65">
        <v>4418113</v>
      </c>
      <c r="Z1386" s="52" t="s">
        <v>5602</v>
      </c>
      <c r="AA1386" s="52" t="s">
        <v>5603</v>
      </c>
      <c r="AB1386" s="52"/>
      <c r="AC1386" s="52">
        <v>1</v>
      </c>
      <c r="AD1386" s="52"/>
      <c r="AE1386" s="52"/>
      <c r="AG1386" s="52"/>
      <c r="AH1386" s="52"/>
      <c r="AI1386" s="52"/>
      <c r="AJ1386" s="52"/>
      <c r="AK1386" s="52"/>
    </row>
    <row r="1387" spans="23:37">
      <c r="W1387" s="146" t="s">
        <v>5604</v>
      </c>
      <c r="X1387" s="52" t="s">
        <v>5605</v>
      </c>
      <c r="Y1387" s="65">
        <v>4400834</v>
      </c>
      <c r="Z1387" s="52" t="s">
        <v>5606</v>
      </c>
      <c r="AA1387" s="52" t="s">
        <v>5607</v>
      </c>
      <c r="AB1387" s="52"/>
      <c r="AC1387" s="52">
        <v>1</v>
      </c>
      <c r="AD1387" s="52"/>
      <c r="AE1387" s="52"/>
      <c r="AG1387" s="52"/>
      <c r="AH1387" s="52"/>
      <c r="AI1387" s="52"/>
      <c r="AJ1387" s="52"/>
      <c r="AK1387" s="52"/>
    </row>
    <row r="1388" spans="23:37">
      <c r="W1388" s="146" t="s">
        <v>5608</v>
      </c>
      <c r="X1388" s="52" t="s">
        <v>5609</v>
      </c>
      <c r="Y1388" s="65">
        <v>4418145</v>
      </c>
      <c r="Z1388" s="52" t="s">
        <v>5610</v>
      </c>
      <c r="AA1388" s="52" t="s">
        <v>5611</v>
      </c>
      <c r="AB1388" s="52"/>
      <c r="AC1388" s="52">
        <v>1</v>
      </c>
      <c r="AD1388" s="52"/>
      <c r="AE1388" s="52"/>
      <c r="AG1388" s="52"/>
      <c r="AH1388" s="52"/>
      <c r="AI1388" s="52"/>
      <c r="AJ1388" s="52"/>
      <c r="AK1388" s="52"/>
    </row>
    <row r="1389" spans="23:37">
      <c r="W1389" s="146" t="s">
        <v>5612</v>
      </c>
      <c r="X1389" s="52" t="s">
        <v>5613</v>
      </c>
      <c r="Y1389" s="65">
        <v>4418153</v>
      </c>
      <c r="Z1389" s="52" t="s">
        <v>5614</v>
      </c>
      <c r="AA1389" s="52" t="s">
        <v>5615</v>
      </c>
      <c r="AB1389" s="52"/>
      <c r="AC1389" s="52">
        <v>1</v>
      </c>
      <c r="AD1389" s="52"/>
      <c r="AE1389" s="52"/>
      <c r="AG1389" s="52"/>
      <c r="AH1389" s="52"/>
      <c r="AI1389" s="52"/>
      <c r="AJ1389" s="52"/>
      <c r="AK1389" s="52"/>
    </row>
    <row r="1390" spans="23:37">
      <c r="W1390" s="146" t="s">
        <v>5616</v>
      </c>
      <c r="X1390" s="52" t="s">
        <v>5617</v>
      </c>
      <c r="Y1390" s="65">
        <v>4400022</v>
      </c>
      <c r="Z1390" s="52" t="s">
        <v>5618</v>
      </c>
      <c r="AA1390" s="52" t="s">
        <v>5619</v>
      </c>
      <c r="AB1390" s="52"/>
      <c r="AC1390" s="52">
        <v>1</v>
      </c>
      <c r="AD1390" s="52"/>
      <c r="AE1390" s="52"/>
      <c r="AG1390" s="52"/>
      <c r="AH1390" s="52"/>
      <c r="AI1390" s="52"/>
      <c r="AJ1390" s="52"/>
      <c r="AK1390" s="52"/>
    </row>
    <row r="1391" spans="23:37">
      <c r="W1391" s="146" t="s">
        <v>5620</v>
      </c>
      <c r="X1391" s="52" t="s">
        <v>5621</v>
      </c>
      <c r="Y1391" s="65">
        <v>4400006</v>
      </c>
      <c r="Z1391" s="52" t="s">
        <v>5622</v>
      </c>
      <c r="AA1391" s="52" t="s">
        <v>5623</v>
      </c>
      <c r="AB1391" s="52"/>
      <c r="AC1391" s="52">
        <v>1</v>
      </c>
      <c r="AD1391" s="52"/>
      <c r="AE1391" s="52"/>
      <c r="AG1391" s="52"/>
      <c r="AH1391" s="52"/>
      <c r="AI1391" s="52"/>
      <c r="AJ1391" s="52"/>
      <c r="AK1391" s="52"/>
    </row>
    <row r="1392" spans="23:37">
      <c r="W1392" s="146" t="s">
        <v>5624</v>
      </c>
      <c r="X1392" s="52" t="s">
        <v>5625</v>
      </c>
      <c r="Y1392" s="65">
        <v>4420024</v>
      </c>
      <c r="Z1392" s="52" t="s">
        <v>5626</v>
      </c>
      <c r="AA1392" s="52" t="s">
        <v>5627</v>
      </c>
      <c r="AB1392" s="52"/>
      <c r="AC1392" s="52">
        <v>1</v>
      </c>
      <c r="AD1392" s="52"/>
      <c r="AE1392" s="52"/>
      <c r="AG1392" s="52"/>
      <c r="AH1392" s="52"/>
      <c r="AI1392" s="52"/>
      <c r="AJ1392" s="52"/>
      <c r="AK1392" s="52"/>
    </row>
    <row r="1393" spans="23:37">
      <c r="W1393" s="146" t="s">
        <v>5628</v>
      </c>
      <c r="X1393" s="52" t="s">
        <v>5629</v>
      </c>
      <c r="Y1393" s="65">
        <v>4420884</v>
      </c>
      <c r="Z1393" s="52" t="s">
        <v>5630</v>
      </c>
      <c r="AA1393" s="52" t="s">
        <v>5631</v>
      </c>
      <c r="AB1393" s="52"/>
      <c r="AC1393" s="52">
        <v>1</v>
      </c>
      <c r="AD1393" s="52"/>
      <c r="AE1393" s="52"/>
      <c r="AG1393" s="52"/>
      <c r="AH1393" s="52"/>
      <c r="AI1393" s="52"/>
      <c r="AJ1393" s="52"/>
      <c r="AK1393" s="52"/>
    </row>
    <row r="1394" spans="23:37">
      <c r="W1394" s="146" t="s">
        <v>5632</v>
      </c>
      <c r="X1394" s="52" t="s">
        <v>5633</v>
      </c>
      <c r="Y1394" s="65">
        <v>4420862</v>
      </c>
      <c r="Z1394" s="52" t="s">
        <v>5634</v>
      </c>
      <c r="AA1394" s="52" t="s">
        <v>5635</v>
      </c>
      <c r="AB1394" s="52"/>
      <c r="AC1394" s="52">
        <v>1</v>
      </c>
      <c r="AD1394" s="52"/>
      <c r="AE1394" s="52"/>
      <c r="AG1394" s="52"/>
      <c r="AH1394" s="52"/>
      <c r="AI1394" s="52"/>
      <c r="AJ1394" s="52"/>
      <c r="AK1394" s="52"/>
    </row>
    <row r="1395" spans="23:37">
      <c r="W1395" s="146" t="s">
        <v>5636</v>
      </c>
      <c r="X1395" s="52" t="s">
        <v>5637</v>
      </c>
      <c r="Y1395" s="65">
        <v>4420854</v>
      </c>
      <c r="Z1395" s="52" t="s">
        <v>5638</v>
      </c>
      <c r="AA1395" s="52" t="s">
        <v>5639</v>
      </c>
      <c r="AB1395" s="52"/>
      <c r="AC1395" s="52">
        <v>1</v>
      </c>
      <c r="AD1395" s="52"/>
      <c r="AE1395" s="52"/>
      <c r="AG1395" s="52"/>
      <c r="AH1395" s="52"/>
      <c r="AI1395" s="52"/>
      <c r="AJ1395" s="52"/>
      <c r="AK1395" s="52"/>
    </row>
    <row r="1396" spans="23:37">
      <c r="W1396" s="146" t="s">
        <v>5640</v>
      </c>
      <c r="X1396" s="52" t="s">
        <v>5641</v>
      </c>
      <c r="Y1396" s="65">
        <v>4420841</v>
      </c>
      <c r="Z1396" s="52" t="s">
        <v>5642</v>
      </c>
      <c r="AA1396" s="52" t="s">
        <v>5643</v>
      </c>
      <c r="AB1396" s="52"/>
      <c r="AC1396" s="52">
        <v>1</v>
      </c>
      <c r="AD1396" s="52"/>
      <c r="AE1396" s="52"/>
      <c r="AG1396" s="52"/>
      <c r="AH1396" s="52"/>
      <c r="AI1396" s="52"/>
      <c r="AJ1396" s="52"/>
      <c r="AK1396" s="52"/>
    </row>
    <row r="1397" spans="23:37">
      <c r="W1397" s="146" t="s">
        <v>5644</v>
      </c>
      <c r="X1397" s="52" t="s">
        <v>5645</v>
      </c>
      <c r="Y1397" s="65">
        <v>4420067</v>
      </c>
      <c r="Z1397" s="52" t="s">
        <v>5646</v>
      </c>
      <c r="AA1397" s="52" t="s">
        <v>5647</v>
      </c>
      <c r="AB1397" s="52"/>
      <c r="AC1397" s="52">
        <v>1</v>
      </c>
      <c r="AD1397" s="52"/>
      <c r="AE1397" s="52"/>
      <c r="AG1397" s="52"/>
      <c r="AH1397" s="52"/>
      <c r="AI1397" s="52"/>
      <c r="AJ1397" s="52"/>
      <c r="AK1397" s="52"/>
    </row>
    <row r="1398" spans="23:37">
      <c r="W1398" s="146" t="s">
        <v>5648</v>
      </c>
      <c r="X1398" s="52" t="s">
        <v>5649</v>
      </c>
      <c r="Y1398" s="65">
        <v>4430052</v>
      </c>
      <c r="Z1398" s="52" t="s">
        <v>5650</v>
      </c>
      <c r="AA1398" s="52" t="s">
        <v>5651</v>
      </c>
      <c r="AB1398" s="52"/>
      <c r="AC1398" s="52">
        <v>1</v>
      </c>
      <c r="AD1398" s="52"/>
      <c r="AE1398" s="52"/>
      <c r="AG1398" s="52"/>
      <c r="AH1398" s="52"/>
      <c r="AI1398" s="52"/>
      <c r="AJ1398" s="52"/>
      <c r="AK1398" s="52"/>
    </row>
    <row r="1399" spans="23:37">
      <c r="W1399" s="146" t="s">
        <v>5652</v>
      </c>
      <c r="X1399" s="52" t="s">
        <v>5653</v>
      </c>
      <c r="Y1399" s="65">
        <v>4430021</v>
      </c>
      <c r="Z1399" s="52" t="s">
        <v>5654</v>
      </c>
      <c r="AA1399" s="52" t="s">
        <v>5655</v>
      </c>
      <c r="AB1399" s="52"/>
      <c r="AC1399" s="52">
        <v>1</v>
      </c>
      <c r="AD1399" s="52"/>
      <c r="AE1399" s="52"/>
      <c r="AG1399" s="52"/>
      <c r="AH1399" s="52"/>
      <c r="AI1399" s="52"/>
      <c r="AJ1399" s="52"/>
      <c r="AK1399" s="52"/>
    </row>
    <row r="1400" spans="23:37">
      <c r="W1400" s="146" t="s">
        <v>5656</v>
      </c>
      <c r="X1400" s="52" t="s">
        <v>5657</v>
      </c>
      <c r="Y1400" s="65">
        <v>4430046</v>
      </c>
      <c r="Z1400" s="52" t="s">
        <v>5658</v>
      </c>
      <c r="AA1400" s="52" t="s">
        <v>5659</v>
      </c>
      <c r="AB1400" s="52"/>
      <c r="AC1400" s="52">
        <v>1</v>
      </c>
      <c r="AD1400" s="52"/>
      <c r="AE1400" s="52"/>
      <c r="AG1400" s="52"/>
      <c r="AH1400" s="52"/>
      <c r="AI1400" s="52"/>
      <c r="AJ1400" s="52"/>
      <c r="AK1400" s="52"/>
    </row>
    <row r="1401" spans="23:37">
      <c r="W1401" s="146" t="s">
        <v>5660</v>
      </c>
      <c r="X1401" s="52" t="s">
        <v>5661</v>
      </c>
      <c r="Y1401" s="65">
        <v>4430013</v>
      </c>
      <c r="Z1401" s="52" t="s">
        <v>5662</v>
      </c>
      <c r="AA1401" s="52" t="s">
        <v>5663</v>
      </c>
      <c r="AB1401" s="52"/>
      <c r="AC1401" s="52">
        <v>1</v>
      </c>
      <c r="AD1401" s="52"/>
      <c r="AE1401" s="52"/>
      <c r="AG1401" s="52"/>
      <c r="AH1401" s="52"/>
      <c r="AI1401" s="52"/>
      <c r="AJ1401" s="52"/>
      <c r="AK1401" s="52"/>
    </row>
    <row r="1402" spans="23:37">
      <c r="W1402" s="146" t="s">
        <v>5664</v>
      </c>
      <c r="X1402" s="52" t="s">
        <v>5665</v>
      </c>
      <c r="Y1402" s="65">
        <v>4430104</v>
      </c>
      <c r="Z1402" s="52" t="s">
        <v>5666</v>
      </c>
      <c r="AA1402" s="52" t="s">
        <v>5667</v>
      </c>
      <c r="AB1402" s="52"/>
      <c r="AC1402" s="52">
        <v>1</v>
      </c>
      <c r="AD1402" s="52"/>
      <c r="AE1402" s="52"/>
      <c r="AG1402" s="52"/>
      <c r="AH1402" s="52"/>
      <c r="AI1402" s="52"/>
      <c r="AJ1402" s="52"/>
      <c r="AK1402" s="52"/>
    </row>
    <row r="1403" spans="23:37">
      <c r="W1403" s="146" t="s">
        <v>5668</v>
      </c>
      <c r="X1403" s="52" t="s">
        <v>5669</v>
      </c>
      <c r="Y1403" s="65">
        <v>4430105</v>
      </c>
      <c r="Z1403" s="52" t="s">
        <v>5670</v>
      </c>
      <c r="AA1403" s="52" t="s">
        <v>5671</v>
      </c>
      <c r="AB1403" s="52"/>
      <c r="AC1403" s="52">
        <v>1</v>
      </c>
      <c r="AD1403" s="52"/>
      <c r="AE1403" s="52"/>
      <c r="AG1403" s="52"/>
      <c r="AH1403" s="52"/>
      <c r="AI1403" s="52"/>
      <c r="AJ1403" s="52"/>
      <c r="AK1403" s="52"/>
    </row>
    <row r="1404" spans="23:37">
      <c r="W1404" s="146" t="s">
        <v>5672</v>
      </c>
      <c r="X1404" s="52" t="s">
        <v>5673</v>
      </c>
      <c r="Y1404" s="65">
        <v>4430005</v>
      </c>
      <c r="Z1404" s="52" t="s">
        <v>5674</v>
      </c>
      <c r="AA1404" s="52" t="s">
        <v>5675</v>
      </c>
      <c r="AB1404" s="52"/>
      <c r="AC1404" s="52">
        <v>1</v>
      </c>
      <c r="AD1404" s="52"/>
      <c r="AE1404" s="52"/>
      <c r="AG1404" s="52"/>
      <c r="AH1404" s="52"/>
      <c r="AI1404" s="52"/>
      <c r="AJ1404" s="52"/>
      <c r="AK1404" s="52"/>
    </row>
    <row r="1405" spans="23:37">
      <c r="W1405" s="146" t="s">
        <v>5676</v>
      </c>
      <c r="X1405" s="52" t="s">
        <v>5677</v>
      </c>
      <c r="Y1405" s="65">
        <v>4411231</v>
      </c>
      <c r="Z1405" s="52" t="s">
        <v>5678</v>
      </c>
      <c r="AA1405" s="52" t="s">
        <v>5679</v>
      </c>
      <c r="AB1405" s="52"/>
      <c r="AC1405" s="52">
        <v>1</v>
      </c>
      <c r="AD1405" s="52"/>
      <c r="AE1405" s="52"/>
      <c r="AG1405" s="52"/>
      <c r="AH1405" s="52"/>
      <c r="AI1405" s="52"/>
      <c r="AJ1405" s="52"/>
      <c r="AK1405" s="52"/>
    </row>
    <row r="1406" spans="23:37">
      <c r="W1406" s="146" t="s">
        <v>5680</v>
      </c>
      <c r="X1406" s="52" t="s">
        <v>5681</v>
      </c>
      <c r="Y1406" s="65">
        <v>4410105</v>
      </c>
      <c r="Z1406" s="52" t="s">
        <v>5682</v>
      </c>
      <c r="AA1406" s="52" t="s">
        <v>5683</v>
      </c>
      <c r="AB1406" s="52"/>
      <c r="AC1406" s="52">
        <v>1</v>
      </c>
      <c r="AD1406" s="52"/>
      <c r="AE1406" s="52"/>
      <c r="AG1406" s="52"/>
      <c r="AH1406" s="52"/>
      <c r="AI1406" s="52"/>
      <c r="AJ1406" s="52"/>
      <c r="AK1406" s="52"/>
    </row>
    <row r="1407" spans="23:37">
      <c r="W1407" s="146" t="s">
        <v>5684</v>
      </c>
      <c r="X1407" s="52" t="s">
        <v>5685</v>
      </c>
      <c r="Y1407" s="65">
        <v>4410202</v>
      </c>
      <c r="Z1407" s="52" t="s">
        <v>5686</v>
      </c>
      <c r="AA1407" s="52" t="s">
        <v>5687</v>
      </c>
      <c r="AB1407" s="52"/>
      <c r="AC1407" s="52">
        <v>1</v>
      </c>
      <c r="AD1407" s="52"/>
      <c r="AE1407" s="52"/>
      <c r="AG1407" s="52"/>
      <c r="AH1407" s="52"/>
      <c r="AI1407" s="52"/>
      <c r="AJ1407" s="52"/>
      <c r="AK1407" s="52"/>
    </row>
    <row r="1408" spans="23:37">
      <c r="W1408" s="146" t="s">
        <v>5688</v>
      </c>
      <c r="X1408" s="52" t="s">
        <v>5689</v>
      </c>
      <c r="Y1408" s="65">
        <v>4410313</v>
      </c>
      <c r="Z1408" s="52" t="s">
        <v>5690</v>
      </c>
      <c r="AA1408" s="52" t="s">
        <v>5691</v>
      </c>
      <c r="AB1408" s="52"/>
      <c r="AC1408" s="52">
        <v>1</v>
      </c>
      <c r="AD1408" s="52"/>
      <c r="AE1408" s="52"/>
      <c r="AG1408" s="52"/>
      <c r="AH1408" s="52"/>
      <c r="AI1408" s="52"/>
      <c r="AJ1408" s="52"/>
      <c r="AK1408" s="52"/>
    </row>
    <row r="1409" spans="23:37">
      <c r="W1409" s="146" t="s">
        <v>5692</v>
      </c>
      <c r="X1409" s="52" t="s">
        <v>5693</v>
      </c>
      <c r="Y1409" s="65">
        <v>4413415</v>
      </c>
      <c r="Z1409" s="52" t="s">
        <v>5694</v>
      </c>
      <c r="AA1409" s="52" t="s">
        <v>5695</v>
      </c>
      <c r="AB1409" s="52"/>
      <c r="AC1409" s="52">
        <v>1</v>
      </c>
      <c r="AD1409" s="52"/>
      <c r="AE1409" s="52"/>
      <c r="AG1409" s="52"/>
      <c r="AH1409" s="52"/>
      <c r="AI1409" s="52"/>
      <c r="AJ1409" s="52"/>
      <c r="AK1409" s="52"/>
    </row>
    <row r="1410" spans="23:37">
      <c r="W1410" s="146" t="s">
        <v>5696</v>
      </c>
      <c r="X1410" s="52" t="s">
        <v>5697</v>
      </c>
      <c r="Y1410" s="65">
        <v>4413421</v>
      </c>
      <c r="Z1410" s="52" t="s">
        <v>5698</v>
      </c>
      <c r="AA1410" s="52" t="s">
        <v>5699</v>
      </c>
      <c r="AB1410" s="52"/>
      <c r="AC1410" s="52">
        <v>1</v>
      </c>
      <c r="AD1410" s="52"/>
      <c r="AE1410" s="52"/>
      <c r="AG1410" s="52"/>
      <c r="AH1410" s="52"/>
      <c r="AI1410" s="52"/>
      <c r="AJ1410" s="52"/>
      <c r="AK1410" s="52"/>
    </row>
    <row r="1411" spans="23:37">
      <c r="W1411" s="146" t="s">
        <v>5700</v>
      </c>
      <c r="X1411" s="52" t="s">
        <v>5701</v>
      </c>
      <c r="Y1411" s="65">
        <v>4413432</v>
      </c>
      <c r="Z1411" s="52" t="s">
        <v>5702</v>
      </c>
      <c r="AA1411" s="52" t="s">
        <v>5703</v>
      </c>
      <c r="AB1411" s="52"/>
      <c r="AC1411" s="52">
        <v>1</v>
      </c>
      <c r="AD1411" s="52"/>
      <c r="AE1411" s="52"/>
      <c r="AG1411" s="52"/>
      <c r="AH1411" s="52"/>
      <c r="AI1411" s="52"/>
      <c r="AJ1411" s="52"/>
      <c r="AK1411" s="52"/>
    </row>
    <row r="1412" spans="23:37">
      <c r="W1412" s="146" t="s">
        <v>5704</v>
      </c>
      <c r="X1412" s="52" t="s">
        <v>5705</v>
      </c>
      <c r="Y1412" s="65">
        <v>4413502</v>
      </c>
      <c r="Z1412" s="52" t="s">
        <v>5706</v>
      </c>
      <c r="AA1412" s="52" t="s">
        <v>5707</v>
      </c>
      <c r="AB1412" s="52"/>
      <c r="AC1412" s="52">
        <v>1</v>
      </c>
      <c r="AD1412" s="52"/>
      <c r="AE1412" s="52"/>
      <c r="AG1412" s="52"/>
      <c r="AH1412" s="52"/>
      <c r="AI1412" s="52"/>
      <c r="AJ1412" s="52"/>
      <c r="AK1412" s="52"/>
    </row>
    <row r="1413" spans="23:37">
      <c r="W1413" s="146" t="s">
        <v>5708</v>
      </c>
      <c r="X1413" s="52" t="s">
        <v>5709</v>
      </c>
      <c r="Y1413" s="65">
        <v>4413626</v>
      </c>
      <c r="Z1413" s="52" t="s">
        <v>5710</v>
      </c>
      <c r="AA1413" s="52" t="s">
        <v>5711</v>
      </c>
      <c r="AB1413" s="52"/>
      <c r="AC1413" s="52">
        <v>1</v>
      </c>
      <c r="AD1413" s="52"/>
      <c r="AE1413" s="52"/>
      <c r="AG1413" s="52"/>
      <c r="AH1413" s="52"/>
      <c r="AI1413" s="52"/>
      <c r="AJ1413" s="52"/>
      <c r="AK1413" s="52"/>
    </row>
    <row r="1414" spans="23:37">
      <c r="W1414" s="146" t="s">
        <v>5712</v>
      </c>
      <c r="X1414" s="52" t="s">
        <v>5713</v>
      </c>
      <c r="Y1414" s="65">
        <v>4413615</v>
      </c>
      <c r="Z1414" s="52" t="s">
        <v>5714</v>
      </c>
      <c r="AA1414" s="52" t="s">
        <v>5715</v>
      </c>
      <c r="AB1414" s="52"/>
      <c r="AC1414" s="52">
        <v>1</v>
      </c>
      <c r="AD1414" s="52"/>
      <c r="AE1414" s="52"/>
      <c r="AG1414" s="52"/>
      <c r="AH1414" s="52"/>
      <c r="AI1414" s="52"/>
      <c r="AJ1414" s="52"/>
      <c r="AK1414" s="52"/>
    </row>
    <row r="1415" spans="23:37">
      <c r="W1415" s="146" t="s">
        <v>5716</v>
      </c>
      <c r="X1415" s="52" t="s">
        <v>5717</v>
      </c>
      <c r="Y1415" s="65">
        <v>4413605</v>
      </c>
      <c r="Z1415" s="52" t="s">
        <v>5718</v>
      </c>
      <c r="AA1415" s="52" t="s">
        <v>5719</v>
      </c>
      <c r="AB1415" s="52"/>
      <c r="AC1415" s="52">
        <v>1</v>
      </c>
      <c r="AD1415" s="52"/>
      <c r="AE1415" s="52"/>
      <c r="AG1415" s="52"/>
      <c r="AH1415" s="52"/>
      <c r="AI1415" s="52"/>
      <c r="AJ1415" s="52"/>
      <c r="AK1415" s="52"/>
    </row>
    <row r="1416" spans="23:37">
      <c r="W1416" s="146" t="s">
        <v>5720</v>
      </c>
      <c r="X1416" s="52" t="s">
        <v>5721</v>
      </c>
      <c r="Y1416" s="65">
        <v>4640850</v>
      </c>
      <c r="Z1416" s="52" t="s">
        <v>5722</v>
      </c>
      <c r="AA1416" s="52" t="s">
        <v>5723</v>
      </c>
      <c r="AB1416" s="52"/>
      <c r="AC1416" s="52">
        <v>1</v>
      </c>
      <c r="AD1416" s="52"/>
      <c r="AE1416" s="52"/>
      <c r="AG1416" s="52"/>
      <c r="AH1416" s="52"/>
      <c r="AI1416" s="52"/>
      <c r="AJ1416" s="52"/>
      <c r="AK1416" s="52"/>
    </row>
    <row r="1417" spans="23:37">
      <c r="W1417" s="146" t="s">
        <v>5724</v>
      </c>
      <c r="X1417" s="52" t="s">
        <v>5725</v>
      </c>
      <c r="Y1417" s="65">
        <v>4640825</v>
      </c>
      <c r="Z1417" s="52" t="s">
        <v>5726</v>
      </c>
      <c r="AA1417" s="52" t="s">
        <v>5727</v>
      </c>
      <c r="AB1417" s="52"/>
      <c r="AC1417" s="52">
        <v>1</v>
      </c>
      <c r="AD1417" s="52"/>
      <c r="AE1417" s="52"/>
      <c r="AG1417" s="52"/>
      <c r="AH1417" s="52"/>
      <c r="AI1417" s="52"/>
      <c r="AJ1417" s="52"/>
      <c r="AK1417" s="52"/>
    </row>
    <row r="1418" spans="23:37">
      <c r="W1418" s="146" t="s">
        <v>5728</v>
      </c>
      <c r="X1418" s="52" t="s">
        <v>5729</v>
      </c>
      <c r="Y1418" s="65">
        <v>4640044</v>
      </c>
      <c r="Z1418" s="52" t="s">
        <v>5730</v>
      </c>
      <c r="AA1418" s="52" t="s">
        <v>5731</v>
      </c>
      <c r="AB1418" s="52"/>
      <c r="AC1418" s="52">
        <v>1</v>
      </c>
      <c r="AD1418" s="52"/>
      <c r="AE1418" s="52"/>
      <c r="AG1418" s="52"/>
      <c r="AH1418" s="52"/>
      <c r="AI1418" s="52"/>
      <c r="AJ1418" s="52"/>
      <c r="AK1418" s="52"/>
    </row>
    <row r="1419" spans="23:37">
      <c r="W1419" s="146" t="s">
        <v>5732</v>
      </c>
      <c r="X1419" s="52" t="s">
        <v>5733</v>
      </c>
      <c r="Y1419" s="65">
        <v>4640083</v>
      </c>
      <c r="Z1419" s="52" t="s">
        <v>5734</v>
      </c>
      <c r="AA1419" s="52" t="s">
        <v>5735</v>
      </c>
      <c r="AB1419" s="52"/>
      <c r="AC1419" s="52">
        <v>1</v>
      </c>
      <c r="AD1419" s="52"/>
      <c r="AE1419" s="52"/>
      <c r="AG1419" s="52"/>
      <c r="AH1419" s="52"/>
      <c r="AI1419" s="52"/>
      <c r="AJ1419" s="52"/>
      <c r="AK1419" s="52"/>
    </row>
    <row r="1420" spans="23:37">
      <c r="W1420" s="146" t="s">
        <v>5736</v>
      </c>
      <c r="X1420" s="52" t="s">
        <v>5737</v>
      </c>
      <c r="Y1420" s="65">
        <v>4640071</v>
      </c>
      <c r="Z1420" s="52" t="s">
        <v>5738</v>
      </c>
      <c r="AA1420" s="52" t="s">
        <v>5739</v>
      </c>
      <c r="AB1420" s="52"/>
      <c r="AC1420" s="52">
        <v>1</v>
      </c>
      <c r="AD1420" s="52"/>
      <c r="AE1420" s="52"/>
      <c r="AG1420" s="52"/>
      <c r="AH1420" s="52"/>
      <c r="AI1420" s="52"/>
      <c r="AJ1420" s="52"/>
      <c r="AK1420" s="52"/>
    </row>
    <row r="1421" spans="23:37">
      <c r="W1421" s="146" t="s">
        <v>5740</v>
      </c>
      <c r="X1421" s="52" t="s">
        <v>5741</v>
      </c>
      <c r="Y1421" s="65">
        <v>4650027</v>
      </c>
      <c r="Z1421" s="52" t="s">
        <v>355</v>
      </c>
      <c r="AA1421" s="52" t="s">
        <v>5742</v>
      </c>
      <c r="AB1421" s="52"/>
      <c r="AC1421" s="52">
        <v>1</v>
      </c>
      <c r="AD1421" s="52"/>
      <c r="AE1421" s="52"/>
      <c r="AG1421" s="52"/>
      <c r="AH1421" s="52"/>
      <c r="AI1421" s="52"/>
      <c r="AJ1421" s="52"/>
      <c r="AK1421" s="52"/>
    </row>
    <row r="1422" spans="23:37">
      <c r="W1422" s="146" t="s">
        <v>5743</v>
      </c>
      <c r="X1422" s="52" t="s">
        <v>5744</v>
      </c>
      <c r="Y1422" s="65">
        <v>4650083</v>
      </c>
      <c r="Z1422" s="52" t="s">
        <v>5745</v>
      </c>
      <c r="AA1422" s="52" t="s">
        <v>5746</v>
      </c>
      <c r="AB1422" s="52"/>
      <c r="AC1422" s="52">
        <v>1</v>
      </c>
      <c r="AD1422" s="52"/>
      <c r="AE1422" s="52"/>
      <c r="AG1422" s="52"/>
      <c r="AH1422" s="52"/>
      <c r="AI1422" s="52"/>
      <c r="AJ1422" s="52"/>
      <c r="AK1422" s="52"/>
    </row>
    <row r="1423" spans="23:37">
      <c r="W1423" s="146" t="s">
        <v>5747</v>
      </c>
      <c r="X1423" s="52" t="s">
        <v>5748</v>
      </c>
      <c r="Y1423" s="65">
        <v>4650055</v>
      </c>
      <c r="Z1423" s="52" t="s">
        <v>5749</v>
      </c>
      <c r="AA1423" s="52" t="s">
        <v>5750</v>
      </c>
      <c r="AB1423" s="52"/>
      <c r="AC1423" s="52">
        <v>1</v>
      </c>
      <c r="AD1423" s="52"/>
      <c r="AE1423" s="52"/>
      <c r="AG1423" s="52"/>
      <c r="AH1423" s="52"/>
      <c r="AI1423" s="52"/>
      <c r="AJ1423" s="52"/>
      <c r="AK1423" s="52"/>
    </row>
    <row r="1424" spans="23:37">
      <c r="W1424" s="146" t="s">
        <v>5751</v>
      </c>
      <c r="X1424" s="52" t="s">
        <v>5752</v>
      </c>
      <c r="Y1424" s="65">
        <v>4640005</v>
      </c>
      <c r="Z1424" s="52" t="s">
        <v>5753</v>
      </c>
      <c r="AA1424" s="52" t="s">
        <v>5754</v>
      </c>
      <c r="AB1424" s="52"/>
      <c r="AC1424" s="52">
        <v>1</v>
      </c>
      <c r="AD1424" s="52"/>
      <c r="AE1424" s="52"/>
      <c r="AG1424" s="52"/>
      <c r="AH1424" s="52"/>
      <c r="AI1424" s="52"/>
      <c r="AJ1424" s="52"/>
      <c r="AK1424" s="52"/>
    </row>
    <row r="1425" spans="23:37">
      <c r="W1425" s="146" t="s">
        <v>5755</v>
      </c>
      <c r="X1425" s="52" t="s">
        <v>5756</v>
      </c>
      <c r="Y1425" s="65">
        <v>4640011</v>
      </c>
      <c r="Z1425" s="52" t="s">
        <v>5757</v>
      </c>
      <c r="AA1425" s="52" t="s">
        <v>5758</v>
      </c>
      <c r="AB1425" s="52"/>
      <c r="AC1425" s="52">
        <v>1</v>
      </c>
      <c r="AD1425" s="52"/>
      <c r="AE1425" s="52"/>
      <c r="AG1425" s="52"/>
      <c r="AH1425" s="52"/>
      <c r="AI1425" s="52"/>
      <c r="AJ1425" s="52"/>
      <c r="AK1425" s="52"/>
    </row>
    <row r="1426" spans="23:37">
      <c r="W1426" s="146" t="s">
        <v>5759</v>
      </c>
      <c r="X1426" s="52" t="s">
        <v>5760</v>
      </c>
      <c r="Y1426" s="65">
        <v>4650047</v>
      </c>
      <c r="Z1426" s="52" t="s">
        <v>5761</v>
      </c>
      <c r="AA1426" s="52" t="s">
        <v>5762</v>
      </c>
      <c r="AB1426" s="52"/>
      <c r="AC1426" s="52">
        <v>1</v>
      </c>
      <c r="AD1426" s="52"/>
      <c r="AE1426" s="52"/>
      <c r="AG1426" s="52"/>
      <c r="AH1426" s="52"/>
      <c r="AI1426" s="52"/>
      <c r="AJ1426" s="52"/>
      <c r="AK1426" s="52"/>
    </row>
    <row r="1427" spans="23:37">
      <c r="W1427" s="146" t="s">
        <v>5763</v>
      </c>
      <c r="X1427" s="52" t="s">
        <v>5764</v>
      </c>
      <c r="Y1427" s="65">
        <v>4650065</v>
      </c>
      <c r="Z1427" s="52" t="s">
        <v>5765</v>
      </c>
      <c r="AA1427" s="52" t="s">
        <v>5766</v>
      </c>
      <c r="AB1427" s="52"/>
      <c r="AC1427" s="52">
        <v>1</v>
      </c>
      <c r="AD1427" s="52"/>
      <c r="AE1427" s="52"/>
      <c r="AG1427" s="52"/>
      <c r="AH1427" s="52"/>
      <c r="AI1427" s="52"/>
      <c r="AJ1427" s="52"/>
      <c r="AK1427" s="52"/>
    </row>
    <row r="1428" spans="23:37">
      <c r="W1428" s="146" t="s">
        <v>5767</v>
      </c>
      <c r="X1428" s="52" t="s">
        <v>5768</v>
      </c>
      <c r="Y1428" s="65">
        <v>4650051</v>
      </c>
      <c r="Z1428" s="52" t="s">
        <v>5769</v>
      </c>
      <c r="AA1428" s="52" t="s">
        <v>5770</v>
      </c>
      <c r="AB1428" s="52"/>
      <c r="AC1428" s="52">
        <v>1</v>
      </c>
      <c r="AD1428" s="52"/>
      <c r="AE1428" s="52"/>
      <c r="AG1428" s="52"/>
      <c r="AH1428" s="52"/>
      <c r="AI1428" s="52"/>
      <c r="AJ1428" s="52"/>
      <c r="AK1428" s="52"/>
    </row>
    <row r="1429" spans="23:37">
      <c r="W1429" s="146" t="s">
        <v>5771</v>
      </c>
      <c r="X1429" s="52" t="s">
        <v>5772</v>
      </c>
      <c r="Y1429" s="65">
        <v>4650008</v>
      </c>
      <c r="Z1429" s="52" t="s">
        <v>5773</v>
      </c>
      <c r="AA1429" s="52" t="s">
        <v>5774</v>
      </c>
      <c r="AB1429" s="52"/>
      <c r="AC1429" s="52">
        <v>1</v>
      </c>
      <c r="AD1429" s="52"/>
      <c r="AE1429" s="52"/>
      <c r="AG1429" s="52"/>
      <c r="AH1429" s="52"/>
      <c r="AI1429" s="52"/>
      <c r="AJ1429" s="52"/>
      <c r="AK1429" s="52"/>
    </row>
    <row r="1430" spans="23:37">
      <c r="W1430" s="146" t="s">
        <v>5775</v>
      </c>
      <c r="X1430" s="52" t="s">
        <v>5776</v>
      </c>
      <c r="Y1430" s="65">
        <v>4640808</v>
      </c>
      <c r="Z1430" s="52" t="s">
        <v>5777</v>
      </c>
      <c r="AA1430" s="52" t="s">
        <v>5778</v>
      </c>
      <c r="AB1430" s="52"/>
      <c r="AC1430" s="52">
        <v>1</v>
      </c>
      <c r="AD1430" s="52"/>
      <c r="AE1430" s="52"/>
      <c r="AG1430" s="52"/>
      <c r="AH1430" s="52"/>
      <c r="AI1430" s="52"/>
      <c r="AJ1430" s="52"/>
      <c r="AK1430" s="52"/>
    </row>
    <row r="1431" spans="23:37">
      <c r="W1431" s="146" t="s">
        <v>5779</v>
      </c>
      <c r="X1431" s="52" t="s">
        <v>5780</v>
      </c>
      <c r="Y1431" s="65">
        <v>4610003</v>
      </c>
      <c r="Z1431" s="52" t="s">
        <v>5781</v>
      </c>
      <c r="AA1431" s="52" t="s">
        <v>5782</v>
      </c>
      <c r="AB1431" s="52"/>
      <c r="AC1431" s="52">
        <v>1</v>
      </c>
      <c r="AD1431" s="52"/>
      <c r="AE1431" s="52"/>
      <c r="AG1431" s="52"/>
      <c r="AH1431" s="52"/>
      <c r="AI1431" s="52"/>
      <c r="AJ1431" s="52"/>
      <c r="AK1431" s="52"/>
    </row>
    <row r="1432" spans="23:37">
      <c r="W1432" s="146" t="s">
        <v>5783</v>
      </c>
      <c r="X1432" s="52" t="s">
        <v>5784</v>
      </c>
      <c r="Y1432" s="65">
        <v>4610005</v>
      </c>
      <c r="Z1432" s="52" t="s">
        <v>5785</v>
      </c>
      <c r="AA1432" s="52" t="s">
        <v>5786</v>
      </c>
      <c r="AB1432" s="52"/>
      <c r="AC1432" s="52">
        <v>1</v>
      </c>
      <c r="AD1432" s="52"/>
      <c r="AE1432" s="52"/>
      <c r="AG1432" s="52"/>
      <c r="AH1432" s="52"/>
      <c r="AI1432" s="52"/>
      <c r="AJ1432" s="52"/>
      <c r="AK1432" s="52"/>
    </row>
    <row r="1433" spans="23:37">
      <c r="W1433" s="146" t="s">
        <v>5787</v>
      </c>
      <c r="X1433" s="52" t="s">
        <v>5788</v>
      </c>
      <c r="Y1433" s="65">
        <v>4610022</v>
      </c>
      <c r="Z1433" s="52" t="s">
        <v>5789</v>
      </c>
      <c r="AA1433" s="52" t="s">
        <v>5790</v>
      </c>
      <c r="AB1433" s="52"/>
      <c r="AC1433" s="52">
        <v>1</v>
      </c>
      <c r="AD1433" s="52"/>
      <c r="AE1433" s="52"/>
      <c r="AG1433" s="52"/>
      <c r="AH1433" s="52"/>
      <c r="AI1433" s="52"/>
      <c r="AJ1433" s="52"/>
      <c r="AK1433" s="52"/>
    </row>
    <row r="1434" spans="23:37">
      <c r="W1434" s="146" t="s">
        <v>5791</v>
      </c>
      <c r="X1434" s="52" t="s">
        <v>5792</v>
      </c>
      <c r="Y1434" s="65">
        <v>4610047</v>
      </c>
      <c r="Z1434" s="52" t="s">
        <v>5793</v>
      </c>
      <c r="AA1434" s="52" t="s">
        <v>5794</v>
      </c>
      <c r="AB1434" s="52"/>
      <c r="AC1434" s="52">
        <v>1</v>
      </c>
      <c r="AD1434" s="52"/>
      <c r="AE1434" s="52"/>
      <c r="AG1434" s="52"/>
      <c r="AH1434" s="52"/>
      <c r="AI1434" s="52"/>
      <c r="AJ1434" s="52"/>
      <c r="AK1434" s="52"/>
    </row>
    <row r="1435" spans="23:37">
      <c r="W1435" s="146" t="s">
        <v>5795</v>
      </c>
      <c r="X1435" s="52" t="s">
        <v>5796</v>
      </c>
      <c r="Y1435" s="65">
        <v>4620855</v>
      </c>
      <c r="Z1435" s="52" t="s">
        <v>5797</v>
      </c>
      <c r="AA1435" s="52" t="s">
        <v>5798</v>
      </c>
      <c r="AB1435" s="52"/>
      <c r="AC1435" s="52">
        <v>1</v>
      </c>
      <c r="AD1435" s="52"/>
      <c r="AE1435" s="52"/>
      <c r="AG1435" s="52"/>
      <c r="AH1435" s="52"/>
      <c r="AI1435" s="52"/>
      <c r="AJ1435" s="52"/>
      <c r="AK1435" s="52"/>
    </row>
    <row r="1436" spans="23:37">
      <c r="W1436" s="146" t="s">
        <v>5799</v>
      </c>
      <c r="X1436" s="52" t="s">
        <v>5800</v>
      </c>
      <c r="Y1436" s="65">
        <v>4620056</v>
      </c>
      <c r="Z1436" s="52" t="s">
        <v>5801</v>
      </c>
      <c r="AA1436" s="52" t="s">
        <v>5802</v>
      </c>
      <c r="AB1436" s="52"/>
      <c r="AC1436" s="52">
        <v>1</v>
      </c>
      <c r="AD1436" s="52"/>
      <c r="AE1436" s="52"/>
      <c r="AG1436" s="52"/>
      <c r="AH1436" s="52"/>
      <c r="AI1436" s="52"/>
      <c r="AJ1436" s="52"/>
      <c r="AK1436" s="52"/>
    </row>
    <row r="1437" spans="23:37">
      <c r="W1437" s="146" t="s">
        <v>5803</v>
      </c>
      <c r="X1437" s="52" t="s">
        <v>5804</v>
      </c>
      <c r="Y1437" s="65">
        <v>4620037</v>
      </c>
      <c r="Z1437" s="52" t="s">
        <v>5805</v>
      </c>
      <c r="AA1437" s="52" t="s">
        <v>5806</v>
      </c>
      <c r="AB1437" s="52"/>
      <c r="AC1437" s="52">
        <v>1</v>
      </c>
      <c r="AD1437" s="52"/>
      <c r="AE1437" s="52"/>
      <c r="AG1437" s="52"/>
      <c r="AH1437" s="52"/>
      <c r="AI1437" s="52"/>
      <c r="AJ1437" s="52"/>
      <c r="AK1437" s="52"/>
    </row>
    <row r="1438" spans="23:37">
      <c r="W1438" s="146" t="s">
        <v>5807</v>
      </c>
      <c r="X1438" s="52" t="s">
        <v>5808</v>
      </c>
      <c r="Y1438" s="65">
        <v>4620803</v>
      </c>
      <c r="Z1438" s="52" t="s">
        <v>5809</v>
      </c>
      <c r="AA1438" s="52" t="s">
        <v>5810</v>
      </c>
      <c r="AB1438" s="52"/>
      <c r="AC1438" s="52">
        <v>1</v>
      </c>
      <c r="AD1438" s="52"/>
      <c r="AE1438" s="52"/>
      <c r="AG1438" s="52"/>
      <c r="AH1438" s="52"/>
      <c r="AI1438" s="52"/>
      <c r="AJ1438" s="52"/>
      <c r="AK1438" s="52"/>
    </row>
    <row r="1439" spans="23:37">
      <c r="W1439" s="146" t="s">
        <v>5811</v>
      </c>
      <c r="X1439" s="52" t="s">
        <v>5812</v>
      </c>
      <c r="Y1439" s="65">
        <v>4620844</v>
      </c>
      <c r="Z1439" s="52" t="s">
        <v>5813</v>
      </c>
      <c r="AA1439" s="52" t="s">
        <v>5814</v>
      </c>
      <c r="AB1439" s="52"/>
      <c r="AC1439" s="52">
        <v>1</v>
      </c>
      <c r="AD1439" s="52"/>
      <c r="AE1439" s="52"/>
      <c r="AG1439" s="52"/>
      <c r="AH1439" s="52"/>
      <c r="AI1439" s="52"/>
      <c r="AJ1439" s="52"/>
      <c r="AK1439" s="52"/>
    </row>
    <row r="1440" spans="23:37">
      <c r="W1440" s="146" t="s">
        <v>5815</v>
      </c>
      <c r="X1440" s="52" t="s">
        <v>5816</v>
      </c>
      <c r="Y1440" s="65">
        <v>4620012</v>
      </c>
      <c r="Z1440" s="52" t="s">
        <v>5817</v>
      </c>
      <c r="AA1440" s="52" t="s">
        <v>5818</v>
      </c>
      <c r="AB1440" s="52"/>
      <c r="AC1440" s="52">
        <v>1</v>
      </c>
      <c r="AD1440" s="52"/>
      <c r="AE1440" s="52"/>
      <c r="AG1440" s="52"/>
      <c r="AH1440" s="52"/>
      <c r="AI1440" s="52"/>
      <c r="AJ1440" s="52"/>
      <c r="AK1440" s="52"/>
    </row>
    <row r="1441" spans="23:37">
      <c r="W1441" s="146" t="s">
        <v>5819</v>
      </c>
      <c r="X1441" s="52" t="s">
        <v>5820</v>
      </c>
      <c r="Y1441" s="65">
        <v>4620015</v>
      </c>
      <c r="Z1441" s="52" t="s">
        <v>5821</v>
      </c>
      <c r="AA1441" s="52" t="s">
        <v>5822</v>
      </c>
      <c r="AB1441" s="52"/>
      <c r="AC1441" s="52">
        <v>1</v>
      </c>
      <c r="AD1441" s="52"/>
      <c r="AE1441" s="52"/>
      <c r="AG1441" s="52"/>
      <c r="AH1441" s="52"/>
      <c r="AI1441" s="52"/>
      <c r="AJ1441" s="52"/>
      <c r="AK1441" s="52"/>
    </row>
    <row r="1442" spans="23:37">
      <c r="W1442" s="146" t="s">
        <v>5823</v>
      </c>
      <c r="X1442" s="52" t="s">
        <v>5824</v>
      </c>
      <c r="Y1442" s="65">
        <v>4510066</v>
      </c>
      <c r="Z1442" s="52" t="s">
        <v>5825</v>
      </c>
      <c r="AA1442" s="52" t="s">
        <v>5826</v>
      </c>
      <c r="AB1442" s="52"/>
      <c r="AC1442" s="52">
        <v>1</v>
      </c>
      <c r="AD1442" s="52"/>
      <c r="AE1442" s="52"/>
      <c r="AG1442" s="52"/>
      <c r="AH1442" s="52"/>
      <c r="AI1442" s="52"/>
      <c r="AJ1442" s="52"/>
      <c r="AK1442" s="52"/>
    </row>
    <row r="1443" spans="23:37">
      <c r="W1443" s="146" t="s">
        <v>5827</v>
      </c>
      <c r="X1443" s="52" t="s">
        <v>5828</v>
      </c>
      <c r="Y1443" s="65">
        <v>4510043</v>
      </c>
      <c r="Z1443" s="52" t="s">
        <v>5829</v>
      </c>
      <c r="AA1443" s="52" t="s">
        <v>5830</v>
      </c>
      <c r="AB1443" s="52"/>
      <c r="AC1443" s="52">
        <v>1</v>
      </c>
      <c r="AD1443" s="52"/>
      <c r="AE1443" s="52"/>
      <c r="AG1443" s="52"/>
      <c r="AH1443" s="52"/>
      <c r="AI1443" s="52"/>
      <c r="AJ1443" s="52"/>
      <c r="AK1443" s="52"/>
    </row>
    <row r="1444" spans="23:37">
      <c r="W1444" s="146" t="s">
        <v>5831</v>
      </c>
      <c r="X1444" s="52" t="s">
        <v>5832</v>
      </c>
      <c r="Y1444" s="65">
        <v>4510083</v>
      </c>
      <c r="Z1444" s="52" t="s">
        <v>5833</v>
      </c>
      <c r="AA1444" s="52" t="s">
        <v>5834</v>
      </c>
      <c r="AB1444" s="52"/>
      <c r="AC1444" s="52">
        <v>1</v>
      </c>
      <c r="AD1444" s="52"/>
      <c r="AE1444" s="52"/>
      <c r="AG1444" s="52"/>
      <c r="AH1444" s="52"/>
      <c r="AI1444" s="52"/>
      <c r="AJ1444" s="52"/>
      <c r="AK1444" s="52"/>
    </row>
    <row r="1445" spans="23:37">
      <c r="W1445" s="146" t="s">
        <v>5835</v>
      </c>
      <c r="X1445" s="52" t="s">
        <v>5836</v>
      </c>
      <c r="Y1445" s="65">
        <v>4510065</v>
      </c>
      <c r="Z1445" s="52" t="s">
        <v>5837</v>
      </c>
      <c r="AA1445" s="52" t="s">
        <v>5838</v>
      </c>
      <c r="AB1445" s="52"/>
      <c r="AC1445" s="52">
        <v>1</v>
      </c>
      <c r="AD1445" s="52"/>
      <c r="AE1445" s="52"/>
      <c r="AG1445" s="52"/>
      <c r="AH1445" s="52"/>
      <c r="AI1445" s="52"/>
      <c r="AJ1445" s="52"/>
      <c r="AK1445" s="52"/>
    </row>
    <row r="1446" spans="23:37">
      <c r="W1446" s="146" t="s">
        <v>5839</v>
      </c>
      <c r="X1446" s="52" t="s">
        <v>5840</v>
      </c>
      <c r="Y1446" s="65">
        <v>4520815</v>
      </c>
      <c r="Z1446" s="52" t="s">
        <v>5841</v>
      </c>
      <c r="AA1446" s="52" t="s">
        <v>5842</v>
      </c>
      <c r="AB1446" s="52"/>
      <c r="AC1446" s="52">
        <v>1</v>
      </c>
      <c r="AD1446" s="52"/>
      <c r="AE1446" s="52"/>
      <c r="AG1446" s="52"/>
      <c r="AH1446" s="52"/>
      <c r="AI1446" s="52"/>
      <c r="AJ1446" s="52"/>
      <c r="AK1446" s="52"/>
    </row>
    <row r="1447" spans="23:37">
      <c r="W1447" s="146" t="s">
        <v>5843</v>
      </c>
      <c r="X1447" s="52" t="s">
        <v>5844</v>
      </c>
      <c r="Y1447" s="65">
        <v>4520808</v>
      </c>
      <c r="Z1447" s="52" t="s">
        <v>5845</v>
      </c>
      <c r="AA1447" s="52" t="s">
        <v>5846</v>
      </c>
      <c r="AB1447" s="52"/>
      <c r="AC1447" s="52">
        <v>1</v>
      </c>
      <c r="AD1447" s="52"/>
      <c r="AE1447" s="52"/>
      <c r="AG1447" s="52"/>
      <c r="AH1447" s="52"/>
      <c r="AI1447" s="52"/>
      <c r="AJ1447" s="52"/>
      <c r="AK1447" s="52"/>
    </row>
    <row r="1448" spans="23:37">
      <c r="W1448" s="146" t="s">
        <v>5847</v>
      </c>
      <c r="X1448" s="52" t="s">
        <v>5848</v>
      </c>
      <c r="Y1448" s="65">
        <v>4520833</v>
      </c>
      <c r="Z1448" s="52" t="s">
        <v>5849</v>
      </c>
      <c r="AA1448" s="52" t="s">
        <v>5850</v>
      </c>
      <c r="AB1448" s="52"/>
      <c r="AC1448" s="52">
        <v>1</v>
      </c>
      <c r="AD1448" s="52"/>
      <c r="AE1448" s="52"/>
      <c r="AG1448" s="52"/>
      <c r="AH1448" s="52"/>
      <c r="AI1448" s="52"/>
      <c r="AJ1448" s="52"/>
      <c r="AK1448" s="52"/>
    </row>
    <row r="1449" spans="23:37">
      <c r="W1449" s="146" t="s">
        <v>5851</v>
      </c>
      <c r="X1449" s="52" t="s">
        <v>5852</v>
      </c>
      <c r="Y1449" s="65">
        <v>4530815</v>
      </c>
      <c r="Z1449" s="52" t="s">
        <v>5853</v>
      </c>
      <c r="AA1449" s="52" t="s">
        <v>5854</v>
      </c>
      <c r="AB1449" s="52"/>
      <c r="AC1449" s="52">
        <v>1</v>
      </c>
      <c r="AD1449" s="52"/>
      <c r="AE1449" s="52"/>
      <c r="AG1449" s="52"/>
      <c r="AH1449" s="52"/>
      <c r="AI1449" s="52"/>
      <c r="AJ1449" s="52"/>
      <c r="AK1449" s="52"/>
    </row>
    <row r="1450" spans="23:37">
      <c r="W1450" s="146" t="s">
        <v>5855</v>
      </c>
      <c r="X1450" s="52" t="s">
        <v>5856</v>
      </c>
      <c r="Y1450" s="65">
        <v>4500002</v>
      </c>
      <c r="Z1450" s="52" t="s">
        <v>3822</v>
      </c>
      <c r="AA1450" s="52" t="s">
        <v>5857</v>
      </c>
      <c r="AB1450" s="52"/>
      <c r="AC1450" s="52">
        <v>1</v>
      </c>
      <c r="AD1450" s="52"/>
      <c r="AE1450" s="52"/>
      <c r="AG1450" s="52"/>
      <c r="AH1450" s="52"/>
      <c r="AI1450" s="52"/>
      <c r="AJ1450" s="52"/>
      <c r="AK1450" s="52"/>
    </row>
    <row r="1451" spans="23:37">
      <c r="W1451" s="146" t="s">
        <v>5858</v>
      </c>
      <c r="X1451" s="52" t="s">
        <v>5859</v>
      </c>
      <c r="Y1451" s="65">
        <v>4530018</v>
      </c>
      <c r="Z1451" s="52" t="s">
        <v>5860</v>
      </c>
      <c r="AA1451" s="52" t="s">
        <v>5861</v>
      </c>
      <c r="AB1451" s="52"/>
      <c r="AC1451" s="52">
        <v>1</v>
      </c>
      <c r="AD1451" s="52"/>
      <c r="AE1451" s="52"/>
      <c r="AG1451" s="52"/>
      <c r="AH1451" s="52"/>
      <c r="AI1451" s="52"/>
      <c r="AJ1451" s="52"/>
      <c r="AK1451" s="52"/>
    </row>
    <row r="1452" spans="23:37">
      <c r="W1452" s="146" t="s">
        <v>5862</v>
      </c>
      <c r="X1452" s="52" t="s">
        <v>5863</v>
      </c>
      <c r="Y1452" s="65">
        <v>4530862</v>
      </c>
      <c r="Z1452" s="52" t="s">
        <v>5864</v>
      </c>
      <c r="AA1452" s="52" t="s">
        <v>5865</v>
      </c>
      <c r="AB1452" s="52"/>
      <c r="AC1452" s="52">
        <v>1</v>
      </c>
      <c r="AD1452" s="52"/>
      <c r="AE1452" s="52"/>
      <c r="AG1452" s="52"/>
      <c r="AH1452" s="52"/>
      <c r="AI1452" s="52"/>
      <c r="AJ1452" s="52"/>
      <c r="AK1452" s="52"/>
    </row>
    <row r="1453" spans="23:37">
      <c r="W1453" s="146" t="s">
        <v>5866</v>
      </c>
      <c r="X1453" s="52" t="s">
        <v>5867</v>
      </c>
      <c r="Y1453" s="65">
        <v>4530841</v>
      </c>
      <c r="Z1453" s="52" t="s">
        <v>5868</v>
      </c>
      <c r="AA1453" s="52" t="s">
        <v>5869</v>
      </c>
      <c r="AB1453" s="52"/>
      <c r="AC1453" s="52">
        <v>1</v>
      </c>
      <c r="AD1453" s="52"/>
      <c r="AE1453" s="52"/>
      <c r="AG1453" s="52"/>
      <c r="AH1453" s="52"/>
      <c r="AI1453" s="52"/>
      <c r="AJ1453" s="52"/>
      <c r="AK1453" s="52"/>
    </row>
    <row r="1454" spans="23:37">
      <c r="W1454" s="146" t="s">
        <v>5870</v>
      </c>
      <c r="X1454" s="52" t="s">
        <v>5871</v>
      </c>
      <c r="Y1454" s="65">
        <v>4530807</v>
      </c>
      <c r="Z1454" s="52" t="s">
        <v>5872</v>
      </c>
      <c r="AA1454" s="52" t="s">
        <v>5873</v>
      </c>
      <c r="AB1454" s="52"/>
      <c r="AC1454" s="52">
        <v>1</v>
      </c>
      <c r="AD1454" s="52"/>
      <c r="AE1454" s="52"/>
      <c r="AG1454" s="52"/>
      <c r="AH1454" s="52"/>
      <c r="AI1454" s="52"/>
      <c r="AJ1454" s="52"/>
      <c r="AK1454" s="52"/>
    </row>
    <row r="1455" spans="23:37">
      <c r="W1455" s="146" t="s">
        <v>5874</v>
      </c>
      <c r="X1455" s="52" t="s">
        <v>5875</v>
      </c>
      <c r="Y1455" s="65">
        <v>4530037</v>
      </c>
      <c r="Z1455" s="52" t="s">
        <v>5876</v>
      </c>
      <c r="AA1455" s="52" t="s">
        <v>5877</v>
      </c>
      <c r="AB1455" s="52"/>
      <c r="AC1455" s="52">
        <v>1</v>
      </c>
      <c r="AD1455" s="52"/>
      <c r="AE1455" s="52"/>
      <c r="AG1455" s="52"/>
      <c r="AH1455" s="52"/>
      <c r="AI1455" s="52"/>
      <c r="AJ1455" s="52"/>
      <c r="AK1455" s="52"/>
    </row>
    <row r="1456" spans="23:37">
      <c r="W1456" s="146" t="s">
        <v>5878</v>
      </c>
      <c r="X1456" s="52" t="s">
        <v>5879</v>
      </c>
      <c r="Y1456" s="65">
        <v>4600011</v>
      </c>
      <c r="Z1456" s="52" t="s">
        <v>5880</v>
      </c>
      <c r="AA1456" s="52" t="s">
        <v>5881</v>
      </c>
      <c r="AB1456" s="52"/>
      <c r="AC1456" s="52">
        <v>1</v>
      </c>
      <c r="AD1456" s="52"/>
      <c r="AE1456" s="52"/>
      <c r="AG1456" s="52"/>
      <c r="AH1456" s="52"/>
      <c r="AI1456" s="52"/>
      <c r="AJ1456" s="52"/>
      <c r="AK1456" s="52"/>
    </row>
    <row r="1457" spans="23:37">
      <c r="W1457" s="146" t="s">
        <v>5882</v>
      </c>
      <c r="X1457" s="52" t="s">
        <v>5883</v>
      </c>
      <c r="Y1457" s="65">
        <v>4600001</v>
      </c>
      <c r="Z1457" s="52" t="s">
        <v>5884</v>
      </c>
      <c r="AA1457" s="52" t="s">
        <v>5885</v>
      </c>
      <c r="AB1457" s="52"/>
      <c r="AC1457" s="52">
        <v>1</v>
      </c>
      <c r="AD1457" s="52"/>
      <c r="AE1457" s="52"/>
      <c r="AG1457" s="52"/>
      <c r="AH1457" s="52"/>
      <c r="AI1457" s="52"/>
      <c r="AJ1457" s="52"/>
      <c r="AK1457" s="52"/>
    </row>
    <row r="1458" spans="23:37">
      <c r="W1458" s="146" t="s">
        <v>5886</v>
      </c>
      <c r="X1458" s="52" t="s">
        <v>5887</v>
      </c>
      <c r="Y1458" s="65">
        <v>4600024</v>
      </c>
      <c r="Z1458" s="52" t="s">
        <v>5888</v>
      </c>
      <c r="AA1458" s="52" t="s">
        <v>5889</v>
      </c>
      <c r="AB1458" s="52"/>
      <c r="AC1458" s="52">
        <v>1</v>
      </c>
      <c r="AD1458" s="52"/>
      <c r="AE1458" s="52"/>
      <c r="AG1458" s="52"/>
      <c r="AH1458" s="52"/>
      <c r="AI1458" s="52"/>
      <c r="AJ1458" s="52"/>
      <c r="AK1458" s="52"/>
    </row>
    <row r="1459" spans="23:37">
      <c r="W1459" s="146" t="s">
        <v>5890</v>
      </c>
      <c r="X1459" s="52" t="s">
        <v>5891</v>
      </c>
      <c r="Y1459" s="65">
        <v>4600007</v>
      </c>
      <c r="Z1459" s="52" t="s">
        <v>5892</v>
      </c>
      <c r="AA1459" s="52" t="s">
        <v>5893</v>
      </c>
      <c r="AB1459" s="52"/>
      <c r="AC1459" s="52">
        <v>1</v>
      </c>
      <c r="AD1459" s="52"/>
      <c r="AE1459" s="52"/>
      <c r="AG1459" s="52"/>
      <c r="AH1459" s="52"/>
      <c r="AI1459" s="52"/>
      <c r="AJ1459" s="52"/>
      <c r="AK1459" s="52"/>
    </row>
    <row r="1460" spans="23:37">
      <c r="W1460" s="146" t="s">
        <v>5894</v>
      </c>
      <c r="X1460" s="52" t="s">
        <v>5895</v>
      </c>
      <c r="Y1460" s="65">
        <v>4660043</v>
      </c>
      <c r="Z1460" s="52" t="s">
        <v>5896</v>
      </c>
      <c r="AA1460" s="52" t="s">
        <v>5897</v>
      </c>
      <c r="AB1460" s="52"/>
      <c r="AC1460" s="52">
        <v>1</v>
      </c>
      <c r="AD1460" s="52"/>
      <c r="AE1460" s="52"/>
      <c r="AG1460" s="52"/>
      <c r="AH1460" s="52"/>
      <c r="AI1460" s="52"/>
      <c r="AJ1460" s="52"/>
      <c r="AK1460" s="52"/>
    </row>
    <row r="1461" spans="23:37">
      <c r="W1461" s="146" t="s">
        <v>5898</v>
      </c>
      <c r="X1461" s="52" t="s">
        <v>5899</v>
      </c>
      <c r="Y1461" s="65">
        <v>4660064</v>
      </c>
      <c r="Z1461" s="52" t="s">
        <v>5900</v>
      </c>
      <c r="AA1461" s="52" t="s">
        <v>5901</v>
      </c>
      <c r="AB1461" s="52"/>
      <c r="AC1461" s="52">
        <v>1</v>
      </c>
      <c r="AD1461" s="52"/>
      <c r="AE1461" s="52"/>
      <c r="AG1461" s="52"/>
      <c r="AH1461" s="52"/>
      <c r="AI1461" s="52"/>
      <c r="AJ1461" s="52"/>
      <c r="AK1461" s="52"/>
    </row>
    <row r="1462" spans="23:37">
      <c r="W1462" s="146" t="s">
        <v>5902</v>
      </c>
      <c r="X1462" s="52" t="s">
        <v>5903</v>
      </c>
      <c r="Y1462" s="65">
        <v>4660822</v>
      </c>
      <c r="Z1462" s="52" t="s">
        <v>5904</v>
      </c>
      <c r="AA1462" s="52" t="s">
        <v>5905</v>
      </c>
      <c r="AB1462" s="52"/>
      <c r="AC1462" s="52">
        <v>1</v>
      </c>
      <c r="AD1462" s="52"/>
      <c r="AE1462" s="52"/>
      <c r="AG1462" s="52"/>
      <c r="AH1462" s="52"/>
      <c r="AI1462" s="52"/>
      <c r="AJ1462" s="52"/>
      <c r="AK1462" s="52"/>
    </row>
    <row r="1463" spans="23:37">
      <c r="W1463" s="146" t="s">
        <v>5906</v>
      </c>
      <c r="X1463" s="52" t="s">
        <v>5907</v>
      </c>
      <c r="Y1463" s="65">
        <v>4660053</v>
      </c>
      <c r="Z1463" s="52" t="s">
        <v>5908</v>
      </c>
      <c r="AA1463" s="52" t="s">
        <v>5909</v>
      </c>
      <c r="AB1463" s="52"/>
      <c r="AC1463" s="52">
        <v>1</v>
      </c>
      <c r="AD1463" s="52"/>
      <c r="AE1463" s="52"/>
      <c r="AG1463" s="52"/>
      <c r="AH1463" s="52"/>
      <c r="AI1463" s="52"/>
      <c r="AJ1463" s="52"/>
      <c r="AK1463" s="52"/>
    </row>
    <row r="1464" spans="23:37">
      <c r="W1464" s="146" t="s">
        <v>5910</v>
      </c>
      <c r="X1464" s="52" t="s">
        <v>5911</v>
      </c>
      <c r="Y1464" s="65">
        <v>4680055</v>
      </c>
      <c r="Z1464" s="52" t="s">
        <v>5912</v>
      </c>
      <c r="AA1464" s="52" t="s">
        <v>5913</v>
      </c>
      <c r="AB1464" s="52"/>
      <c r="AC1464" s="52">
        <v>1</v>
      </c>
      <c r="AD1464" s="52"/>
      <c r="AE1464" s="52"/>
      <c r="AG1464" s="52"/>
      <c r="AH1464" s="52"/>
      <c r="AI1464" s="52"/>
      <c r="AJ1464" s="52"/>
      <c r="AK1464" s="52"/>
    </row>
    <row r="1465" spans="23:37">
      <c r="W1465" s="146" t="s">
        <v>5914</v>
      </c>
      <c r="X1465" s="52" t="s">
        <v>5915</v>
      </c>
      <c r="Y1465" s="65">
        <v>4660832</v>
      </c>
      <c r="Z1465" s="52" t="s">
        <v>5916</v>
      </c>
      <c r="AA1465" s="52" t="s">
        <v>5917</v>
      </c>
      <c r="AB1465" s="52"/>
      <c r="AC1465" s="52">
        <v>1</v>
      </c>
      <c r="AD1465" s="52"/>
      <c r="AE1465" s="52"/>
      <c r="AG1465" s="52"/>
      <c r="AH1465" s="52"/>
      <c r="AI1465" s="52"/>
      <c r="AJ1465" s="52"/>
      <c r="AK1465" s="52"/>
    </row>
    <row r="1466" spans="23:37">
      <c r="W1466" s="146" t="s">
        <v>5918</v>
      </c>
      <c r="X1466" s="52" t="s">
        <v>5919</v>
      </c>
      <c r="Y1466" s="65">
        <v>4680075</v>
      </c>
      <c r="Z1466" s="52" t="s">
        <v>5920</v>
      </c>
      <c r="AA1466" s="52" t="s">
        <v>5921</v>
      </c>
      <c r="AB1466" s="52"/>
      <c r="AC1466" s="52">
        <v>1</v>
      </c>
      <c r="AD1466" s="52"/>
      <c r="AE1466" s="52"/>
      <c r="AG1466" s="52"/>
      <c r="AH1466" s="52"/>
      <c r="AI1466" s="52"/>
      <c r="AJ1466" s="52"/>
      <c r="AK1466" s="52"/>
    </row>
    <row r="1467" spans="23:37">
      <c r="W1467" s="146" t="s">
        <v>5922</v>
      </c>
      <c r="X1467" s="52" t="s">
        <v>5923</v>
      </c>
      <c r="Y1467" s="65">
        <v>4680034</v>
      </c>
      <c r="Z1467" s="52" t="s">
        <v>5924</v>
      </c>
      <c r="AA1467" s="52" t="s">
        <v>5925</v>
      </c>
      <c r="AB1467" s="52"/>
      <c r="AC1467" s="52">
        <v>1</v>
      </c>
      <c r="AD1467" s="52"/>
      <c r="AE1467" s="52"/>
      <c r="AG1467" s="52"/>
      <c r="AH1467" s="52"/>
      <c r="AI1467" s="52"/>
      <c r="AJ1467" s="52"/>
      <c r="AK1467" s="52"/>
    </row>
    <row r="1468" spans="23:37">
      <c r="W1468" s="146" t="s">
        <v>5926</v>
      </c>
      <c r="X1468" s="52" t="s">
        <v>5927</v>
      </c>
      <c r="Y1468" s="65">
        <v>4680014</v>
      </c>
      <c r="Z1468" s="52" t="s">
        <v>5928</v>
      </c>
      <c r="AA1468" s="52" t="s">
        <v>5929</v>
      </c>
      <c r="AB1468" s="52"/>
      <c r="AC1468" s="52">
        <v>1</v>
      </c>
      <c r="AD1468" s="52"/>
      <c r="AE1468" s="52"/>
      <c r="AG1468" s="52"/>
      <c r="AH1468" s="52"/>
      <c r="AI1468" s="52"/>
      <c r="AJ1468" s="52"/>
      <c r="AK1468" s="52"/>
    </row>
    <row r="1469" spans="23:37">
      <c r="W1469" s="146" t="s">
        <v>5930</v>
      </c>
      <c r="X1469" s="52" t="s">
        <v>5931</v>
      </c>
      <c r="Y1469" s="65">
        <v>4680044</v>
      </c>
      <c r="Z1469" s="52" t="s">
        <v>5932</v>
      </c>
      <c r="AA1469" s="52" t="s">
        <v>5933</v>
      </c>
      <c r="AB1469" s="52"/>
      <c r="AC1469" s="52">
        <v>1</v>
      </c>
      <c r="AD1469" s="52"/>
      <c r="AE1469" s="52"/>
      <c r="AG1469" s="52"/>
      <c r="AH1469" s="52"/>
      <c r="AI1469" s="52"/>
      <c r="AJ1469" s="52"/>
      <c r="AK1469" s="52"/>
    </row>
    <row r="1470" spans="23:37">
      <c r="W1470" s="146" t="s">
        <v>5934</v>
      </c>
      <c r="X1470" s="52" t="s">
        <v>5935</v>
      </c>
      <c r="Y1470" s="65">
        <v>4680007</v>
      </c>
      <c r="Z1470" s="52" t="s">
        <v>5936</v>
      </c>
      <c r="AA1470" s="52" t="s">
        <v>5937</v>
      </c>
      <c r="AB1470" s="52"/>
      <c r="AC1470" s="52">
        <v>1</v>
      </c>
      <c r="AD1470" s="52"/>
      <c r="AE1470" s="52"/>
      <c r="AG1470" s="52"/>
      <c r="AH1470" s="52"/>
      <c r="AI1470" s="52"/>
      <c r="AJ1470" s="52"/>
      <c r="AK1470" s="52"/>
    </row>
    <row r="1471" spans="23:37">
      <c r="W1471" s="146" t="s">
        <v>5938</v>
      </c>
      <c r="X1471" s="52" t="s">
        <v>5939</v>
      </c>
      <c r="Y1471" s="65">
        <v>4680015</v>
      </c>
      <c r="Z1471" s="52" t="s">
        <v>5940</v>
      </c>
      <c r="AA1471" s="52" t="s">
        <v>5941</v>
      </c>
      <c r="AB1471" s="52"/>
      <c r="AC1471" s="52">
        <v>1</v>
      </c>
      <c r="AD1471" s="52"/>
      <c r="AE1471" s="52"/>
      <c r="AG1471" s="52"/>
      <c r="AH1471" s="52"/>
      <c r="AI1471" s="52"/>
      <c r="AJ1471" s="52"/>
      <c r="AK1471" s="52"/>
    </row>
    <row r="1472" spans="23:37">
      <c r="W1472" s="146" t="s">
        <v>5942</v>
      </c>
      <c r="X1472" s="52" t="s">
        <v>5943</v>
      </c>
      <c r="Y1472" s="65">
        <v>4670853</v>
      </c>
      <c r="Z1472" s="52" t="s">
        <v>5944</v>
      </c>
      <c r="AA1472" s="52" t="s">
        <v>5945</v>
      </c>
      <c r="AB1472" s="52"/>
      <c r="AC1472" s="52">
        <v>1</v>
      </c>
      <c r="AD1472" s="52"/>
      <c r="AE1472" s="52"/>
      <c r="AG1472" s="52"/>
      <c r="AH1472" s="52"/>
      <c r="AI1472" s="52"/>
      <c r="AJ1472" s="52"/>
      <c r="AK1472" s="52"/>
    </row>
    <row r="1473" spans="23:37">
      <c r="W1473" s="146" t="s">
        <v>5946</v>
      </c>
      <c r="X1473" s="52" t="s">
        <v>5947</v>
      </c>
      <c r="Y1473" s="65">
        <v>4670808</v>
      </c>
      <c r="Z1473" s="52" t="s">
        <v>5948</v>
      </c>
      <c r="AA1473" s="52" t="s">
        <v>5949</v>
      </c>
      <c r="AB1473" s="52"/>
      <c r="AC1473" s="52">
        <v>1</v>
      </c>
      <c r="AD1473" s="52"/>
      <c r="AE1473" s="52"/>
      <c r="AG1473" s="52"/>
      <c r="AH1473" s="52"/>
      <c r="AI1473" s="52"/>
      <c r="AJ1473" s="52"/>
      <c r="AK1473" s="52"/>
    </row>
    <row r="1474" spans="23:37">
      <c r="W1474" s="146" t="s">
        <v>5950</v>
      </c>
      <c r="X1474" s="52" t="s">
        <v>5951</v>
      </c>
      <c r="Y1474" s="65">
        <v>4670063</v>
      </c>
      <c r="Z1474" s="52" t="s">
        <v>5952</v>
      </c>
      <c r="AA1474" s="52" t="s">
        <v>5953</v>
      </c>
      <c r="AB1474" s="52"/>
      <c r="AC1474" s="52">
        <v>1</v>
      </c>
      <c r="AD1474" s="52"/>
      <c r="AE1474" s="52"/>
      <c r="AG1474" s="52"/>
      <c r="AH1474" s="52"/>
      <c r="AI1474" s="52"/>
      <c r="AJ1474" s="52"/>
      <c r="AK1474" s="52"/>
    </row>
    <row r="1475" spans="23:37">
      <c r="W1475" s="146" t="s">
        <v>5954</v>
      </c>
      <c r="X1475" s="52" t="s">
        <v>5955</v>
      </c>
      <c r="Y1475" s="65">
        <v>4670006</v>
      </c>
      <c r="Z1475" s="52" t="s">
        <v>5956</v>
      </c>
      <c r="AA1475" s="52" t="s">
        <v>5957</v>
      </c>
      <c r="AB1475" s="52"/>
      <c r="AC1475" s="52">
        <v>1</v>
      </c>
      <c r="AD1475" s="52"/>
      <c r="AE1475" s="52"/>
      <c r="AG1475" s="52"/>
      <c r="AH1475" s="52"/>
      <c r="AI1475" s="52"/>
      <c r="AJ1475" s="52"/>
      <c r="AK1475" s="52"/>
    </row>
    <row r="1476" spans="23:37">
      <c r="W1476" s="146" t="s">
        <v>5958</v>
      </c>
      <c r="X1476" s="52" t="s">
        <v>5959</v>
      </c>
      <c r="Y1476" s="65">
        <v>4670823</v>
      </c>
      <c r="Z1476" s="52" t="s">
        <v>5960</v>
      </c>
      <c r="AA1476" s="52" t="s">
        <v>5961</v>
      </c>
      <c r="AB1476" s="52"/>
      <c r="AC1476" s="52">
        <v>1</v>
      </c>
      <c r="AD1476" s="52"/>
      <c r="AE1476" s="52"/>
      <c r="AG1476" s="52"/>
      <c r="AH1476" s="52"/>
      <c r="AI1476" s="52"/>
      <c r="AJ1476" s="52"/>
      <c r="AK1476" s="52"/>
    </row>
    <row r="1477" spans="23:37">
      <c r="W1477" s="146" t="s">
        <v>5962</v>
      </c>
      <c r="X1477" s="52" t="s">
        <v>5963</v>
      </c>
      <c r="Y1477" s="65">
        <v>4560016</v>
      </c>
      <c r="Z1477" s="52" t="s">
        <v>5964</v>
      </c>
      <c r="AA1477" s="52" t="s">
        <v>5965</v>
      </c>
      <c r="AB1477" s="52"/>
      <c r="AC1477" s="52">
        <v>1</v>
      </c>
      <c r="AD1477" s="52"/>
      <c r="AE1477" s="52"/>
      <c r="AG1477" s="52"/>
      <c r="AH1477" s="52"/>
      <c r="AI1477" s="52"/>
      <c r="AJ1477" s="52"/>
      <c r="AK1477" s="52"/>
    </row>
    <row r="1478" spans="23:37">
      <c r="W1478" s="146" t="s">
        <v>5966</v>
      </c>
      <c r="X1478" s="52" t="s">
        <v>5967</v>
      </c>
      <c r="Y1478" s="65">
        <v>4560035</v>
      </c>
      <c r="Z1478" s="52" t="s">
        <v>5968</v>
      </c>
      <c r="AA1478" s="52" t="s">
        <v>5969</v>
      </c>
      <c r="AB1478" s="52"/>
      <c r="AC1478" s="52">
        <v>1</v>
      </c>
      <c r="AD1478" s="52"/>
      <c r="AE1478" s="52"/>
      <c r="AG1478" s="52"/>
      <c r="AH1478" s="52"/>
      <c r="AI1478" s="52"/>
      <c r="AJ1478" s="52"/>
      <c r="AK1478" s="52"/>
    </row>
    <row r="1479" spans="23:37">
      <c r="W1479" s="146" t="s">
        <v>5970</v>
      </c>
      <c r="X1479" s="52" t="s">
        <v>5971</v>
      </c>
      <c r="Y1479" s="65">
        <v>4560062</v>
      </c>
      <c r="Z1479" s="52" t="s">
        <v>5972</v>
      </c>
      <c r="AA1479" s="52" t="s">
        <v>5973</v>
      </c>
      <c r="AB1479" s="52"/>
      <c r="AC1479" s="52">
        <v>1</v>
      </c>
      <c r="AD1479" s="52"/>
      <c r="AE1479" s="52"/>
      <c r="AG1479" s="52"/>
      <c r="AH1479" s="52"/>
      <c r="AI1479" s="52"/>
      <c r="AJ1479" s="52"/>
      <c r="AK1479" s="52"/>
    </row>
    <row r="1480" spans="23:37">
      <c r="W1480" s="146" t="s">
        <v>5974</v>
      </c>
      <c r="X1480" s="52" t="s">
        <v>5355</v>
      </c>
      <c r="Y1480" s="65">
        <v>4540946</v>
      </c>
      <c r="Z1480" s="52" t="s">
        <v>5975</v>
      </c>
      <c r="AA1480" s="52" t="s">
        <v>5976</v>
      </c>
      <c r="AB1480" s="52"/>
      <c r="AC1480" s="52">
        <v>1</v>
      </c>
      <c r="AD1480" s="52"/>
      <c r="AE1480" s="52"/>
      <c r="AG1480" s="52"/>
      <c r="AH1480" s="52"/>
      <c r="AI1480" s="52"/>
      <c r="AJ1480" s="52"/>
      <c r="AK1480" s="52"/>
    </row>
    <row r="1481" spans="23:37">
      <c r="W1481" s="146" t="s">
        <v>5977</v>
      </c>
      <c r="X1481" s="52" t="s">
        <v>5978</v>
      </c>
      <c r="Y1481" s="65">
        <v>4540843</v>
      </c>
      <c r="Z1481" s="52" t="s">
        <v>5979</v>
      </c>
      <c r="AA1481" s="52" t="s">
        <v>5980</v>
      </c>
      <c r="AB1481" s="52"/>
      <c r="AC1481" s="52">
        <v>1</v>
      </c>
      <c r="AD1481" s="52"/>
      <c r="AE1481" s="52"/>
      <c r="AG1481" s="52"/>
      <c r="AH1481" s="52"/>
      <c r="AI1481" s="52"/>
      <c r="AJ1481" s="52"/>
      <c r="AK1481" s="52"/>
    </row>
    <row r="1482" spans="23:37">
      <c r="W1482" s="146" t="s">
        <v>5981</v>
      </c>
      <c r="X1482" s="52" t="s">
        <v>5982</v>
      </c>
      <c r="Y1482" s="65">
        <v>4540011</v>
      </c>
      <c r="Z1482" s="52" t="s">
        <v>5983</v>
      </c>
      <c r="AA1482" s="52" t="s">
        <v>5984</v>
      </c>
      <c r="AB1482" s="52"/>
      <c r="AC1482" s="52">
        <v>1</v>
      </c>
      <c r="AD1482" s="52"/>
      <c r="AE1482" s="52"/>
      <c r="AG1482" s="52"/>
      <c r="AH1482" s="52"/>
      <c r="AI1482" s="52"/>
      <c r="AJ1482" s="52"/>
      <c r="AK1482" s="52"/>
    </row>
    <row r="1483" spans="23:37">
      <c r="W1483" s="146" t="s">
        <v>5985</v>
      </c>
      <c r="X1483" s="52" t="s">
        <v>5986</v>
      </c>
      <c r="Y1483" s="65">
        <v>4540921</v>
      </c>
      <c r="Z1483" s="52" t="s">
        <v>5987</v>
      </c>
      <c r="AA1483" s="52" t="s">
        <v>5988</v>
      </c>
      <c r="AB1483" s="52"/>
      <c r="AC1483" s="52">
        <v>1</v>
      </c>
      <c r="AD1483" s="52"/>
      <c r="AE1483" s="52"/>
      <c r="AG1483" s="52"/>
      <c r="AH1483" s="52"/>
      <c r="AI1483" s="52"/>
      <c r="AJ1483" s="52"/>
      <c r="AK1483" s="52"/>
    </row>
    <row r="1484" spans="23:37">
      <c r="W1484" s="146" t="s">
        <v>5989</v>
      </c>
      <c r="X1484" s="52" t="s">
        <v>5054</v>
      </c>
      <c r="Y1484" s="65">
        <v>4540048</v>
      </c>
      <c r="Z1484" s="52" t="s">
        <v>5990</v>
      </c>
      <c r="AA1484" s="52" t="s">
        <v>5991</v>
      </c>
      <c r="AB1484" s="52"/>
      <c r="AC1484" s="52">
        <v>1</v>
      </c>
      <c r="AD1484" s="52"/>
      <c r="AE1484" s="52"/>
      <c r="AG1484" s="52"/>
      <c r="AH1484" s="52"/>
      <c r="AI1484" s="52"/>
      <c r="AJ1484" s="52"/>
      <c r="AK1484" s="52"/>
    </row>
    <row r="1485" spans="23:37">
      <c r="W1485" s="146" t="s">
        <v>5992</v>
      </c>
      <c r="X1485" s="52" t="s">
        <v>5993</v>
      </c>
      <c r="Y1485" s="65">
        <v>4540054</v>
      </c>
      <c r="Z1485" s="52" t="s">
        <v>5994</v>
      </c>
      <c r="AA1485" s="52" t="s">
        <v>5995</v>
      </c>
      <c r="AB1485" s="52"/>
      <c r="AC1485" s="52">
        <v>1</v>
      </c>
      <c r="AD1485" s="52"/>
      <c r="AE1485" s="52"/>
      <c r="AG1485" s="52"/>
      <c r="AH1485" s="52"/>
      <c r="AI1485" s="52"/>
      <c r="AJ1485" s="52"/>
      <c r="AK1485" s="52"/>
    </row>
    <row r="1486" spans="23:37">
      <c r="W1486" s="146" t="s">
        <v>5996</v>
      </c>
      <c r="X1486" s="52" t="s">
        <v>5997</v>
      </c>
      <c r="Y1486" s="65">
        <v>4540983</v>
      </c>
      <c r="Z1486" s="52" t="s">
        <v>5998</v>
      </c>
      <c r="AA1486" s="52" t="s">
        <v>5999</v>
      </c>
      <c r="AB1486" s="52"/>
      <c r="AC1486" s="52">
        <v>1</v>
      </c>
      <c r="AD1486" s="52"/>
      <c r="AE1486" s="52"/>
      <c r="AG1486" s="52"/>
      <c r="AH1486" s="52"/>
      <c r="AI1486" s="52"/>
      <c r="AJ1486" s="52"/>
      <c r="AK1486" s="52"/>
    </row>
    <row r="1487" spans="23:37">
      <c r="W1487" s="146" t="s">
        <v>6000</v>
      </c>
      <c r="X1487" s="52" t="s">
        <v>6001</v>
      </c>
      <c r="Y1487" s="65">
        <v>4540976</v>
      </c>
      <c r="Z1487" s="52" t="s">
        <v>6002</v>
      </c>
      <c r="AA1487" s="52" t="s">
        <v>6003</v>
      </c>
      <c r="AB1487" s="52"/>
      <c r="AC1487" s="52">
        <v>1</v>
      </c>
      <c r="AD1487" s="52"/>
      <c r="AE1487" s="52"/>
      <c r="AG1487" s="52"/>
      <c r="AH1487" s="52"/>
      <c r="AI1487" s="52"/>
      <c r="AJ1487" s="52"/>
      <c r="AK1487" s="52"/>
    </row>
    <row r="1488" spans="23:37">
      <c r="W1488" s="146" t="s">
        <v>6004</v>
      </c>
      <c r="X1488" s="52" t="s">
        <v>6005</v>
      </c>
      <c r="Y1488" s="65">
        <v>4540947</v>
      </c>
      <c r="Z1488" s="52" t="s">
        <v>6006</v>
      </c>
      <c r="AA1488" s="52" t="s">
        <v>6007</v>
      </c>
      <c r="AB1488" s="52"/>
      <c r="AC1488" s="52">
        <v>1</v>
      </c>
      <c r="AD1488" s="52"/>
      <c r="AE1488" s="52"/>
      <c r="AG1488" s="52"/>
      <c r="AH1488" s="52"/>
      <c r="AI1488" s="52"/>
      <c r="AJ1488" s="52"/>
      <c r="AK1488" s="52"/>
    </row>
    <row r="1489" spans="23:37">
      <c r="W1489" s="146" t="s">
        <v>6008</v>
      </c>
      <c r="X1489" s="52" t="s">
        <v>6009</v>
      </c>
      <c r="Y1489" s="65">
        <v>4540956</v>
      </c>
      <c r="Z1489" s="52" t="s">
        <v>6010</v>
      </c>
      <c r="AA1489" s="52" t="s">
        <v>6011</v>
      </c>
      <c r="AB1489" s="52"/>
      <c r="AC1489" s="52">
        <v>1</v>
      </c>
      <c r="AD1489" s="52"/>
      <c r="AE1489" s="52"/>
      <c r="AG1489" s="52"/>
      <c r="AH1489" s="52"/>
      <c r="AI1489" s="52"/>
      <c r="AJ1489" s="52"/>
      <c r="AK1489" s="52"/>
    </row>
    <row r="1490" spans="23:37">
      <c r="W1490" s="146" t="s">
        <v>6012</v>
      </c>
      <c r="X1490" s="52" t="s">
        <v>6013</v>
      </c>
      <c r="Y1490" s="65">
        <v>4540936</v>
      </c>
      <c r="Z1490" s="52" t="s">
        <v>6014</v>
      </c>
      <c r="AA1490" s="52" t="s">
        <v>6015</v>
      </c>
      <c r="AB1490" s="52"/>
      <c r="AC1490" s="52">
        <v>1</v>
      </c>
      <c r="AD1490" s="52"/>
      <c r="AE1490" s="52"/>
      <c r="AG1490" s="52"/>
      <c r="AH1490" s="52"/>
      <c r="AI1490" s="52"/>
      <c r="AJ1490" s="52"/>
      <c r="AK1490" s="52"/>
    </row>
    <row r="1491" spans="23:37">
      <c r="W1491" s="146" t="s">
        <v>6016</v>
      </c>
      <c r="X1491" s="52" t="s">
        <v>6017</v>
      </c>
      <c r="Y1491" s="65">
        <v>4550842</v>
      </c>
      <c r="Z1491" s="52" t="s">
        <v>6018</v>
      </c>
      <c r="AA1491" s="52" t="s">
        <v>6019</v>
      </c>
      <c r="AB1491" s="52"/>
      <c r="AC1491" s="52">
        <v>1</v>
      </c>
      <c r="AD1491" s="52"/>
      <c r="AE1491" s="52"/>
      <c r="AG1491" s="52"/>
      <c r="AH1491" s="52"/>
      <c r="AI1491" s="52"/>
      <c r="AJ1491" s="52"/>
      <c r="AK1491" s="52"/>
    </row>
    <row r="1492" spans="23:37">
      <c r="W1492" s="146" t="s">
        <v>6020</v>
      </c>
      <c r="X1492" s="52" t="s">
        <v>6021</v>
      </c>
      <c r="Y1492" s="65">
        <v>4550067</v>
      </c>
      <c r="Z1492" s="52" t="s">
        <v>6022</v>
      </c>
      <c r="AA1492" s="52" t="s">
        <v>6023</v>
      </c>
      <c r="AB1492" s="52"/>
      <c r="AC1492" s="52">
        <v>1</v>
      </c>
      <c r="AD1492" s="52"/>
      <c r="AE1492" s="52"/>
      <c r="AG1492" s="52"/>
      <c r="AH1492" s="52"/>
      <c r="AI1492" s="52"/>
      <c r="AJ1492" s="52"/>
      <c r="AK1492" s="52"/>
    </row>
    <row r="1493" spans="23:37">
      <c r="W1493" s="146" t="s">
        <v>6024</v>
      </c>
      <c r="X1493" s="52" t="s">
        <v>6025</v>
      </c>
      <c r="Y1493" s="65">
        <v>4550014</v>
      </c>
      <c r="Z1493" s="52" t="s">
        <v>6026</v>
      </c>
      <c r="AA1493" s="52" t="s">
        <v>6027</v>
      </c>
      <c r="AB1493" s="52"/>
      <c r="AC1493" s="52">
        <v>1</v>
      </c>
      <c r="AD1493" s="52"/>
      <c r="AE1493" s="52"/>
      <c r="AG1493" s="52"/>
      <c r="AH1493" s="52"/>
      <c r="AI1493" s="52"/>
      <c r="AJ1493" s="52"/>
      <c r="AK1493" s="52"/>
    </row>
    <row r="1494" spans="23:37">
      <c r="W1494" s="146" t="s">
        <v>6028</v>
      </c>
      <c r="X1494" s="52" t="s">
        <v>5609</v>
      </c>
      <c r="Y1494" s="65">
        <v>4550873</v>
      </c>
      <c r="Z1494" s="52" t="s">
        <v>6029</v>
      </c>
      <c r="AA1494" s="52" t="s">
        <v>6030</v>
      </c>
      <c r="AB1494" s="52"/>
      <c r="AC1494" s="52">
        <v>1</v>
      </c>
      <c r="AD1494" s="52"/>
      <c r="AE1494" s="52"/>
      <c r="AG1494" s="52"/>
      <c r="AH1494" s="52"/>
      <c r="AI1494" s="52"/>
      <c r="AJ1494" s="52"/>
      <c r="AK1494" s="52"/>
    </row>
    <row r="1495" spans="23:37">
      <c r="W1495" s="146" t="s">
        <v>6031</v>
      </c>
      <c r="X1495" s="52" t="s">
        <v>6032</v>
      </c>
      <c r="Y1495" s="65">
        <v>4550832</v>
      </c>
      <c r="Z1495" s="52" t="s">
        <v>6033</v>
      </c>
      <c r="AA1495" s="52" t="s">
        <v>6034</v>
      </c>
      <c r="AB1495" s="52"/>
      <c r="AC1495" s="52">
        <v>1</v>
      </c>
      <c r="AD1495" s="52"/>
      <c r="AE1495" s="52"/>
      <c r="AG1495" s="52"/>
      <c r="AH1495" s="52"/>
      <c r="AI1495" s="52"/>
      <c r="AJ1495" s="52"/>
      <c r="AK1495" s="52"/>
    </row>
    <row r="1496" spans="23:37">
      <c r="W1496" s="146" t="s">
        <v>6035</v>
      </c>
      <c r="X1496" s="52" t="s">
        <v>6036</v>
      </c>
      <c r="Y1496" s="65">
        <v>4550804</v>
      </c>
      <c r="Z1496" s="52" t="s">
        <v>6037</v>
      </c>
      <c r="AA1496" s="52" t="s">
        <v>6038</v>
      </c>
      <c r="AB1496" s="52"/>
      <c r="AC1496" s="52">
        <v>1</v>
      </c>
      <c r="AD1496" s="52"/>
      <c r="AE1496" s="52"/>
      <c r="AG1496" s="52"/>
      <c r="AH1496" s="52"/>
      <c r="AI1496" s="52"/>
      <c r="AJ1496" s="52"/>
      <c r="AK1496" s="52"/>
    </row>
    <row r="1497" spans="23:37">
      <c r="W1497" s="146" t="s">
        <v>6039</v>
      </c>
      <c r="X1497" s="52" t="s">
        <v>6040</v>
      </c>
      <c r="Y1497" s="65">
        <v>4550018</v>
      </c>
      <c r="Z1497" s="52" t="s">
        <v>6041</v>
      </c>
      <c r="AA1497" s="52" t="s">
        <v>6042</v>
      </c>
      <c r="AB1497" s="52"/>
      <c r="AC1497" s="52">
        <v>1</v>
      </c>
      <c r="AD1497" s="52"/>
      <c r="AE1497" s="52"/>
      <c r="AG1497" s="52"/>
      <c r="AH1497" s="52"/>
      <c r="AI1497" s="52"/>
      <c r="AJ1497" s="52"/>
      <c r="AK1497" s="52"/>
    </row>
    <row r="1498" spans="23:37">
      <c r="W1498" s="146" t="s">
        <v>6043</v>
      </c>
      <c r="X1498" s="52" t="s">
        <v>6044</v>
      </c>
      <c r="Y1498" s="65">
        <v>4550858</v>
      </c>
      <c r="Z1498" s="52" t="s">
        <v>6045</v>
      </c>
      <c r="AA1498" s="52" t="s">
        <v>6046</v>
      </c>
      <c r="AB1498" s="52"/>
      <c r="AC1498" s="52">
        <v>1</v>
      </c>
      <c r="AD1498" s="52"/>
      <c r="AE1498" s="52"/>
      <c r="AG1498" s="52"/>
      <c r="AH1498" s="52"/>
      <c r="AI1498" s="52"/>
      <c r="AJ1498" s="52"/>
      <c r="AK1498" s="52"/>
    </row>
    <row r="1499" spans="23:37">
      <c r="W1499" s="146" t="s">
        <v>6047</v>
      </c>
      <c r="X1499" s="52" t="s">
        <v>6048</v>
      </c>
      <c r="Y1499" s="65">
        <v>4570057</v>
      </c>
      <c r="Z1499" s="52" t="s">
        <v>6049</v>
      </c>
      <c r="AA1499" s="52" t="s">
        <v>6050</v>
      </c>
      <c r="AB1499" s="52"/>
      <c r="AC1499" s="52">
        <v>1</v>
      </c>
      <c r="AD1499" s="52"/>
      <c r="AE1499" s="52"/>
      <c r="AG1499" s="52"/>
      <c r="AH1499" s="52"/>
      <c r="AI1499" s="52"/>
      <c r="AJ1499" s="52"/>
      <c r="AK1499" s="52"/>
    </row>
    <row r="1500" spans="23:37">
      <c r="W1500" s="146" t="s">
        <v>6051</v>
      </c>
      <c r="X1500" s="52" t="s">
        <v>6052</v>
      </c>
      <c r="Y1500" s="65">
        <v>4570014</v>
      </c>
      <c r="Z1500" s="52" t="s">
        <v>6053</v>
      </c>
      <c r="AA1500" s="52" t="s">
        <v>6054</v>
      </c>
      <c r="AB1500" s="52"/>
      <c r="AC1500" s="52">
        <v>1</v>
      </c>
      <c r="AD1500" s="52"/>
      <c r="AE1500" s="52"/>
      <c r="AG1500" s="52"/>
      <c r="AH1500" s="52"/>
      <c r="AI1500" s="52"/>
      <c r="AJ1500" s="52"/>
      <c r="AK1500" s="52"/>
    </row>
    <row r="1501" spans="23:37">
      <c r="W1501" s="146" t="s">
        <v>6055</v>
      </c>
      <c r="X1501" s="52" t="s">
        <v>6056</v>
      </c>
      <c r="Y1501" s="65">
        <v>4570004</v>
      </c>
      <c r="Z1501" s="52" t="s">
        <v>6057</v>
      </c>
      <c r="AA1501" s="52" t="s">
        <v>6058</v>
      </c>
      <c r="AB1501" s="52"/>
      <c r="AC1501" s="52">
        <v>1</v>
      </c>
      <c r="AD1501" s="52"/>
      <c r="AE1501" s="52"/>
      <c r="AG1501" s="52"/>
      <c r="AH1501" s="52"/>
      <c r="AI1501" s="52"/>
      <c r="AJ1501" s="52"/>
      <c r="AK1501" s="52"/>
    </row>
    <row r="1502" spans="23:37">
      <c r="W1502" s="146" t="s">
        <v>6059</v>
      </c>
      <c r="X1502" s="52" t="s">
        <v>6060</v>
      </c>
      <c r="Y1502" s="65">
        <v>4570847</v>
      </c>
      <c r="Z1502" s="52" t="s">
        <v>6061</v>
      </c>
      <c r="AA1502" s="52" t="s">
        <v>6062</v>
      </c>
      <c r="AB1502" s="52"/>
      <c r="AC1502" s="52">
        <v>1</v>
      </c>
      <c r="AD1502" s="52"/>
      <c r="AE1502" s="52"/>
      <c r="AG1502" s="52"/>
      <c r="AH1502" s="52"/>
      <c r="AI1502" s="52"/>
      <c r="AJ1502" s="52"/>
      <c r="AK1502" s="52"/>
    </row>
    <row r="1503" spans="23:37">
      <c r="W1503" s="146" t="s">
        <v>6063</v>
      </c>
      <c r="X1503" s="52" t="s">
        <v>6064</v>
      </c>
      <c r="Y1503" s="65">
        <v>4570863</v>
      </c>
      <c r="Z1503" s="52" t="s">
        <v>6065</v>
      </c>
      <c r="AA1503" s="52" t="s">
        <v>6066</v>
      </c>
      <c r="AB1503" s="52"/>
      <c r="AC1503" s="52">
        <v>1</v>
      </c>
      <c r="AD1503" s="52"/>
      <c r="AE1503" s="52"/>
      <c r="AG1503" s="52"/>
      <c r="AH1503" s="52"/>
      <c r="AI1503" s="52"/>
      <c r="AJ1503" s="52"/>
      <c r="AK1503" s="52"/>
    </row>
    <row r="1504" spans="23:37">
      <c r="W1504" s="146" t="s">
        <v>6067</v>
      </c>
      <c r="X1504" s="52" t="s">
        <v>6068</v>
      </c>
      <c r="Y1504" s="65">
        <v>4570805</v>
      </c>
      <c r="Z1504" s="52" t="s">
        <v>6069</v>
      </c>
      <c r="AA1504" s="52" t="s">
        <v>6070</v>
      </c>
      <c r="AB1504" s="52"/>
      <c r="AC1504" s="52">
        <v>1</v>
      </c>
      <c r="AD1504" s="52"/>
      <c r="AE1504" s="52"/>
      <c r="AG1504" s="52"/>
      <c r="AH1504" s="52"/>
      <c r="AI1504" s="52"/>
      <c r="AJ1504" s="52"/>
      <c r="AK1504" s="52"/>
    </row>
    <row r="1505" spans="23:37">
      <c r="W1505" s="146" t="s">
        <v>6071</v>
      </c>
      <c r="X1505" s="52" t="s">
        <v>6072</v>
      </c>
      <c r="Y1505" s="65">
        <v>4570822</v>
      </c>
      <c r="Z1505" s="52" t="s">
        <v>6073</v>
      </c>
      <c r="AA1505" s="52" t="s">
        <v>6074</v>
      </c>
      <c r="AB1505" s="52"/>
      <c r="AC1505" s="52">
        <v>1</v>
      </c>
      <c r="AD1505" s="52"/>
      <c r="AE1505" s="52"/>
      <c r="AG1505" s="52"/>
      <c r="AH1505" s="52"/>
      <c r="AI1505" s="52"/>
      <c r="AJ1505" s="52"/>
      <c r="AK1505" s="52"/>
    </row>
    <row r="1506" spans="23:37">
      <c r="W1506" s="146" t="s">
        <v>6075</v>
      </c>
      <c r="X1506" s="52" t="s">
        <v>6076</v>
      </c>
      <c r="Y1506" s="65">
        <v>4630016</v>
      </c>
      <c r="Z1506" s="52" t="s">
        <v>6077</v>
      </c>
      <c r="AA1506" s="52" t="s">
        <v>6078</v>
      </c>
      <c r="AB1506" s="52"/>
      <c r="AC1506" s="52">
        <v>1</v>
      </c>
      <c r="AD1506" s="52"/>
      <c r="AE1506" s="52"/>
      <c r="AG1506" s="52"/>
      <c r="AH1506" s="52"/>
      <c r="AI1506" s="52"/>
      <c r="AJ1506" s="52"/>
      <c r="AK1506" s="52"/>
    </row>
    <row r="1507" spans="23:37">
      <c r="W1507" s="146" t="s">
        <v>6079</v>
      </c>
      <c r="X1507" s="52" t="s">
        <v>6080</v>
      </c>
      <c r="Y1507" s="65">
        <v>4630011</v>
      </c>
      <c r="Z1507" s="52" t="s">
        <v>6081</v>
      </c>
      <c r="AA1507" s="52" t="s">
        <v>6082</v>
      </c>
      <c r="AB1507" s="52"/>
      <c r="AC1507" s="52">
        <v>1</v>
      </c>
      <c r="AD1507" s="52"/>
      <c r="AE1507" s="52"/>
      <c r="AG1507" s="52"/>
      <c r="AH1507" s="52"/>
      <c r="AI1507" s="52"/>
      <c r="AJ1507" s="52"/>
      <c r="AK1507" s="52"/>
    </row>
    <row r="1508" spans="23:37">
      <c r="W1508" s="146" t="s">
        <v>6083</v>
      </c>
      <c r="X1508" s="52" t="s">
        <v>6084</v>
      </c>
      <c r="Y1508" s="65">
        <v>4630071</v>
      </c>
      <c r="Z1508" s="52" t="s">
        <v>6085</v>
      </c>
      <c r="AA1508" s="52" t="s">
        <v>6086</v>
      </c>
      <c r="AB1508" s="52"/>
      <c r="AC1508" s="52">
        <v>1</v>
      </c>
      <c r="AD1508" s="52"/>
      <c r="AE1508" s="52"/>
      <c r="AG1508" s="52"/>
      <c r="AH1508" s="52"/>
      <c r="AI1508" s="52"/>
      <c r="AJ1508" s="52"/>
      <c r="AK1508" s="52"/>
    </row>
    <row r="1509" spans="23:37">
      <c r="W1509" s="146" t="s">
        <v>6087</v>
      </c>
      <c r="X1509" s="52" t="s">
        <v>6088</v>
      </c>
      <c r="Y1509" s="65">
        <v>4630003</v>
      </c>
      <c r="Z1509" s="52" t="s">
        <v>6089</v>
      </c>
      <c r="AA1509" s="52" t="s">
        <v>6090</v>
      </c>
      <c r="AB1509" s="52"/>
      <c r="AC1509" s="52">
        <v>1</v>
      </c>
      <c r="AD1509" s="52"/>
      <c r="AE1509" s="52"/>
      <c r="AG1509" s="52"/>
      <c r="AH1509" s="52"/>
      <c r="AI1509" s="52"/>
      <c r="AJ1509" s="52"/>
      <c r="AK1509" s="52"/>
    </row>
    <row r="1510" spans="23:37">
      <c r="W1510" s="146" t="s">
        <v>6091</v>
      </c>
      <c r="X1510" s="52" t="s">
        <v>6092</v>
      </c>
      <c r="Y1510" s="65">
        <v>4630021</v>
      </c>
      <c r="Z1510" s="52" t="s">
        <v>6093</v>
      </c>
      <c r="AA1510" s="52" t="s">
        <v>6094</v>
      </c>
      <c r="AB1510" s="52"/>
      <c r="AC1510" s="52">
        <v>1</v>
      </c>
      <c r="AD1510" s="52"/>
      <c r="AE1510" s="52"/>
      <c r="AG1510" s="52"/>
      <c r="AH1510" s="52"/>
      <c r="AI1510" s="52"/>
      <c r="AJ1510" s="52"/>
      <c r="AK1510" s="52"/>
    </row>
    <row r="1511" spans="23:37">
      <c r="W1511" s="146" t="s">
        <v>6095</v>
      </c>
      <c r="X1511" s="52" t="s">
        <v>6096</v>
      </c>
      <c r="Y1511" s="65">
        <v>4630007</v>
      </c>
      <c r="Z1511" s="52" t="s">
        <v>6097</v>
      </c>
      <c r="AA1511" s="52" t="s">
        <v>6098</v>
      </c>
      <c r="AB1511" s="52"/>
      <c r="AC1511" s="52">
        <v>1</v>
      </c>
      <c r="AD1511" s="52"/>
      <c r="AE1511" s="52"/>
      <c r="AG1511" s="52"/>
      <c r="AH1511" s="52"/>
      <c r="AI1511" s="52"/>
      <c r="AJ1511" s="52"/>
      <c r="AK1511" s="52"/>
    </row>
    <row r="1512" spans="23:37">
      <c r="W1512" s="146" t="s">
        <v>6099</v>
      </c>
      <c r="X1512" s="52" t="s">
        <v>6100</v>
      </c>
      <c r="Y1512" s="65">
        <v>4630034</v>
      </c>
      <c r="Z1512" s="52" t="s">
        <v>6101</v>
      </c>
      <c r="AA1512" s="52" t="s">
        <v>6102</v>
      </c>
      <c r="AB1512" s="52"/>
      <c r="AC1512" s="52">
        <v>1</v>
      </c>
      <c r="AD1512" s="52"/>
      <c r="AE1512" s="52"/>
      <c r="AG1512" s="52"/>
      <c r="AH1512" s="52"/>
      <c r="AI1512" s="52"/>
      <c r="AJ1512" s="52"/>
      <c r="AK1512" s="52"/>
    </row>
    <row r="1513" spans="23:37">
      <c r="W1513" s="146" t="s">
        <v>6103</v>
      </c>
      <c r="X1513" s="52" t="s">
        <v>6104</v>
      </c>
      <c r="Y1513" s="65">
        <v>4630812</v>
      </c>
      <c r="Z1513" s="52" t="s">
        <v>6105</v>
      </c>
      <c r="AA1513" s="52" t="s">
        <v>6106</v>
      </c>
      <c r="AB1513" s="52"/>
      <c r="AC1513" s="52">
        <v>1</v>
      </c>
      <c r="AD1513" s="52"/>
      <c r="AE1513" s="52"/>
      <c r="AG1513" s="52"/>
      <c r="AH1513" s="52"/>
      <c r="AI1513" s="52"/>
      <c r="AJ1513" s="52"/>
      <c r="AK1513" s="52"/>
    </row>
    <row r="1514" spans="23:37">
      <c r="W1514" s="146" t="s">
        <v>6107</v>
      </c>
      <c r="X1514" s="52" t="s">
        <v>6108</v>
      </c>
      <c r="Y1514" s="65">
        <v>4580036</v>
      </c>
      <c r="Z1514" s="52" t="s">
        <v>6109</v>
      </c>
      <c r="AA1514" s="52" t="s">
        <v>6110</v>
      </c>
      <c r="AB1514" s="52"/>
      <c r="AC1514" s="52">
        <v>1</v>
      </c>
      <c r="AD1514" s="52"/>
      <c r="AE1514" s="52"/>
      <c r="AG1514" s="52"/>
      <c r="AH1514" s="52"/>
      <c r="AI1514" s="52"/>
      <c r="AJ1514" s="52"/>
      <c r="AK1514" s="52"/>
    </row>
    <row r="1515" spans="23:37">
      <c r="W1515" s="146" t="s">
        <v>6111</v>
      </c>
      <c r="X1515" s="52" t="s">
        <v>6112</v>
      </c>
      <c r="Y1515" s="65">
        <v>4598002</v>
      </c>
      <c r="Z1515" s="52" t="s">
        <v>311</v>
      </c>
      <c r="AA1515" s="52" t="s">
        <v>6113</v>
      </c>
      <c r="AB1515" s="52"/>
      <c r="AC1515" s="52">
        <v>1</v>
      </c>
      <c r="AD1515" s="52"/>
      <c r="AE1515" s="52"/>
      <c r="AG1515" s="52"/>
      <c r="AH1515" s="52"/>
      <c r="AI1515" s="52"/>
      <c r="AJ1515" s="52"/>
      <c r="AK1515" s="52"/>
    </row>
    <row r="1516" spans="23:37">
      <c r="W1516" s="146" t="s">
        <v>6114</v>
      </c>
      <c r="X1516" s="52" t="s">
        <v>6115</v>
      </c>
      <c r="Y1516" s="65">
        <v>4580911</v>
      </c>
      <c r="Z1516" s="52" t="s">
        <v>6116</v>
      </c>
      <c r="AA1516" s="52" t="s">
        <v>6117</v>
      </c>
      <c r="AB1516" s="52"/>
      <c r="AC1516" s="52">
        <v>1</v>
      </c>
      <c r="AD1516" s="52"/>
      <c r="AE1516" s="52"/>
      <c r="AG1516" s="52"/>
      <c r="AH1516" s="52"/>
      <c r="AI1516" s="52"/>
      <c r="AJ1516" s="52"/>
      <c r="AK1516" s="52"/>
    </row>
    <row r="1517" spans="23:37">
      <c r="W1517" s="146" t="s">
        <v>6118</v>
      </c>
      <c r="X1517" s="52" t="s">
        <v>6119</v>
      </c>
      <c r="Y1517" s="65">
        <v>4580041</v>
      </c>
      <c r="Z1517" s="52" t="s">
        <v>6120</v>
      </c>
      <c r="AA1517" s="52" t="s">
        <v>6121</v>
      </c>
      <c r="AB1517" s="52"/>
      <c r="AC1517" s="52">
        <v>1</v>
      </c>
      <c r="AD1517" s="52"/>
      <c r="AE1517" s="52"/>
      <c r="AG1517" s="52"/>
      <c r="AH1517" s="52"/>
      <c r="AI1517" s="52"/>
      <c r="AJ1517" s="52"/>
      <c r="AK1517" s="52"/>
    </row>
    <row r="1518" spans="23:37">
      <c r="W1518" s="146" t="s">
        <v>6122</v>
      </c>
      <c r="X1518" s="52" t="s">
        <v>5621</v>
      </c>
      <c r="Y1518" s="65">
        <v>4580827</v>
      </c>
      <c r="Z1518" s="52" t="s">
        <v>6123</v>
      </c>
      <c r="AA1518" s="52" t="s">
        <v>6124</v>
      </c>
      <c r="AB1518" s="52"/>
      <c r="AC1518" s="52">
        <v>1</v>
      </c>
      <c r="AD1518" s="52"/>
      <c r="AE1518" s="52"/>
      <c r="AG1518" s="52"/>
      <c r="AH1518" s="52"/>
      <c r="AI1518" s="52"/>
      <c r="AJ1518" s="52"/>
      <c r="AK1518" s="52"/>
    </row>
    <row r="1519" spans="23:37">
      <c r="W1519" s="146" t="s">
        <v>6125</v>
      </c>
      <c r="X1519" s="52" t="s">
        <v>6126</v>
      </c>
      <c r="Y1519" s="65">
        <v>4580801</v>
      </c>
      <c r="Z1519" s="52" t="s">
        <v>6127</v>
      </c>
      <c r="AA1519" s="52" t="s">
        <v>6128</v>
      </c>
      <c r="AB1519" s="52"/>
      <c r="AC1519" s="52">
        <v>1</v>
      </c>
      <c r="AD1519" s="52"/>
      <c r="AE1519" s="52"/>
      <c r="AG1519" s="52"/>
      <c r="AH1519" s="52"/>
      <c r="AI1519" s="52"/>
      <c r="AJ1519" s="52"/>
      <c r="AK1519" s="52"/>
    </row>
    <row r="1520" spans="23:37">
      <c r="W1520" s="146" t="s">
        <v>6129</v>
      </c>
      <c r="X1520" s="52" t="s">
        <v>6130</v>
      </c>
      <c r="Y1520" s="65">
        <v>4580014</v>
      </c>
      <c r="Z1520" s="52" t="s">
        <v>6131</v>
      </c>
      <c r="AA1520" s="52" t="s">
        <v>6132</v>
      </c>
      <c r="AB1520" s="52"/>
      <c r="AC1520" s="52">
        <v>1</v>
      </c>
      <c r="AD1520" s="52"/>
      <c r="AE1520" s="52"/>
      <c r="AG1520" s="52"/>
      <c r="AH1520" s="52"/>
      <c r="AI1520" s="52"/>
      <c r="AJ1520" s="52"/>
      <c r="AK1520" s="52"/>
    </row>
    <row r="1521" spans="23:37">
      <c r="W1521" s="146" t="s">
        <v>6133</v>
      </c>
      <c r="X1521" s="52" t="s">
        <v>6134</v>
      </c>
      <c r="Y1521" s="65">
        <v>4580815</v>
      </c>
      <c r="Z1521" s="52" t="s">
        <v>6135</v>
      </c>
      <c r="AA1521" s="52" t="s">
        <v>6136</v>
      </c>
      <c r="AB1521" s="52"/>
      <c r="AC1521" s="52">
        <v>1</v>
      </c>
      <c r="AD1521" s="52"/>
      <c r="AE1521" s="52"/>
      <c r="AG1521" s="52"/>
      <c r="AH1521" s="52"/>
      <c r="AI1521" s="52"/>
      <c r="AJ1521" s="52"/>
      <c r="AK1521" s="52"/>
    </row>
    <row r="1522" spans="23:37">
      <c r="W1522" s="146" t="s">
        <v>6137</v>
      </c>
      <c r="X1522" s="52" t="s">
        <v>6138</v>
      </c>
      <c r="Y1522" s="65">
        <v>4580021</v>
      </c>
      <c r="Z1522" s="52" t="s">
        <v>6139</v>
      </c>
      <c r="AA1522" s="52" t="s">
        <v>6140</v>
      </c>
      <c r="AB1522" s="52"/>
      <c r="AC1522" s="52">
        <v>1</v>
      </c>
      <c r="AD1522" s="52"/>
      <c r="AE1522" s="52"/>
      <c r="AG1522" s="52"/>
      <c r="AH1522" s="52"/>
      <c r="AI1522" s="52"/>
      <c r="AJ1522" s="52"/>
      <c r="AK1522" s="52"/>
    </row>
    <row r="1523" spans="23:37">
      <c r="W1523" s="146" t="s">
        <v>6141</v>
      </c>
      <c r="X1523" s="52" t="s">
        <v>6142</v>
      </c>
      <c r="Y1523" s="65">
        <v>4580825</v>
      </c>
      <c r="Z1523" s="52" t="s">
        <v>6143</v>
      </c>
      <c r="AA1523" s="52" t="s">
        <v>6144</v>
      </c>
      <c r="AB1523" s="52"/>
      <c r="AC1523" s="52">
        <v>1</v>
      </c>
      <c r="AD1523" s="52"/>
      <c r="AE1523" s="52"/>
      <c r="AG1523" s="52"/>
      <c r="AH1523" s="52"/>
      <c r="AI1523" s="52"/>
      <c r="AJ1523" s="52"/>
      <c r="AK1523" s="52"/>
    </row>
    <row r="1524" spans="23:37">
      <c r="W1524" s="146" t="s">
        <v>6145</v>
      </c>
      <c r="X1524" s="52" t="s">
        <v>6146</v>
      </c>
      <c r="Y1524" s="65">
        <v>4580829</v>
      </c>
      <c r="Z1524" s="52" t="s">
        <v>6147</v>
      </c>
      <c r="AA1524" s="52" t="s">
        <v>6148</v>
      </c>
      <c r="AB1524" s="52"/>
      <c r="AC1524" s="52">
        <v>1</v>
      </c>
      <c r="AD1524" s="52"/>
      <c r="AE1524" s="52"/>
      <c r="AG1524" s="52"/>
      <c r="AH1524" s="52"/>
      <c r="AI1524" s="52"/>
      <c r="AJ1524" s="52"/>
      <c r="AK1524" s="52"/>
    </row>
    <row r="1525" spans="23:37">
      <c r="W1525" s="146" t="s">
        <v>6149</v>
      </c>
      <c r="X1525" s="52" t="s">
        <v>6150</v>
      </c>
      <c r="Y1525" s="65">
        <v>4580836</v>
      </c>
      <c r="Z1525" s="52" t="s">
        <v>6151</v>
      </c>
      <c r="AA1525" s="52" t="s">
        <v>6152</v>
      </c>
      <c r="AB1525" s="52"/>
      <c r="AC1525" s="52">
        <v>1</v>
      </c>
      <c r="AD1525" s="52"/>
      <c r="AE1525" s="52"/>
      <c r="AG1525" s="52"/>
      <c r="AH1525" s="52"/>
      <c r="AI1525" s="52"/>
      <c r="AJ1525" s="52"/>
      <c r="AK1525" s="52"/>
    </row>
    <row r="1526" spans="23:37">
      <c r="W1526" s="146" t="s">
        <v>6153</v>
      </c>
      <c r="X1526" s="52" t="s">
        <v>6154</v>
      </c>
      <c r="Y1526" s="65">
        <v>4610011</v>
      </c>
      <c r="Z1526" s="52" t="s">
        <v>6155</v>
      </c>
      <c r="AA1526" s="52" t="s">
        <v>6156</v>
      </c>
      <c r="AB1526" s="52">
        <v>1</v>
      </c>
      <c r="AC1526" s="52">
        <v>1</v>
      </c>
      <c r="AD1526" s="52"/>
      <c r="AE1526" s="52"/>
      <c r="AG1526" s="52"/>
      <c r="AH1526" s="52"/>
      <c r="AI1526" s="52"/>
      <c r="AJ1526" s="52"/>
      <c r="AK1526" s="52"/>
    </row>
    <row r="1527" spans="23:37">
      <c r="W1527" s="146" t="s">
        <v>6157</v>
      </c>
      <c r="X1527" s="52" t="s">
        <v>6158</v>
      </c>
      <c r="Y1527" s="65">
        <v>4610032</v>
      </c>
      <c r="Z1527" s="52" t="s">
        <v>6159</v>
      </c>
      <c r="AA1527" s="52" t="s">
        <v>6160</v>
      </c>
      <c r="AB1527" s="52">
        <v>1</v>
      </c>
      <c r="AC1527" s="52">
        <v>1</v>
      </c>
      <c r="AD1527" s="52"/>
      <c r="AE1527" s="52"/>
      <c r="AG1527" s="52"/>
      <c r="AH1527" s="52"/>
      <c r="AI1527" s="52"/>
      <c r="AJ1527" s="52"/>
      <c r="AK1527" s="52"/>
    </row>
    <row r="1528" spans="23:37">
      <c r="W1528" s="146" t="s">
        <v>6161</v>
      </c>
      <c r="X1528" s="52" t="s">
        <v>6162</v>
      </c>
      <c r="Y1528" s="65">
        <v>4510065</v>
      </c>
      <c r="Z1528" s="52" t="s">
        <v>6163</v>
      </c>
      <c r="AA1528" s="52" t="s">
        <v>6164</v>
      </c>
      <c r="AB1528" s="52">
        <v>1</v>
      </c>
      <c r="AC1528" s="52">
        <v>1</v>
      </c>
      <c r="AD1528" s="52"/>
      <c r="AE1528" s="52"/>
      <c r="AG1528" s="52"/>
      <c r="AH1528" s="52"/>
      <c r="AI1528" s="52"/>
      <c r="AJ1528" s="52"/>
      <c r="AK1528" s="52"/>
    </row>
    <row r="1529" spans="23:37">
      <c r="W1529" s="146" t="s">
        <v>6165</v>
      </c>
      <c r="X1529" s="52" t="s">
        <v>6166</v>
      </c>
      <c r="Y1529" s="65">
        <v>4530068</v>
      </c>
      <c r="Z1529" s="52" t="s">
        <v>6167</v>
      </c>
      <c r="AA1529" s="52" t="s">
        <v>6168</v>
      </c>
      <c r="AB1529" s="52">
        <v>1</v>
      </c>
      <c r="AC1529" s="52">
        <v>1</v>
      </c>
      <c r="AD1529" s="52"/>
      <c r="AE1529" s="52"/>
      <c r="AG1529" s="52"/>
      <c r="AH1529" s="52"/>
      <c r="AI1529" s="52"/>
      <c r="AJ1529" s="52"/>
      <c r="AK1529" s="52"/>
    </row>
    <row r="1530" spans="23:37">
      <c r="W1530" s="146" t="s">
        <v>6169</v>
      </c>
      <c r="X1530" s="52" t="s">
        <v>6170</v>
      </c>
      <c r="Y1530" s="65">
        <v>4530855</v>
      </c>
      <c r="Z1530" s="52" t="s">
        <v>6171</v>
      </c>
      <c r="AA1530" s="52" t="s">
        <v>6172</v>
      </c>
      <c r="AB1530" s="52">
        <v>1</v>
      </c>
      <c r="AC1530" s="52">
        <v>1</v>
      </c>
      <c r="AD1530" s="52"/>
      <c r="AE1530" s="52"/>
      <c r="AG1530" s="52"/>
      <c r="AH1530" s="52"/>
      <c r="AI1530" s="52"/>
      <c r="AJ1530" s="52"/>
      <c r="AK1530" s="52"/>
    </row>
    <row r="1531" spans="23:37">
      <c r="W1531" s="146" t="s">
        <v>6173</v>
      </c>
      <c r="X1531" s="52" t="s">
        <v>6174</v>
      </c>
      <c r="Y1531" s="65">
        <v>4550823</v>
      </c>
      <c r="Z1531" s="52" t="s">
        <v>6175</v>
      </c>
      <c r="AA1531" s="52" t="s">
        <v>6176</v>
      </c>
      <c r="AB1531" s="52">
        <v>1</v>
      </c>
      <c r="AC1531" s="52">
        <v>1</v>
      </c>
      <c r="AD1531" s="52"/>
      <c r="AE1531" s="52"/>
      <c r="AG1531" s="52"/>
      <c r="AH1531" s="52"/>
      <c r="AI1531" s="52"/>
      <c r="AJ1531" s="52"/>
      <c r="AK1531" s="52"/>
    </row>
    <row r="1532" spans="23:37">
      <c r="W1532" s="146" t="s">
        <v>6177</v>
      </c>
      <c r="X1532" s="52" t="s">
        <v>6178</v>
      </c>
      <c r="Y1532" s="65">
        <v>4560054</v>
      </c>
      <c r="Z1532" s="52" t="s">
        <v>6179</v>
      </c>
      <c r="AA1532" s="52" t="s">
        <v>6180</v>
      </c>
      <c r="AB1532" s="52">
        <v>1</v>
      </c>
      <c r="AC1532" s="52">
        <v>1</v>
      </c>
      <c r="AD1532" s="52"/>
      <c r="AE1532" s="52"/>
      <c r="AG1532" s="52"/>
      <c r="AH1532" s="52"/>
      <c r="AI1532" s="52"/>
      <c r="AJ1532" s="52"/>
      <c r="AK1532" s="52"/>
    </row>
    <row r="1533" spans="23:37">
      <c r="W1533" s="146" t="s">
        <v>6181</v>
      </c>
      <c r="X1533" s="52" t="s">
        <v>6182</v>
      </c>
      <c r="Y1533" s="65">
        <v>4670811</v>
      </c>
      <c r="Z1533" s="52" t="s">
        <v>6183</v>
      </c>
      <c r="AA1533" s="52" t="s">
        <v>6184</v>
      </c>
      <c r="AB1533" s="52">
        <v>1</v>
      </c>
      <c r="AC1533" s="52">
        <v>1</v>
      </c>
      <c r="AD1533" s="52"/>
      <c r="AE1533" s="52"/>
      <c r="AG1533" s="52"/>
      <c r="AH1533" s="52"/>
      <c r="AI1533" s="52"/>
      <c r="AJ1533" s="52"/>
      <c r="AK1533" s="52"/>
    </row>
    <row r="1534" spans="23:37">
      <c r="W1534" s="146" t="s">
        <v>6185</v>
      </c>
      <c r="X1534" s="52" t="s">
        <v>6186</v>
      </c>
      <c r="Y1534" s="65">
        <v>4678639</v>
      </c>
      <c r="Z1534" s="52" t="s">
        <v>6187</v>
      </c>
      <c r="AA1534" s="52" t="s">
        <v>6188</v>
      </c>
      <c r="AB1534" s="52">
        <v>1</v>
      </c>
      <c r="AC1534" s="52">
        <v>1</v>
      </c>
      <c r="AD1534" s="52"/>
      <c r="AE1534" s="52"/>
      <c r="AG1534" s="52"/>
      <c r="AH1534" s="52"/>
      <c r="AI1534" s="52"/>
      <c r="AJ1534" s="52"/>
      <c r="AK1534" s="52"/>
    </row>
    <row r="1535" spans="23:37">
      <c r="W1535" s="146" t="s">
        <v>6189</v>
      </c>
      <c r="X1535" s="52" t="s">
        <v>6190</v>
      </c>
      <c r="Y1535" s="65">
        <v>4650092</v>
      </c>
      <c r="Z1535" s="52" t="s">
        <v>6191</v>
      </c>
      <c r="AA1535" s="52" t="s">
        <v>6192</v>
      </c>
      <c r="AB1535" s="52">
        <v>1</v>
      </c>
      <c r="AC1535" s="52">
        <v>1</v>
      </c>
      <c r="AD1535" s="52"/>
      <c r="AE1535" s="52"/>
      <c r="AG1535" s="52"/>
      <c r="AH1535" s="52"/>
      <c r="AI1535" s="52"/>
      <c r="AJ1535" s="52"/>
      <c r="AK1535" s="52"/>
    </row>
    <row r="1536" spans="23:37">
      <c r="W1536" s="146" t="s">
        <v>6193</v>
      </c>
      <c r="X1536" s="52" t="s">
        <v>6194</v>
      </c>
      <c r="Y1536" s="65">
        <v>4610025</v>
      </c>
      <c r="Z1536" s="52" t="s">
        <v>6195</v>
      </c>
      <c r="AA1536" s="52" t="s">
        <v>6196</v>
      </c>
      <c r="AB1536" s="52">
        <v>1</v>
      </c>
      <c r="AC1536" s="52">
        <v>1</v>
      </c>
      <c r="AD1536" s="52"/>
      <c r="AE1536" s="52"/>
      <c r="AG1536" s="52"/>
      <c r="AH1536" s="52"/>
      <c r="AI1536" s="52"/>
      <c r="AJ1536" s="52"/>
      <c r="AK1536" s="52"/>
    </row>
    <row r="1537" spans="23:37">
      <c r="W1537" s="146" t="s">
        <v>6197</v>
      </c>
      <c r="X1537" s="52" t="s">
        <v>6198</v>
      </c>
      <c r="Y1537" s="65">
        <v>4540912</v>
      </c>
      <c r="Z1537" s="52" t="s">
        <v>6199</v>
      </c>
      <c r="AA1537" s="52" t="s">
        <v>6200</v>
      </c>
      <c r="AB1537" s="52">
        <v>1</v>
      </c>
      <c r="AC1537" s="52">
        <v>1</v>
      </c>
      <c r="AD1537" s="52"/>
      <c r="AE1537" s="52"/>
      <c r="AG1537" s="52"/>
      <c r="AH1537" s="52"/>
      <c r="AI1537" s="52"/>
      <c r="AJ1537" s="52"/>
      <c r="AK1537" s="52"/>
    </row>
    <row r="1538" spans="23:37">
      <c r="W1538" s="146" t="s">
        <v>6201</v>
      </c>
      <c r="X1538" s="52" t="s">
        <v>6202</v>
      </c>
      <c r="Y1538" s="65">
        <v>4638511</v>
      </c>
      <c r="Z1538" s="52" t="s">
        <v>6203</v>
      </c>
      <c r="AA1538" s="52" t="s">
        <v>6204</v>
      </c>
      <c r="AB1538" s="52">
        <v>1</v>
      </c>
      <c r="AC1538" s="52">
        <v>1</v>
      </c>
      <c r="AD1538" s="52"/>
      <c r="AE1538" s="52"/>
      <c r="AG1538" s="52"/>
      <c r="AH1538" s="52"/>
      <c r="AI1538" s="52"/>
      <c r="AJ1538" s="52"/>
      <c r="AK1538" s="52"/>
    </row>
    <row r="1539" spans="23:37">
      <c r="W1539" s="146" t="s">
        <v>6205</v>
      </c>
      <c r="X1539" s="52" t="s">
        <v>6206</v>
      </c>
      <c r="Y1539" s="65">
        <v>4620052</v>
      </c>
      <c r="Z1539" s="52" t="s">
        <v>6207</v>
      </c>
      <c r="AA1539" s="52" t="s">
        <v>6208</v>
      </c>
      <c r="AB1539" s="52">
        <v>1</v>
      </c>
      <c r="AC1539" s="52">
        <v>1</v>
      </c>
      <c r="AD1539" s="52"/>
      <c r="AE1539" s="52"/>
      <c r="AG1539" s="52"/>
      <c r="AH1539" s="52"/>
      <c r="AI1539" s="52"/>
      <c r="AJ1539" s="52"/>
      <c r="AK1539" s="52"/>
    </row>
    <row r="1540" spans="23:37">
      <c r="W1540" s="146" t="s">
        <v>6209</v>
      </c>
      <c r="X1540" s="52" t="s">
        <v>6210</v>
      </c>
      <c r="Y1540" s="65">
        <v>4640803</v>
      </c>
      <c r="Z1540" s="52" t="s">
        <v>6211</v>
      </c>
      <c r="AA1540" s="52" t="s">
        <v>6212</v>
      </c>
      <c r="AB1540" s="52">
        <v>1</v>
      </c>
      <c r="AC1540" s="52">
        <v>1</v>
      </c>
      <c r="AD1540" s="52"/>
      <c r="AE1540" s="52"/>
      <c r="AG1540" s="52"/>
      <c r="AH1540" s="52"/>
      <c r="AI1540" s="52"/>
      <c r="AJ1540" s="52"/>
      <c r="AK1540" s="52"/>
    </row>
    <row r="1541" spans="23:37">
      <c r="W1541" s="146" t="s">
        <v>6213</v>
      </c>
      <c r="X1541" s="52" t="s">
        <v>6214</v>
      </c>
      <c r="Y1541" s="65">
        <v>4570063</v>
      </c>
      <c r="Z1541" s="52" t="s">
        <v>6215</v>
      </c>
      <c r="AA1541" s="52" t="s">
        <v>6216</v>
      </c>
      <c r="AB1541" s="52">
        <v>1</v>
      </c>
      <c r="AC1541" s="52">
        <v>1</v>
      </c>
      <c r="AD1541" s="52"/>
      <c r="AE1541" s="52"/>
      <c r="AG1541" s="52"/>
      <c r="AH1541" s="52"/>
      <c r="AI1541" s="52"/>
      <c r="AJ1541" s="52"/>
      <c r="AK1541" s="52"/>
    </row>
    <row r="1542" spans="23:37">
      <c r="W1542" s="146" t="s">
        <v>6217</v>
      </c>
      <c r="X1542" s="52" t="s">
        <v>6218</v>
      </c>
      <c r="Y1542" s="65">
        <v>4618654</v>
      </c>
      <c r="Z1542" s="52" t="s">
        <v>6219</v>
      </c>
      <c r="AA1542" s="52" t="s">
        <v>6220</v>
      </c>
      <c r="AB1542" s="52">
        <v>1</v>
      </c>
      <c r="AC1542" s="52">
        <v>1</v>
      </c>
      <c r="AD1542" s="52"/>
      <c r="AE1542" s="52"/>
      <c r="AG1542" s="52"/>
      <c r="AH1542" s="52"/>
      <c r="AI1542" s="52"/>
      <c r="AJ1542" s="52"/>
      <c r="AK1542" s="52"/>
    </row>
    <row r="1543" spans="23:37">
      <c r="W1543" s="146" t="s">
        <v>6221</v>
      </c>
      <c r="X1543" s="52" t="s">
        <v>6222</v>
      </c>
      <c r="Y1543" s="65">
        <v>4890988</v>
      </c>
      <c r="Z1543" s="52" t="s">
        <v>6223</v>
      </c>
      <c r="AA1543" s="52" t="s">
        <v>6224</v>
      </c>
      <c r="AB1543" s="52">
        <v>1</v>
      </c>
      <c r="AC1543" s="52">
        <v>1</v>
      </c>
      <c r="AD1543" s="52"/>
      <c r="AE1543" s="52"/>
      <c r="AG1543" s="52"/>
      <c r="AH1543" s="52"/>
      <c r="AI1543" s="52"/>
      <c r="AJ1543" s="52"/>
      <c r="AK1543" s="52"/>
    </row>
    <row r="1544" spans="23:37">
      <c r="W1544" s="146" t="s">
        <v>6225</v>
      </c>
      <c r="X1544" s="52" t="s">
        <v>6226</v>
      </c>
      <c r="Y1544" s="65">
        <v>4890883</v>
      </c>
      <c r="Z1544" s="52" t="s">
        <v>6227</v>
      </c>
      <c r="AA1544" s="52" t="s">
        <v>6228</v>
      </c>
      <c r="AB1544" s="52">
        <v>1</v>
      </c>
      <c r="AC1544" s="52">
        <v>1</v>
      </c>
      <c r="AD1544" s="52"/>
      <c r="AE1544" s="52"/>
      <c r="AG1544" s="52"/>
      <c r="AH1544" s="52"/>
      <c r="AI1544" s="52"/>
      <c r="AJ1544" s="52"/>
      <c r="AK1544" s="52"/>
    </row>
    <row r="1545" spans="23:37">
      <c r="W1545" s="146" t="s">
        <v>6229</v>
      </c>
      <c r="X1545" s="52" t="s">
        <v>6230</v>
      </c>
      <c r="Y1545" s="65">
        <v>4860844</v>
      </c>
      <c r="Z1545" s="52" t="s">
        <v>6231</v>
      </c>
      <c r="AA1545" s="52" t="s">
        <v>6232</v>
      </c>
      <c r="AB1545" s="52">
        <v>1</v>
      </c>
      <c r="AC1545" s="52">
        <v>1</v>
      </c>
      <c r="AD1545" s="52"/>
      <c r="AE1545" s="52"/>
      <c r="AG1545" s="52"/>
      <c r="AH1545" s="52"/>
      <c r="AI1545" s="52"/>
      <c r="AJ1545" s="52"/>
      <c r="AK1545" s="52"/>
    </row>
    <row r="1546" spans="23:37">
      <c r="W1546" s="146" t="s">
        <v>6233</v>
      </c>
      <c r="X1546" s="52" t="s">
        <v>6234</v>
      </c>
      <c r="Y1546" s="65">
        <v>4801103</v>
      </c>
      <c r="Z1546" s="52" t="s">
        <v>6235</v>
      </c>
      <c r="AA1546" s="52" t="s">
        <v>6236</v>
      </c>
      <c r="AB1546" s="52">
        <v>1</v>
      </c>
      <c r="AC1546" s="52">
        <v>1</v>
      </c>
      <c r="AD1546" s="52"/>
      <c r="AE1546" s="52"/>
      <c r="AG1546" s="52"/>
      <c r="AH1546" s="52"/>
      <c r="AI1546" s="52"/>
      <c r="AJ1546" s="52"/>
      <c r="AK1546" s="52"/>
    </row>
    <row r="1547" spans="23:37">
      <c r="W1547" s="146" t="s">
        <v>6237</v>
      </c>
      <c r="X1547" s="52" t="s">
        <v>6238</v>
      </c>
      <c r="Y1547" s="65">
        <v>4700162</v>
      </c>
      <c r="Z1547" s="52" t="s">
        <v>6239</v>
      </c>
      <c r="AA1547" s="52" t="s">
        <v>6240</v>
      </c>
      <c r="AB1547" s="52">
        <v>1</v>
      </c>
      <c r="AC1547" s="52">
        <v>1</v>
      </c>
      <c r="AD1547" s="52"/>
      <c r="AE1547" s="52"/>
      <c r="AG1547" s="52"/>
      <c r="AH1547" s="52"/>
      <c r="AI1547" s="52"/>
      <c r="AJ1547" s="52"/>
      <c r="AK1547" s="52"/>
    </row>
    <row r="1548" spans="23:37">
      <c r="W1548" s="146" t="s">
        <v>6241</v>
      </c>
      <c r="X1548" s="52" t="s">
        <v>6242</v>
      </c>
      <c r="Y1548" s="65">
        <v>4860812</v>
      </c>
      <c r="Z1548" s="52" t="s">
        <v>6243</v>
      </c>
      <c r="AA1548" s="52" t="s">
        <v>6244</v>
      </c>
      <c r="AB1548" s="52">
        <v>1</v>
      </c>
      <c r="AC1548" s="52">
        <v>1</v>
      </c>
      <c r="AD1548" s="52"/>
      <c r="AE1548" s="52"/>
      <c r="AG1548" s="52"/>
      <c r="AH1548" s="52"/>
      <c r="AI1548" s="52"/>
      <c r="AJ1548" s="52"/>
      <c r="AK1548" s="52"/>
    </row>
    <row r="1549" spans="23:37">
      <c r="W1549" s="146" t="s">
        <v>6245</v>
      </c>
      <c r="X1549" s="52" t="s">
        <v>6246</v>
      </c>
      <c r="Y1549" s="65">
        <v>4880830</v>
      </c>
      <c r="Z1549" s="52" t="s">
        <v>6247</v>
      </c>
      <c r="AA1549" s="52" t="s">
        <v>6248</v>
      </c>
      <c r="AB1549" s="52">
        <v>1</v>
      </c>
      <c r="AC1549" s="52">
        <v>1</v>
      </c>
      <c r="AD1549" s="52"/>
      <c r="AE1549" s="52"/>
      <c r="AG1549" s="52"/>
      <c r="AH1549" s="52"/>
      <c r="AI1549" s="52"/>
      <c r="AJ1549" s="52"/>
      <c r="AK1549" s="52"/>
    </row>
    <row r="1550" spans="23:37">
      <c r="W1550" s="146" t="s">
        <v>6249</v>
      </c>
      <c r="X1550" s="52" t="s">
        <v>6250</v>
      </c>
      <c r="Y1550" s="65">
        <v>4550861</v>
      </c>
      <c r="Z1550" s="52" t="s">
        <v>6251</v>
      </c>
      <c r="AA1550" s="52" t="s">
        <v>6252</v>
      </c>
      <c r="AB1550" s="52">
        <v>1</v>
      </c>
      <c r="AC1550" s="52">
        <v>1</v>
      </c>
      <c r="AD1550" s="52"/>
      <c r="AE1550" s="52"/>
      <c r="AG1550" s="52"/>
      <c r="AH1550" s="52"/>
      <c r="AI1550" s="52"/>
      <c r="AJ1550" s="52"/>
      <c r="AK1550" s="52"/>
    </row>
    <row r="1551" spans="23:37">
      <c r="W1551" s="146" t="s">
        <v>6253</v>
      </c>
      <c r="X1551" s="52" t="s">
        <v>6254</v>
      </c>
      <c r="Y1551" s="65">
        <v>4630002</v>
      </c>
      <c r="Z1551" s="52" t="s">
        <v>6255</v>
      </c>
      <c r="AA1551" s="52" t="s">
        <v>6256</v>
      </c>
      <c r="AB1551" s="52">
        <v>1</v>
      </c>
      <c r="AC1551" s="52">
        <v>1</v>
      </c>
      <c r="AD1551" s="52"/>
      <c r="AE1551" s="52"/>
      <c r="AG1551" s="52"/>
      <c r="AH1551" s="52"/>
      <c r="AI1551" s="52"/>
      <c r="AJ1551" s="52"/>
      <c r="AK1551" s="52"/>
    </row>
    <row r="1552" spans="23:37">
      <c r="W1552" s="146" t="s">
        <v>6257</v>
      </c>
      <c r="X1552" s="52" t="s">
        <v>6258</v>
      </c>
      <c r="Y1552" s="65">
        <v>4860808</v>
      </c>
      <c r="Z1552" s="52" t="s">
        <v>6259</v>
      </c>
      <c r="AA1552" s="52" t="s">
        <v>6260</v>
      </c>
      <c r="AB1552" s="52">
        <v>1</v>
      </c>
      <c r="AC1552" s="52">
        <v>1</v>
      </c>
      <c r="AD1552" s="52"/>
      <c r="AE1552" s="52"/>
      <c r="AG1552" s="52"/>
      <c r="AH1552" s="52"/>
      <c r="AI1552" s="52"/>
      <c r="AJ1552" s="52"/>
      <c r="AK1552" s="52"/>
    </row>
    <row r="1553" spans="23:37">
      <c r="W1553" s="146" t="s">
        <v>6261</v>
      </c>
      <c r="X1553" s="52" t="s">
        <v>6262</v>
      </c>
      <c r="Y1553" s="65">
        <v>4580825</v>
      </c>
      <c r="Z1553" s="52" t="s">
        <v>6263</v>
      </c>
      <c r="AA1553" s="52" t="s">
        <v>6264</v>
      </c>
      <c r="AB1553" s="52">
        <v>1</v>
      </c>
      <c r="AC1553" s="52">
        <v>1</v>
      </c>
      <c r="AD1553" s="52"/>
      <c r="AE1553" s="52"/>
      <c r="AG1553" s="52"/>
      <c r="AH1553" s="52"/>
      <c r="AI1553" s="52"/>
      <c r="AJ1553" s="52"/>
      <c r="AK1553" s="52"/>
    </row>
    <row r="1554" spans="23:37">
      <c r="W1554" s="146" t="s">
        <v>6265</v>
      </c>
      <c r="X1554" s="52" t="s">
        <v>6266</v>
      </c>
      <c r="Y1554" s="65">
        <v>4701101</v>
      </c>
      <c r="Z1554" s="52" t="s">
        <v>6267</v>
      </c>
      <c r="AA1554" s="52" t="s">
        <v>6268</v>
      </c>
      <c r="AB1554" s="52">
        <v>1</v>
      </c>
      <c r="AC1554" s="52">
        <v>1</v>
      </c>
      <c r="AD1554" s="52"/>
      <c r="AE1554" s="52"/>
      <c r="AG1554" s="52"/>
      <c r="AH1554" s="52"/>
      <c r="AI1554" s="52"/>
      <c r="AJ1554" s="52"/>
      <c r="AK1554" s="52"/>
    </row>
    <row r="1555" spans="23:37">
      <c r="W1555" s="146" t="s">
        <v>6269</v>
      </c>
      <c r="X1555" s="52" t="s">
        <v>6270</v>
      </c>
      <c r="Y1555" s="65">
        <v>4680006</v>
      </c>
      <c r="Z1555" s="52" t="s">
        <v>6271</v>
      </c>
      <c r="AA1555" s="52" t="s">
        <v>6272</v>
      </c>
      <c r="AB1555" s="52">
        <v>1</v>
      </c>
      <c r="AC1555" s="52">
        <v>1</v>
      </c>
      <c r="AD1555" s="52"/>
      <c r="AE1555" s="52"/>
      <c r="AG1555" s="52"/>
      <c r="AH1555" s="52"/>
      <c r="AI1555" s="52"/>
      <c r="AJ1555" s="52"/>
      <c r="AK1555" s="52"/>
    </row>
    <row r="1556" spans="23:37">
      <c r="W1556" s="146" t="s">
        <v>6273</v>
      </c>
      <c r="X1556" s="52" t="s">
        <v>6274</v>
      </c>
      <c r="Y1556" s="65">
        <v>4890875</v>
      </c>
      <c r="Z1556" s="52" t="s">
        <v>6275</v>
      </c>
      <c r="AA1556" s="52" t="s">
        <v>6276</v>
      </c>
      <c r="AB1556" s="52">
        <v>1</v>
      </c>
      <c r="AC1556" s="52">
        <v>1</v>
      </c>
      <c r="AD1556" s="52"/>
      <c r="AE1556" s="52"/>
      <c r="AG1556" s="52"/>
      <c r="AH1556" s="52"/>
      <c r="AI1556" s="52"/>
      <c r="AJ1556" s="52"/>
      <c r="AK1556" s="52"/>
    </row>
    <row r="1557" spans="23:37">
      <c r="W1557" s="146" t="s">
        <v>6277</v>
      </c>
      <c r="X1557" s="52" t="s">
        <v>6278</v>
      </c>
      <c r="Y1557" s="65">
        <v>4870031</v>
      </c>
      <c r="Z1557" s="52" t="s">
        <v>6279</v>
      </c>
      <c r="AA1557" s="52" t="s">
        <v>6280</v>
      </c>
      <c r="AB1557" s="52">
        <v>1</v>
      </c>
      <c r="AC1557" s="52">
        <v>1</v>
      </c>
      <c r="AD1557" s="52"/>
      <c r="AE1557" s="52"/>
      <c r="AG1557" s="52"/>
      <c r="AH1557" s="52"/>
      <c r="AI1557" s="52"/>
      <c r="AJ1557" s="52"/>
      <c r="AK1557" s="52"/>
    </row>
    <row r="1558" spans="23:37">
      <c r="W1558" s="146" t="s">
        <v>6281</v>
      </c>
      <c r="X1558" s="52" t="s">
        <v>6282</v>
      </c>
      <c r="Y1558" s="65">
        <v>4700111</v>
      </c>
      <c r="Z1558" s="52" t="s">
        <v>6283</v>
      </c>
      <c r="AA1558" s="52" t="s">
        <v>6284</v>
      </c>
      <c r="AB1558" s="52">
        <v>1</v>
      </c>
      <c r="AC1558" s="52">
        <v>1</v>
      </c>
      <c r="AD1558" s="52"/>
      <c r="AE1558" s="52"/>
      <c r="AG1558" s="52"/>
      <c r="AH1558" s="52"/>
      <c r="AI1558" s="52"/>
      <c r="AJ1558" s="52"/>
      <c r="AK1558" s="52"/>
    </row>
    <row r="1559" spans="23:37">
      <c r="W1559" s="146" t="s">
        <v>6285</v>
      </c>
      <c r="X1559" s="52" t="s">
        <v>6286</v>
      </c>
      <c r="Y1559" s="65">
        <v>4870035</v>
      </c>
      <c r="Z1559" s="52" t="s">
        <v>6287</v>
      </c>
      <c r="AA1559" s="52" t="s">
        <v>6288</v>
      </c>
      <c r="AB1559" s="52">
        <v>1</v>
      </c>
      <c r="AC1559" s="52">
        <v>1</v>
      </c>
      <c r="AD1559" s="52"/>
      <c r="AE1559" s="52"/>
      <c r="AG1559" s="52"/>
      <c r="AH1559" s="52"/>
      <c r="AI1559" s="52"/>
      <c r="AJ1559" s="52"/>
      <c r="AK1559" s="52"/>
    </row>
    <row r="1560" spans="23:37">
      <c r="W1560" s="146" t="s">
        <v>6289</v>
      </c>
      <c r="X1560" s="52" t="s">
        <v>6290</v>
      </c>
      <c r="Y1560" s="65">
        <v>4860822</v>
      </c>
      <c r="Z1560" s="52" t="s">
        <v>6291</v>
      </c>
      <c r="AA1560" s="52" t="s">
        <v>6292</v>
      </c>
      <c r="AB1560" s="52">
        <v>1</v>
      </c>
      <c r="AC1560" s="52">
        <v>1</v>
      </c>
      <c r="AD1560" s="52"/>
      <c r="AE1560" s="52"/>
      <c r="AG1560" s="52"/>
      <c r="AH1560" s="52"/>
      <c r="AI1560" s="52"/>
      <c r="AJ1560" s="52"/>
      <c r="AK1560" s="52"/>
    </row>
    <row r="1561" spans="23:37">
      <c r="W1561" s="146" t="s">
        <v>6293</v>
      </c>
      <c r="X1561" s="52" t="s">
        <v>6294</v>
      </c>
      <c r="Y1561" s="65">
        <v>4700124</v>
      </c>
      <c r="Z1561" s="52" t="s">
        <v>6295</v>
      </c>
      <c r="AA1561" s="52" t="s">
        <v>6296</v>
      </c>
      <c r="AB1561" s="52">
        <v>1</v>
      </c>
      <c r="AC1561" s="52">
        <v>1</v>
      </c>
      <c r="AD1561" s="52"/>
      <c r="AE1561" s="52"/>
      <c r="AG1561" s="52"/>
      <c r="AH1561" s="52"/>
      <c r="AI1561" s="52"/>
      <c r="AJ1561" s="52"/>
      <c r="AK1561" s="52"/>
    </row>
    <row r="1562" spans="23:37">
      <c r="W1562" s="146" t="s">
        <v>6297</v>
      </c>
      <c r="X1562" s="52" t="s">
        <v>6298</v>
      </c>
      <c r="Y1562" s="65">
        <v>4570833</v>
      </c>
      <c r="Z1562" s="52" t="s">
        <v>6299</v>
      </c>
      <c r="AA1562" s="52" t="s">
        <v>6300</v>
      </c>
      <c r="AB1562" s="52">
        <v>1</v>
      </c>
      <c r="AC1562" s="52">
        <v>1</v>
      </c>
      <c r="AD1562" s="52"/>
      <c r="AE1562" s="52"/>
      <c r="AG1562" s="52"/>
      <c r="AH1562" s="52"/>
      <c r="AI1562" s="52"/>
      <c r="AJ1562" s="52"/>
      <c r="AK1562" s="52"/>
    </row>
    <row r="1563" spans="23:37">
      <c r="W1563" s="146" t="s">
        <v>6301</v>
      </c>
      <c r="X1563" s="52" t="s">
        <v>6302</v>
      </c>
      <c r="Y1563" s="65">
        <v>4890906</v>
      </c>
      <c r="Z1563" s="52" t="s">
        <v>6303</v>
      </c>
      <c r="AA1563" s="52" t="s">
        <v>6304</v>
      </c>
      <c r="AB1563" s="52">
        <v>1</v>
      </c>
      <c r="AC1563" s="52">
        <v>1</v>
      </c>
      <c r="AD1563" s="52"/>
      <c r="AE1563" s="52"/>
      <c r="AG1563" s="52"/>
      <c r="AH1563" s="52"/>
      <c r="AI1563" s="52"/>
      <c r="AJ1563" s="52"/>
      <c r="AK1563" s="52"/>
    </row>
    <row r="1564" spans="23:37">
      <c r="W1564" s="146" t="s">
        <v>6305</v>
      </c>
      <c r="X1564" s="52" t="s">
        <v>6306</v>
      </c>
      <c r="Y1564" s="65">
        <v>4860918</v>
      </c>
      <c r="Z1564" s="52" t="s">
        <v>6307</v>
      </c>
      <c r="AA1564" s="52" t="s">
        <v>6308</v>
      </c>
      <c r="AB1564" s="52">
        <v>1</v>
      </c>
      <c r="AC1564" s="52">
        <v>1</v>
      </c>
      <c r="AD1564" s="52"/>
      <c r="AE1564" s="52"/>
      <c r="AG1564" s="52"/>
      <c r="AH1564" s="52"/>
      <c r="AI1564" s="52"/>
      <c r="AJ1564" s="52"/>
      <c r="AK1564" s="52"/>
    </row>
    <row r="1565" spans="23:37">
      <c r="W1565" s="146" t="s">
        <v>6309</v>
      </c>
      <c r="X1565" s="52" t="s">
        <v>6310</v>
      </c>
      <c r="Y1565" s="65">
        <v>4640808</v>
      </c>
      <c r="Z1565" s="52" t="s">
        <v>6211</v>
      </c>
      <c r="AA1565" s="52" t="s">
        <v>6311</v>
      </c>
      <c r="AB1565" s="52">
        <v>1</v>
      </c>
      <c r="AC1565" s="52">
        <v>1</v>
      </c>
      <c r="AD1565" s="52"/>
      <c r="AE1565" s="52"/>
      <c r="AG1565" s="52"/>
      <c r="AH1565" s="52"/>
      <c r="AI1565" s="52"/>
      <c r="AJ1565" s="52"/>
      <c r="AK1565" s="52"/>
    </row>
    <row r="1566" spans="23:37">
      <c r="W1566" s="146" t="s">
        <v>6312</v>
      </c>
      <c r="X1566" s="52" t="s">
        <v>6313</v>
      </c>
      <c r="Y1566" s="65">
        <v>4620052</v>
      </c>
      <c r="Z1566" s="52" t="s">
        <v>6314</v>
      </c>
      <c r="AA1566" s="52" t="s">
        <v>6208</v>
      </c>
      <c r="AB1566" s="52">
        <v>1</v>
      </c>
      <c r="AC1566" s="52">
        <v>1</v>
      </c>
      <c r="AD1566" s="52"/>
      <c r="AE1566" s="52"/>
      <c r="AG1566" s="52"/>
      <c r="AH1566" s="52"/>
      <c r="AI1566" s="52"/>
      <c r="AJ1566" s="52"/>
      <c r="AK1566" s="52"/>
    </row>
    <row r="1567" spans="23:37">
      <c r="W1567" s="146" t="s">
        <v>6315</v>
      </c>
      <c r="X1567" s="52" t="s">
        <v>6316</v>
      </c>
      <c r="Y1567" s="65">
        <v>4850041</v>
      </c>
      <c r="Z1567" s="52" t="s">
        <v>6317</v>
      </c>
      <c r="AA1567" s="52" t="s">
        <v>6318</v>
      </c>
      <c r="AB1567" s="52">
        <v>1</v>
      </c>
      <c r="AC1567" s="52">
        <v>1</v>
      </c>
      <c r="AD1567" s="52"/>
      <c r="AE1567" s="52"/>
      <c r="AG1567" s="52"/>
      <c r="AH1567" s="52"/>
      <c r="AI1567" s="52"/>
      <c r="AJ1567" s="52"/>
      <c r="AK1567" s="52"/>
    </row>
    <row r="1568" spans="23:37">
      <c r="W1568" s="146" t="s">
        <v>6319</v>
      </c>
      <c r="X1568" s="52" t="s">
        <v>6320</v>
      </c>
      <c r="Y1568" s="65">
        <v>4838157</v>
      </c>
      <c r="Z1568" s="52" t="s">
        <v>6321</v>
      </c>
      <c r="AA1568" s="52" t="s">
        <v>6322</v>
      </c>
      <c r="AB1568" s="52">
        <v>1</v>
      </c>
      <c r="AC1568" s="52">
        <v>1</v>
      </c>
      <c r="AD1568" s="52"/>
      <c r="AE1568" s="52"/>
      <c r="AG1568" s="52"/>
      <c r="AH1568" s="52"/>
      <c r="AI1568" s="52"/>
      <c r="AJ1568" s="52"/>
      <c r="AK1568" s="52"/>
    </row>
    <row r="1569" spans="23:37">
      <c r="W1569" s="146" t="s">
        <v>6323</v>
      </c>
      <c r="X1569" s="52" t="s">
        <v>6324</v>
      </c>
      <c r="Y1569" s="65">
        <v>4838331</v>
      </c>
      <c r="Z1569" s="52" t="s">
        <v>6325</v>
      </c>
      <c r="AA1569" s="52" t="s">
        <v>6326</v>
      </c>
      <c r="AB1569" s="52">
        <v>1</v>
      </c>
      <c r="AC1569" s="52">
        <v>1</v>
      </c>
      <c r="AD1569" s="52"/>
      <c r="AE1569" s="52"/>
      <c r="AG1569" s="52"/>
      <c r="AH1569" s="52"/>
      <c r="AI1569" s="52"/>
      <c r="AJ1569" s="52"/>
      <c r="AK1569" s="52"/>
    </row>
    <row r="1570" spans="23:37">
      <c r="W1570" s="146" t="s">
        <v>6327</v>
      </c>
      <c r="X1570" s="52" t="s">
        <v>6328</v>
      </c>
      <c r="Y1570" s="65">
        <v>4840081</v>
      </c>
      <c r="Z1570" s="52" t="s">
        <v>6329</v>
      </c>
      <c r="AA1570" s="52" t="s">
        <v>6330</v>
      </c>
      <c r="AB1570" s="52">
        <v>1</v>
      </c>
      <c r="AC1570" s="52">
        <v>1</v>
      </c>
      <c r="AD1570" s="52"/>
      <c r="AE1570" s="52"/>
      <c r="AG1570" s="52"/>
      <c r="AH1570" s="52"/>
      <c r="AI1570" s="52"/>
      <c r="AJ1570" s="52"/>
      <c r="AK1570" s="52"/>
    </row>
    <row r="1571" spans="23:37">
      <c r="W1571" s="146" t="s">
        <v>6331</v>
      </c>
      <c r="X1571" s="52" t="s">
        <v>6332</v>
      </c>
      <c r="Y1571" s="65">
        <v>4850003</v>
      </c>
      <c r="Z1571" s="52" t="s">
        <v>6333</v>
      </c>
      <c r="AA1571" s="52" t="s">
        <v>6334</v>
      </c>
      <c r="AB1571" s="52">
        <v>1</v>
      </c>
      <c r="AC1571" s="52">
        <v>1</v>
      </c>
      <c r="AD1571" s="52"/>
      <c r="AE1571" s="52"/>
      <c r="AG1571" s="52"/>
      <c r="AH1571" s="52"/>
      <c r="AI1571" s="52"/>
      <c r="AJ1571" s="52"/>
      <c r="AK1571" s="52"/>
    </row>
    <row r="1572" spans="23:37">
      <c r="W1572" s="146" t="s">
        <v>6335</v>
      </c>
      <c r="X1572" s="52" t="s">
        <v>6336</v>
      </c>
      <c r="Y1572" s="65">
        <v>4820017</v>
      </c>
      <c r="Z1572" s="52" t="s">
        <v>6337</v>
      </c>
      <c r="AA1572" s="52" t="s">
        <v>6338</v>
      </c>
      <c r="AB1572" s="52">
        <v>1</v>
      </c>
      <c r="AC1572" s="52">
        <v>1</v>
      </c>
      <c r="AD1572" s="52"/>
      <c r="AE1572" s="52"/>
      <c r="AG1572" s="52"/>
      <c r="AH1572" s="52"/>
      <c r="AI1572" s="52"/>
      <c r="AJ1572" s="52"/>
      <c r="AK1572" s="52"/>
    </row>
    <row r="1573" spans="23:37">
      <c r="W1573" s="146" t="s">
        <v>6339</v>
      </c>
      <c r="X1573" s="52" t="s">
        <v>6340</v>
      </c>
      <c r="Y1573" s="65">
        <v>4800102</v>
      </c>
      <c r="Z1573" s="52" t="s">
        <v>6341</v>
      </c>
      <c r="AA1573" s="52" t="s">
        <v>6342</v>
      </c>
      <c r="AB1573" s="52">
        <v>1</v>
      </c>
      <c r="AC1573" s="52">
        <v>1</v>
      </c>
      <c r="AD1573" s="52"/>
      <c r="AE1573" s="52"/>
      <c r="AG1573" s="52"/>
      <c r="AH1573" s="52"/>
      <c r="AI1573" s="52"/>
      <c r="AJ1573" s="52"/>
      <c r="AK1573" s="52"/>
    </row>
    <row r="1574" spans="23:37">
      <c r="W1574" s="146" t="s">
        <v>6343</v>
      </c>
      <c r="X1574" s="52" t="s">
        <v>6344</v>
      </c>
      <c r="Y1574" s="65">
        <v>4840835</v>
      </c>
      <c r="Z1574" s="52" t="s">
        <v>6345</v>
      </c>
      <c r="AA1574" s="52" t="s">
        <v>6346</v>
      </c>
      <c r="AB1574" s="52">
        <v>1</v>
      </c>
      <c r="AC1574" s="52">
        <v>1</v>
      </c>
      <c r="AD1574" s="52"/>
      <c r="AE1574" s="52"/>
      <c r="AG1574" s="52"/>
      <c r="AH1574" s="52"/>
      <c r="AI1574" s="52"/>
      <c r="AJ1574" s="52"/>
      <c r="AK1574" s="52"/>
    </row>
    <row r="1575" spans="23:37">
      <c r="W1575" s="146" t="s">
        <v>6347</v>
      </c>
      <c r="X1575" s="52" t="s">
        <v>6348</v>
      </c>
      <c r="Y1575" s="65">
        <v>4838177</v>
      </c>
      <c r="Z1575" s="52" t="s">
        <v>6349</v>
      </c>
      <c r="AA1575" s="52" t="s">
        <v>6350</v>
      </c>
      <c r="AB1575" s="52">
        <v>1</v>
      </c>
      <c r="AC1575" s="52">
        <v>1</v>
      </c>
      <c r="AD1575" s="52"/>
      <c r="AE1575" s="52"/>
      <c r="AG1575" s="52"/>
      <c r="AH1575" s="52"/>
      <c r="AI1575" s="52"/>
      <c r="AJ1575" s="52"/>
      <c r="AK1575" s="52"/>
    </row>
    <row r="1576" spans="23:37">
      <c r="W1576" s="146" t="s">
        <v>6351</v>
      </c>
      <c r="X1576" s="52" t="s">
        <v>6352</v>
      </c>
      <c r="Y1576" s="65">
        <v>4850059</v>
      </c>
      <c r="Z1576" s="52" t="s">
        <v>6353</v>
      </c>
      <c r="AA1576" s="52" t="s">
        <v>6354</v>
      </c>
      <c r="AB1576" s="52">
        <v>1</v>
      </c>
      <c r="AC1576" s="52">
        <v>1</v>
      </c>
      <c r="AD1576" s="52"/>
      <c r="AE1576" s="52"/>
      <c r="AG1576" s="52"/>
      <c r="AH1576" s="52"/>
      <c r="AI1576" s="52"/>
      <c r="AJ1576" s="52"/>
      <c r="AK1576" s="52"/>
    </row>
    <row r="1577" spans="23:37">
      <c r="W1577" s="146" t="s">
        <v>6355</v>
      </c>
      <c r="X1577" s="52" t="s">
        <v>6356</v>
      </c>
      <c r="Y1577" s="65">
        <v>4918533</v>
      </c>
      <c r="Z1577" s="52" t="s">
        <v>6357</v>
      </c>
      <c r="AA1577" s="52" t="s">
        <v>6358</v>
      </c>
      <c r="AB1577" s="52">
        <v>1</v>
      </c>
      <c r="AC1577" s="52">
        <v>1</v>
      </c>
      <c r="AD1577" s="52"/>
      <c r="AE1577" s="52"/>
      <c r="AG1577" s="52"/>
      <c r="AH1577" s="52"/>
      <c r="AI1577" s="52"/>
      <c r="AJ1577" s="52"/>
      <c r="AK1577" s="52"/>
    </row>
    <row r="1578" spans="23:37">
      <c r="W1578" s="146" t="s">
        <v>6359</v>
      </c>
      <c r="X1578" s="52" t="s">
        <v>6360</v>
      </c>
      <c r="Y1578" s="65">
        <v>4910041</v>
      </c>
      <c r="Z1578" s="52" t="s">
        <v>6361</v>
      </c>
      <c r="AA1578" s="52" t="s">
        <v>6362</v>
      </c>
      <c r="AB1578" s="52">
        <v>1</v>
      </c>
      <c r="AC1578" s="52">
        <v>1</v>
      </c>
      <c r="AD1578" s="52"/>
      <c r="AE1578" s="52"/>
      <c r="AG1578" s="52"/>
      <c r="AH1578" s="52"/>
      <c r="AI1578" s="52"/>
      <c r="AJ1578" s="52"/>
      <c r="AK1578" s="52"/>
    </row>
    <row r="1579" spans="23:37">
      <c r="W1579" s="146" t="s">
        <v>6363</v>
      </c>
      <c r="X1579" s="52" t="s">
        <v>6364</v>
      </c>
      <c r="Y1579" s="65">
        <v>4910804</v>
      </c>
      <c r="Z1579" s="52" t="s">
        <v>6365</v>
      </c>
      <c r="AA1579" s="52" t="s">
        <v>6366</v>
      </c>
      <c r="AB1579" s="52">
        <v>1</v>
      </c>
      <c r="AC1579" s="52">
        <v>1</v>
      </c>
      <c r="AD1579" s="52"/>
      <c r="AE1579" s="52"/>
      <c r="AG1579" s="52"/>
      <c r="AH1579" s="52"/>
      <c r="AI1579" s="52"/>
      <c r="AJ1579" s="52"/>
      <c r="AK1579" s="52"/>
    </row>
    <row r="1580" spans="23:37">
      <c r="W1580" s="146" t="s">
        <v>6367</v>
      </c>
      <c r="X1580" s="52" t="s">
        <v>6368</v>
      </c>
      <c r="Y1580" s="65">
        <v>4940001</v>
      </c>
      <c r="Z1580" s="52" t="s">
        <v>6369</v>
      </c>
      <c r="AA1580" s="52" t="s">
        <v>6370</v>
      </c>
      <c r="AB1580" s="52">
        <v>1</v>
      </c>
      <c r="AC1580" s="52">
        <v>1</v>
      </c>
      <c r="AD1580" s="52"/>
      <c r="AE1580" s="52"/>
      <c r="AG1580" s="52"/>
      <c r="AH1580" s="52"/>
      <c r="AI1580" s="52"/>
      <c r="AJ1580" s="52"/>
      <c r="AK1580" s="52"/>
    </row>
    <row r="1581" spans="23:37">
      <c r="W1581" s="146" t="s">
        <v>6371</v>
      </c>
      <c r="X1581" s="52" t="s">
        <v>6372</v>
      </c>
      <c r="Y1581" s="65">
        <v>4940007</v>
      </c>
      <c r="Z1581" s="52" t="s">
        <v>6373</v>
      </c>
      <c r="AA1581" s="52" t="s">
        <v>6374</v>
      </c>
      <c r="AB1581" s="52">
        <v>1</v>
      </c>
      <c r="AC1581" s="52">
        <v>1</v>
      </c>
      <c r="AD1581" s="52"/>
      <c r="AE1581" s="52"/>
      <c r="AG1581" s="52"/>
      <c r="AH1581" s="52"/>
      <c r="AI1581" s="52"/>
      <c r="AJ1581" s="52"/>
      <c r="AK1581" s="52"/>
    </row>
    <row r="1582" spans="23:37">
      <c r="W1582" s="146" t="s">
        <v>6375</v>
      </c>
      <c r="X1582" s="52" t="s">
        <v>6376</v>
      </c>
      <c r="Y1582" s="65">
        <v>4928264</v>
      </c>
      <c r="Z1582" s="52" t="s">
        <v>6377</v>
      </c>
      <c r="AA1582" s="52" t="s">
        <v>6378</v>
      </c>
      <c r="AB1582" s="52">
        <v>1</v>
      </c>
      <c r="AC1582" s="52">
        <v>1</v>
      </c>
      <c r="AD1582" s="52"/>
      <c r="AE1582" s="52"/>
      <c r="AG1582" s="52"/>
      <c r="AH1582" s="52"/>
      <c r="AI1582" s="52"/>
      <c r="AJ1582" s="52"/>
      <c r="AK1582" s="52"/>
    </row>
    <row r="1583" spans="23:37">
      <c r="W1583" s="146" t="s">
        <v>6379</v>
      </c>
      <c r="X1583" s="52" t="s">
        <v>6380</v>
      </c>
      <c r="Y1583" s="65">
        <v>4910376</v>
      </c>
      <c r="Z1583" s="52" t="s">
        <v>6381</v>
      </c>
      <c r="AA1583" s="52" t="s">
        <v>6382</v>
      </c>
      <c r="AB1583" s="52">
        <v>1</v>
      </c>
      <c r="AC1583" s="52">
        <v>1</v>
      </c>
      <c r="AD1583" s="52"/>
      <c r="AE1583" s="52"/>
      <c r="AG1583" s="52"/>
      <c r="AH1583" s="52"/>
      <c r="AI1583" s="52"/>
      <c r="AJ1583" s="52"/>
      <c r="AK1583" s="52"/>
    </row>
    <row r="1584" spans="23:37">
      <c r="W1584" s="146" t="s">
        <v>6383</v>
      </c>
      <c r="X1584" s="52" t="s">
        <v>6384</v>
      </c>
      <c r="Y1584" s="65">
        <v>4928214</v>
      </c>
      <c r="Z1584" s="52" t="s">
        <v>6385</v>
      </c>
      <c r="AA1584" s="52" t="s">
        <v>6386</v>
      </c>
      <c r="AB1584" s="52">
        <v>1</v>
      </c>
      <c r="AC1584" s="52">
        <v>1</v>
      </c>
      <c r="AD1584" s="52"/>
      <c r="AE1584" s="52"/>
      <c r="AG1584" s="52"/>
      <c r="AH1584" s="52"/>
      <c r="AI1584" s="52"/>
      <c r="AJ1584" s="52"/>
      <c r="AK1584" s="52"/>
    </row>
    <row r="1585" spans="23:37">
      <c r="W1585" s="146" t="s">
        <v>6387</v>
      </c>
      <c r="X1585" s="52" t="s">
        <v>6388</v>
      </c>
      <c r="Y1585" s="65">
        <v>4910131</v>
      </c>
      <c r="Z1585" s="52" t="s">
        <v>6389</v>
      </c>
      <c r="AA1585" s="52" t="s">
        <v>6390</v>
      </c>
      <c r="AB1585" s="52">
        <v>1</v>
      </c>
      <c r="AC1585" s="52">
        <v>1</v>
      </c>
      <c r="AD1585" s="52"/>
      <c r="AE1585" s="52"/>
      <c r="AG1585" s="52"/>
      <c r="AH1585" s="52"/>
      <c r="AI1585" s="52"/>
      <c r="AJ1585" s="52"/>
      <c r="AK1585" s="52"/>
    </row>
    <row r="1586" spans="23:37">
      <c r="W1586" s="146" t="s">
        <v>6391</v>
      </c>
      <c r="X1586" s="52" t="s">
        <v>6392</v>
      </c>
      <c r="Y1586" s="65">
        <v>4940014</v>
      </c>
      <c r="Z1586" s="52" t="s">
        <v>6393</v>
      </c>
      <c r="AA1586" s="52" t="s">
        <v>6394</v>
      </c>
      <c r="AB1586" s="52">
        <v>1</v>
      </c>
      <c r="AC1586" s="52">
        <v>1</v>
      </c>
      <c r="AD1586" s="52"/>
      <c r="AE1586" s="52"/>
      <c r="AG1586" s="52"/>
      <c r="AH1586" s="52"/>
      <c r="AI1586" s="52"/>
      <c r="AJ1586" s="52"/>
      <c r="AK1586" s="52"/>
    </row>
    <row r="1587" spans="23:37">
      <c r="W1587" s="146" t="s">
        <v>6395</v>
      </c>
      <c r="X1587" s="52" t="s">
        <v>6396</v>
      </c>
      <c r="Y1587" s="65">
        <v>4810032</v>
      </c>
      <c r="Z1587" s="52" t="s">
        <v>6397</v>
      </c>
      <c r="AA1587" s="52" t="s">
        <v>6398</v>
      </c>
      <c r="AB1587" s="52">
        <v>1</v>
      </c>
      <c r="AC1587" s="52">
        <v>1</v>
      </c>
      <c r="AD1587" s="52"/>
      <c r="AE1587" s="52"/>
      <c r="AG1587" s="52"/>
      <c r="AH1587" s="52"/>
      <c r="AI1587" s="52"/>
      <c r="AJ1587" s="52"/>
      <c r="AK1587" s="52"/>
    </row>
    <row r="1588" spans="23:37">
      <c r="W1588" s="146" t="s">
        <v>6399</v>
      </c>
      <c r="X1588" s="52" t="s">
        <v>6400</v>
      </c>
      <c r="Y1588" s="65">
        <v>4910813</v>
      </c>
      <c r="Z1588" s="52" t="s">
        <v>6401</v>
      </c>
      <c r="AA1588" s="52" t="s">
        <v>6402</v>
      </c>
      <c r="AB1588" s="52">
        <v>1</v>
      </c>
      <c r="AC1588" s="52">
        <v>1</v>
      </c>
      <c r="AD1588" s="52"/>
      <c r="AE1588" s="52"/>
      <c r="AG1588" s="52"/>
      <c r="AH1588" s="52"/>
      <c r="AI1588" s="52"/>
      <c r="AJ1588" s="52"/>
      <c r="AK1588" s="52"/>
    </row>
    <row r="1589" spans="23:37">
      <c r="W1589" s="146" t="s">
        <v>6403</v>
      </c>
      <c r="X1589" s="52" t="s">
        <v>6404</v>
      </c>
      <c r="Y1589" s="65">
        <v>4928364</v>
      </c>
      <c r="Z1589" s="52" t="s">
        <v>6405</v>
      </c>
      <c r="AA1589" s="52" t="s">
        <v>6406</v>
      </c>
      <c r="AB1589" s="52">
        <v>1</v>
      </c>
      <c r="AC1589" s="52">
        <v>1</v>
      </c>
      <c r="AD1589" s="52"/>
      <c r="AE1589" s="52"/>
      <c r="AG1589" s="52"/>
      <c r="AH1589" s="52"/>
      <c r="AI1589" s="52"/>
      <c r="AJ1589" s="52"/>
      <c r="AK1589" s="52"/>
    </row>
    <row r="1590" spans="23:37">
      <c r="W1590" s="146" t="s">
        <v>6407</v>
      </c>
      <c r="X1590" s="52" t="s">
        <v>6408</v>
      </c>
      <c r="Y1590" s="65">
        <v>4910924</v>
      </c>
      <c r="Z1590" s="52" t="s">
        <v>6409</v>
      </c>
      <c r="AA1590" s="52" t="s">
        <v>6410</v>
      </c>
      <c r="AB1590" s="52">
        <v>1</v>
      </c>
      <c r="AC1590" s="52">
        <v>1</v>
      </c>
      <c r="AD1590" s="52"/>
      <c r="AE1590" s="52"/>
      <c r="AG1590" s="52"/>
      <c r="AH1590" s="52"/>
      <c r="AI1590" s="52"/>
      <c r="AJ1590" s="52"/>
      <c r="AK1590" s="52"/>
    </row>
    <row r="1591" spans="23:37">
      <c r="W1591" s="146" t="s">
        <v>6411</v>
      </c>
      <c r="X1591" s="52" t="s">
        <v>6412</v>
      </c>
      <c r="Y1591" s="65">
        <v>4520901</v>
      </c>
      <c r="Z1591" s="52" t="s">
        <v>6413</v>
      </c>
      <c r="AA1591" s="52" t="s">
        <v>6414</v>
      </c>
      <c r="AB1591" s="52">
        <v>1</v>
      </c>
      <c r="AC1591" s="52">
        <v>1</v>
      </c>
      <c r="AD1591" s="52"/>
      <c r="AE1591" s="52"/>
      <c r="AG1591" s="52"/>
      <c r="AH1591" s="52"/>
      <c r="AI1591" s="52"/>
      <c r="AJ1591" s="52"/>
      <c r="AK1591" s="52"/>
    </row>
    <row r="1592" spans="23:37">
      <c r="W1592" s="146" t="s">
        <v>6415</v>
      </c>
      <c r="X1592" s="52" t="s">
        <v>6416</v>
      </c>
      <c r="Y1592" s="65">
        <v>4958505</v>
      </c>
      <c r="Z1592" s="52" t="s">
        <v>6417</v>
      </c>
      <c r="AA1592" s="52" t="s">
        <v>6418</v>
      </c>
      <c r="AB1592" s="52">
        <v>1</v>
      </c>
      <c r="AC1592" s="52">
        <v>1</v>
      </c>
      <c r="AD1592" s="52"/>
      <c r="AE1592" s="52"/>
      <c r="AG1592" s="52"/>
      <c r="AH1592" s="52"/>
      <c r="AI1592" s="52"/>
      <c r="AJ1592" s="52"/>
      <c r="AK1592" s="52"/>
    </row>
    <row r="1593" spans="23:37">
      <c r="W1593" s="146" t="s">
        <v>6419</v>
      </c>
      <c r="X1593" s="52" t="s">
        <v>6420</v>
      </c>
      <c r="Y1593" s="65">
        <v>4928264</v>
      </c>
      <c r="Z1593" s="52" t="s">
        <v>6421</v>
      </c>
      <c r="AA1593" s="52" t="s">
        <v>6378</v>
      </c>
      <c r="AB1593" s="52">
        <v>1</v>
      </c>
      <c r="AC1593" s="52">
        <v>1</v>
      </c>
      <c r="AD1593" s="52"/>
      <c r="AE1593" s="52"/>
      <c r="AG1593" s="52"/>
      <c r="AH1593" s="52"/>
      <c r="AI1593" s="52"/>
      <c r="AJ1593" s="52"/>
      <c r="AK1593" s="52"/>
    </row>
    <row r="1594" spans="23:37">
      <c r="W1594" s="146" t="s">
        <v>6422</v>
      </c>
      <c r="X1594" s="52" t="s">
        <v>6423</v>
      </c>
      <c r="Y1594" s="65">
        <v>4960853</v>
      </c>
      <c r="Z1594" s="52" t="s">
        <v>6424</v>
      </c>
      <c r="AA1594" s="52" t="s">
        <v>6425</v>
      </c>
      <c r="AB1594" s="52">
        <v>1</v>
      </c>
      <c r="AC1594" s="52">
        <v>1</v>
      </c>
      <c r="AD1594" s="52"/>
      <c r="AE1594" s="52"/>
      <c r="AG1594" s="52"/>
      <c r="AH1594" s="52"/>
      <c r="AI1594" s="52"/>
      <c r="AJ1594" s="52"/>
      <c r="AK1594" s="52"/>
    </row>
    <row r="1595" spans="23:37">
      <c r="W1595" s="146" t="s">
        <v>6426</v>
      </c>
      <c r="X1595" s="52" t="s">
        <v>6427</v>
      </c>
      <c r="Y1595" s="65">
        <v>4960819</v>
      </c>
      <c r="Z1595" s="52" t="s">
        <v>6428</v>
      </c>
      <c r="AA1595" s="52" t="s">
        <v>6429</v>
      </c>
      <c r="AB1595" s="52">
        <v>1</v>
      </c>
      <c r="AC1595" s="52">
        <v>1</v>
      </c>
      <c r="AD1595" s="52"/>
      <c r="AE1595" s="52"/>
      <c r="AG1595" s="52"/>
      <c r="AH1595" s="52"/>
      <c r="AI1595" s="52"/>
      <c r="AJ1595" s="52"/>
      <c r="AK1595" s="52"/>
    </row>
    <row r="1596" spans="23:37">
      <c r="W1596" s="146" t="s">
        <v>6430</v>
      </c>
      <c r="X1596" s="52" t="s">
        <v>6431</v>
      </c>
      <c r="Y1596" s="65">
        <v>4960914</v>
      </c>
      <c r="Z1596" s="52" t="s">
        <v>6432</v>
      </c>
      <c r="AA1596" s="52" t="s">
        <v>6433</v>
      </c>
      <c r="AB1596" s="52">
        <v>1</v>
      </c>
      <c r="AC1596" s="52">
        <v>1</v>
      </c>
      <c r="AD1596" s="52"/>
      <c r="AE1596" s="52"/>
      <c r="AG1596" s="52"/>
      <c r="AH1596" s="52"/>
      <c r="AI1596" s="52"/>
      <c r="AJ1596" s="52"/>
      <c r="AK1596" s="52"/>
    </row>
    <row r="1597" spans="23:37">
      <c r="W1597" s="146" t="s">
        <v>6434</v>
      </c>
      <c r="X1597" s="52" t="s">
        <v>6435</v>
      </c>
      <c r="Y1597" s="65">
        <v>4901104</v>
      </c>
      <c r="Z1597" s="52" t="s">
        <v>6436</v>
      </c>
      <c r="AA1597" s="52" t="s">
        <v>6437</v>
      </c>
      <c r="AB1597" s="52">
        <v>1</v>
      </c>
      <c r="AC1597" s="52">
        <v>1</v>
      </c>
      <c r="AD1597" s="52"/>
      <c r="AE1597" s="52"/>
      <c r="AG1597" s="52"/>
      <c r="AH1597" s="52"/>
      <c r="AI1597" s="52"/>
      <c r="AJ1597" s="52"/>
      <c r="AK1597" s="52"/>
    </row>
    <row r="1598" spans="23:37">
      <c r="W1598" s="146" t="s">
        <v>6438</v>
      </c>
      <c r="X1598" s="52" t="s">
        <v>6439</v>
      </c>
      <c r="Y1598" s="65">
        <v>4968018</v>
      </c>
      <c r="Z1598" s="52" t="s">
        <v>6440</v>
      </c>
      <c r="AA1598" s="52" t="s">
        <v>6441</v>
      </c>
      <c r="AB1598" s="52">
        <v>1</v>
      </c>
      <c r="AC1598" s="52">
        <v>1</v>
      </c>
      <c r="AD1598" s="52"/>
      <c r="AE1598" s="52"/>
      <c r="AG1598" s="52"/>
      <c r="AH1598" s="52"/>
      <c r="AI1598" s="52"/>
      <c r="AJ1598" s="52"/>
      <c r="AK1598" s="52"/>
    </row>
    <row r="1599" spans="23:37">
      <c r="W1599" s="146" t="s">
        <v>6442</v>
      </c>
      <c r="X1599" s="52" t="s">
        <v>6443</v>
      </c>
      <c r="Y1599" s="65">
        <v>4960004</v>
      </c>
      <c r="Z1599" s="52" t="s">
        <v>6444</v>
      </c>
      <c r="AA1599" s="52" t="s">
        <v>6445</v>
      </c>
      <c r="AB1599" s="52">
        <v>1</v>
      </c>
      <c r="AC1599" s="52">
        <v>1</v>
      </c>
      <c r="AD1599" s="52"/>
      <c r="AE1599" s="52"/>
      <c r="AG1599" s="52"/>
      <c r="AH1599" s="52"/>
      <c r="AI1599" s="52"/>
      <c r="AJ1599" s="52"/>
      <c r="AK1599" s="52"/>
    </row>
    <row r="1600" spans="23:37">
      <c r="W1600" s="146" t="s">
        <v>6446</v>
      </c>
      <c r="X1600" s="52" t="s">
        <v>6447</v>
      </c>
      <c r="Y1600" s="65">
        <v>4901401</v>
      </c>
      <c r="Z1600" s="52" t="s">
        <v>6448</v>
      </c>
      <c r="AA1600" s="52" t="s">
        <v>6449</v>
      </c>
      <c r="AB1600" s="52">
        <v>1</v>
      </c>
      <c r="AC1600" s="52">
        <v>1</v>
      </c>
      <c r="AD1600" s="52"/>
      <c r="AE1600" s="52"/>
      <c r="AG1600" s="52"/>
      <c r="AH1600" s="52"/>
      <c r="AI1600" s="52"/>
      <c r="AJ1600" s="52"/>
      <c r="AK1600" s="52"/>
    </row>
    <row r="1601" spans="23:37">
      <c r="W1601" s="146" t="s">
        <v>6450</v>
      </c>
      <c r="X1601" s="52" t="s">
        <v>6451</v>
      </c>
      <c r="Y1601" s="65">
        <v>4901295</v>
      </c>
      <c r="Z1601" s="52" t="s">
        <v>6452</v>
      </c>
      <c r="AA1601" s="52" t="s">
        <v>6453</v>
      </c>
      <c r="AB1601" s="52">
        <v>1</v>
      </c>
      <c r="AC1601" s="52">
        <v>1</v>
      </c>
      <c r="AD1601" s="52"/>
      <c r="AE1601" s="52"/>
      <c r="AG1601" s="52"/>
      <c r="AH1601" s="52"/>
      <c r="AI1601" s="52"/>
      <c r="AJ1601" s="52"/>
      <c r="AK1601" s="52"/>
    </row>
    <row r="1602" spans="23:37">
      <c r="W1602" s="146" t="s">
        <v>6454</v>
      </c>
      <c r="X1602" s="52" t="s">
        <v>6455</v>
      </c>
      <c r="Y1602" s="65">
        <v>4901401</v>
      </c>
      <c r="Z1602" s="52" t="s">
        <v>6456</v>
      </c>
      <c r="AA1602" s="52" t="s">
        <v>6457</v>
      </c>
      <c r="AB1602" s="52">
        <v>1</v>
      </c>
      <c r="AC1602" s="52">
        <v>1</v>
      </c>
      <c r="AD1602" s="52"/>
      <c r="AE1602" s="52"/>
      <c r="AG1602" s="52"/>
      <c r="AH1602" s="52"/>
      <c r="AI1602" s="52"/>
      <c r="AJ1602" s="52"/>
      <c r="AK1602" s="52"/>
    </row>
    <row r="1603" spans="23:37">
      <c r="W1603" s="146" t="s">
        <v>6458</v>
      </c>
      <c r="X1603" s="52" t="s">
        <v>6459</v>
      </c>
      <c r="Y1603" s="65">
        <v>4750903</v>
      </c>
      <c r="Z1603" s="52" t="s">
        <v>6460</v>
      </c>
      <c r="AA1603" s="52" t="s">
        <v>6461</v>
      </c>
      <c r="AB1603" s="52">
        <v>1</v>
      </c>
      <c r="AC1603" s="52">
        <v>1</v>
      </c>
      <c r="AD1603" s="52"/>
      <c r="AE1603" s="52"/>
      <c r="AG1603" s="52"/>
      <c r="AH1603" s="52"/>
      <c r="AI1603" s="52"/>
      <c r="AJ1603" s="52"/>
      <c r="AK1603" s="52"/>
    </row>
    <row r="1604" spans="23:37">
      <c r="W1604" s="146" t="s">
        <v>6462</v>
      </c>
      <c r="X1604" s="52" t="s">
        <v>6463</v>
      </c>
      <c r="Y1604" s="65">
        <v>4750912</v>
      </c>
      <c r="Z1604" s="52" t="s">
        <v>6464</v>
      </c>
      <c r="AA1604" s="52" t="s">
        <v>6465</v>
      </c>
      <c r="AB1604" s="52">
        <v>1</v>
      </c>
      <c r="AC1604" s="52">
        <v>1</v>
      </c>
      <c r="AD1604" s="52"/>
      <c r="AE1604" s="52"/>
      <c r="AG1604" s="52"/>
      <c r="AH1604" s="52"/>
      <c r="AI1604" s="52"/>
      <c r="AJ1604" s="52"/>
      <c r="AK1604" s="52"/>
    </row>
    <row r="1605" spans="23:37">
      <c r="W1605" s="146" t="s">
        <v>6466</v>
      </c>
      <c r="X1605" s="52" t="s">
        <v>6467</v>
      </c>
      <c r="Y1605" s="65">
        <v>4750916</v>
      </c>
      <c r="Z1605" s="52" t="s">
        <v>6468</v>
      </c>
      <c r="AA1605" s="52" t="s">
        <v>6469</v>
      </c>
      <c r="AB1605" s="52">
        <v>1</v>
      </c>
      <c r="AC1605" s="52">
        <v>1</v>
      </c>
      <c r="AD1605" s="52"/>
      <c r="AE1605" s="52"/>
      <c r="AG1605" s="52"/>
      <c r="AH1605" s="52"/>
      <c r="AI1605" s="52"/>
      <c r="AJ1605" s="52"/>
      <c r="AK1605" s="52"/>
    </row>
    <row r="1606" spans="23:37">
      <c r="W1606" s="146" t="s">
        <v>6470</v>
      </c>
      <c r="X1606" s="52" t="s">
        <v>6471</v>
      </c>
      <c r="Y1606" s="65">
        <v>4750916</v>
      </c>
      <c r="Z1606" s="52" t="s">
        <v>6472</v>
      </c>
      <c r="AA1606" s="52" t="s">
        <v>6473</v>
      </c>
      <c r="AB1606" s="52">
        <v>1</v>
      </c>
      <c r="AC1606" s="52">
        <v>1</v>
      </c>
      <c r="AD1606" s="52"/>
      <c r="AE1606" s="52"/>
      <c r="AG1606" s="52"/>
      <c r="AH1606" s="52"/>
      <c r="AI1606" s="52"/>
      <c r="AJ1606" s="52"/>
      <c r="AK1606" s="52"/>
    </row>
    <row r="1607" spans="23:37">
      <c r="W1607" s="146" t="s">
        <v>6474</v>
      </c>
      <c r="X1607" s="52" t="s">
        <v>6475</v>
      </c>
      <c r="Y1607" s="65">
        <v>4790823</v>
      </c>
      <c r="Z1607" s="52" t="s">
        <v>6476</v>
      </c>
      <c r="AA1607" s="52" t="s">
        <v>6477</v>
      </c>
      <c r="AB1607" s="52">
        <v>1</v>
      </c>
      <c r="AC1607" s="52">
        <v>1</v>
      </c>
      <c r="AD1607" s="52"/>
      <c r="AE1607" s="52"/>
      <c r="AG1607" s="52"/>
      <c r="AH1607" s="52"/>
      <c r="AI1607" s="52"/>
      <c r="AJ1607" s="52"/>
      <c r="AK1607" s="52"/>
    </row>
    <row r="1608" spans="23:37">
      <c r="W1608" s="146" t="s">
        <v>6478</v>
      </c>
      <c r="X1608" s="52" t="s">
        <v>6479</v>
      </c>
      <c r="Y1608" s="65">
        <v>4740036</v>
      </c>
      <c r="Z1608" s="52" t="s">
        <v>6480</v>
      </c>
      <c r="AA1608" s="52" t="s">
        <v>6481</v>
      </c>
      <c r="AB1608" s="52">
        <v>1</v>
      </c>
      <c r="AC1608" s="52">
        <v>1</v>
      </c>
      <c r="AD1608" s="52"/>
      <c r="AE1608" s="52"/>
      <c r="AG1608" s="52"/>
      <c r="AH1608" s="52"/>
      <c r="AI1608" s="52"/>
      <c r="AJ1608" s="52"/>
      <c r="AK1608" s="52"/>
    </row>
    <row r="1609" spans="23:37">
      <c r="W1609" s="146" t="s">
        <v>6482</v>
      </c>
      <c r="X1609" s="52" t="s">
        <v>6483</v>
      </c>
      <c r="Y1609" s="65">
        <v>4770037</v>
      </c>
      <c r="Z1609" s="52" t="s">
        <v>6484</v>
      </c>
      <c r="AA1609" s="52" t="s">
        <v>6485</v>
      </c>
      <c r="AB1609" s="52">
        <v>1</v>
      </c>
      <c r="AC1609" s="52">
        <v>1</v>
      </c>
      <c r="AD1609" s="52"/>
      <c r="AE1609" s="52"/>
      <c r="AG1609" s="52"/>
      <c r="AH1609" s="52"/>
      <c r="AI1609" s="52"/>
      <c r="AJ1609" s="52"/>
      <c r="AK1609" s="52"/>
    </row>
    <row r="1610" spans="23:37">
      <c r="W1610" s="146" t="s">
        <v>6486</v>
      </c>
      <c r="X1610" s="52" t="s">
        <v>6487</v>
      </c>
      <c r="Y1610" s="65">
        <v>4703321</v>
      </c>
      <c r="Z1610" s="52" t="s">
        <v>6488</v>
      </c>
      <c r="AA1610" s="52" t="s">
        <v>6489</v>
      </c>
      <c r="AB1610" s="52">
        <v>1</v>
      </c>
      <c r="AC1610" s="52">
        <v>1</v>
      </c>
      <c r="AD1610" s="52"/>
      <c r="AE1610" s="52"/>
      <c r="AG1610" s="52"/>
      <c r="AH1610" s="52"/>
      <c r="AI1610" s="52"/>
      <c r="AJ1610" s="52"/>
      <c r="AK1610" s="52"/>
    </row>
    <row r="1611" spans="23:37">
      <c r="W1611" s="146" t="s">
        <v>6490</v>
      </c>
      <c r="X1611" s="52" t="s">
        <v>6491</v>
      </c>
      <c r="Y1611" s="65">
        <v>4740025</v>
      </c>
      <c r="Z1611" s="52" t="s">
        <v>6492</v>
      </c>
      <c r="AA1611" s="52" t="s">
        <v>6493</v>
      </c>
      <c r="AB1611" s="52">
        <v>1</v>
      </c>
      <c r="AC1611" s="52">
        <v>1</v>
      </c>
      <c r="AD1611" s="52"/>
      <c r="AE1611" s="52"/>
      <c r="AG1611" s="52"/>
      <c r="AH1611" s="52"/>
      <c r="AI1611" s="52"/>
      <c r="AJ1611" s="52"/>
      <c r="AK1611" s="52"/>
    </row>
    <row r="1612" spans="23:37">
      <c r="W1612" s="146" t="s">
        <v>6494</v>
      </c>
      <c r="X1612" s="52" t="s">
        <v>6495</v>
      </c>
      <c r="Y1612" s="65">
        <v>4770031</v>
      </c>
      <c r="Z1612" s="52" t="s">
        <v>6496</v>
      </c>
      <c r="AA1612" s="52" t="s">
        <v>6497</v>
      </c>
      <c r="AB1612" s="52">
        <v>1</v>
      </c>
      <c r="AC1612" s="52">
        <v>1</v>
      </c>
      <c r="AD1612" s="52"/>
      <c r="AE1612" s="52"/>
      <c r="AG1612" s="52"/>
      <c r="AH1612" s="52"/>
      <c r="AI1612" s="52"/>
      <c r="AJ1612" s="52"/>
      <c r="AK1612" s="52"/>
    </row>
    <row r="1613" spans="23:37">
      <c r="W1613" s="146" t="s">
        <v>6498</v>
      </c>
      <c r="X1613" s="52" t="s">
        <v>6499</v>
      </c>
      <c r="Y1613" s="65">
        <v>4702104</v>
      </c>
      <c r="Z1613" s="52" t="s">
        <v>6500</v>
      </c>
      <c r="AA1613" s="52" t="s">
        <v>6501</v>
      </c>
      <c r="AB1613" s="52">
        <v>1</v>
      </c>
      <c r="AC1613" s="52">
        <v>1</v>
      </c>
      <c r="AD1613" s="52"/>
      <c r="AE1613" s="52"/>
      <c r="AG1613" s="52"/>
      <c r="AH1613" s="52"/>
      <c r="AI1613" s="52"/>
      <c r="AJ1613" s="52"/>
      <c r="AK1613" s="52"/>
    </row>
    <row r="1614" spans="23:37">
      <c r="W1614" s="146" t="s">
        <v>6502</v>
      </c>
      <c r="X1614" s="52" t="s">
        <v>6503</v>
      </c>
      <c r="Y1614" s="65">
        <v>4780032</v>
      </c>
      <c r="Z1614" s="52" t="s">
        <v>6504</v>
      </c>
      <c r="AA1614" s="52" t="s">
        <v>6505</v>
      </c>
      <c r="AB1614" s="52">
        <v>1</v>
      </c>
      <c r="AC1614" s="52">
        <v>1</v>
      </c>
      <c r="AD1614" s="52"/>
      <c r="AE1614" s="52"/>
      <c r="AG1614" s="52"/>
      <c r="AH1614" s="52"/>
      <c r="AI1614" s="52"/>
      <c r="AJ1614" s="52"/>
      <c r="AK1614" s="52"/>
    </row>
    <row r="1615" spans="23:37">
      <c r="W1615" s="146" t="s">
        <v>6506</v>
      </c>
      <c r="X1615" s="52" t="s">
        <v>6507</v>
      </c>
      <c r="Y1615" s="65">
        <v>4702366</v>
      </c>
      <c r="Z1615" s="52" t="s">
        <v>6508</v>
      </c>
      <c r="AA1615" s="52" t="s">
        <v>6509</v>
      </c>
      <c r="AB1615" s="52">
        <v>1</v>
      </c>
      <c r="AC1615" s="52">
        <v>1</v>
      </c>
      <c r="AD1615" s="52"/>
      <c r="AE1615" s="52"/>
      <c r="AG1615" s="52"/>
      <c r="AH1615" s="52"/>
      <c r="AI1615" s="52"/>
      <c r="AJ1615" s="52"/>
      <c r="AK1615" s="52"/>
    </row>
    <row r="1616" spans="23:37">
      <c r="W1616" s="146" t="s">
        <v>6510</v>
      </c>
      <c r="X1616" s="52" t="s">
        <v>6511</v>
      </c>
      <c r="Y1616" s="65">
        <v>4770032</v>
      </c>
      <c r="Z1616" s="52" t="s">
        <v>6512</v>
      </c>
      <c r="AA1616" s="52" t="s">
        <v>6513</v>
      </c>
      <c r="AB1616" s="52">
        <v>1</v>
      </c>
      <c r="AC1616" s="52">
        <v>1</v>
      </c>
      <c r="AD1616" s="52"/>
      <c r="AE1616" s="52"/>
      <c r="AG1616" s="52"/>
      <c r="AH1616" s="52"/>
      <c r="AI1616" s="52"/>
      <c r="AJ1616" s="52"/>
      <c r="AK1616" s="52"/>
    </row>
    <row r="1617" spans="23:37">
      <c r="W1617" s="146" t="s">
        <v>6514</v>
      </c>
      <c r="X1617" s="52" t="s">
        <v>6515</v>
      </c>
      <c r="Y1617" s="65">
        <v>4702213</v>
      </c>
      <c r="Z1617" s="52" t="s">
        <v>6516</v>
      </c>
      <c r="AA1617" s="52" t="s">
        <v>6517</v>
      </c>
      <c r="AB1617" s="52">
        <v>1</v>
      </c>
      <c r="AC1617" s="52">
        <v>1</v>
      </c>
      <c r="AD1617" s="52"/>
      <c r="AE1617" s="52"/>
      <c r="AG1617" s="52"/>
      <c r="AH1617" s="52"/>
      <c r="AI1617" s="52"/>
      <c r="AJ1617" s="52"/>
      <c r="AK1617" s="52"/>
    </row>
    <row r="1618" spans="23:37">
      <c r="W1618" s="146" t="s">
        <v>6518</v>
      </c>
      <c r="X1618" s="52" t="s">
        <v>6519</v>
      </c>
      <c r="Y1618" s="65">
        <v>4750016</v>
      </c>
      <c r="Z1618" s="52" t="s">
        <v>6520</v>
      </c>
      <c r="AA1618" s="52" t="s">
        <v>6521</v>
      </c>
      <c r="AB1618" s="52">
        <v>1</v>
      </c>
      <c r="AC1618" s="52">
        <v>1</v>
      </c>
      <c r="AD1618" s="52"/>
      <c r="AE1618" s="52"/>
      <c r="AG1618" s="52"/>
      <c r="AH1618" s="52"/>
      <c r="AI1618" s="52"/>
      <c r="AJ1618" s="52"/>
      <c r="AK1618" s="52"/>
    </row>
    <row r="1619" spans="23:37">
      <c r="W1619" s="146" t="s">
        <v>6522</v>
      </c>
      <c r="X1619" s="52" t="s">
        <v>6523</v>
      </c>
      <c r="Y1619" s="65">
        <v>4740011</v>
      </c>
      <c r="Z1619" s="52" t="s">
        <v>6524</v>
      </c>
      <c r="AA1619" s="52" t="s">
        <v>6525</v>
      </c>
      <c r="AB1619" s="52">
        <v>1</v>
      </c>
      <c r="AC1619" s="52">
        <v>1</v>
      </c>
      <c r="AD1619" s="52"/>
      <c r="AE1619" s="52"/>
      <c r="AG1619" s="52"/>
      <c r="AH1619" s="52"/>
      <c r="AI1619" s="52"/>
      <c r="AJ1619" s="52"/>
      <c r="AK1619" s="52"/>
    </row>
    <row r="1620" spans="23:37">
      <c r="W1620" s="146" t="s">
        <v>6526</v>
      </c>
      <c r="X1620" s="52" t="s">
        <v>6527</v>
      </c>
      <c r="Y1620" s="65">
        <v>4780001</v>
      </c>
      <c r="Z1620" s="52" t="s">
        <v>6528</v>
      </c>
      <c r="AA1620" s="52" t="s">
        <v>6529</v>
      </c>
      <c r="AB1620" s="52">
        <v>1</v>
      </c>
      <c r="AC1620" s="52">
        <v>1</v>
      </c>
      <c r="AD1620" s="52"/>
      <c r="AE1620" s="52"/>
      <c r="AG1620" s="52"/>
      <c r="AH1620" s="52"/>
      <c r="AI1620" s="52"/>
      <c r="AJ1620" s="52"/>
      <c r="AK1620" s="52"/>
    </row>
    <row r="1621" spans="23:37">
      <c r="W1621" s="146" t="s">
        <v>6530</v>
      </c>
      <c r="X1621" s="52" t="s">
        <v>6531</v>
      </c>
      <c r="Y1621" s="65">
        <v>4780001</v>
      </c>
      <c r="Z1621" s="52" t="s">
        <v>6532</v>
      </c>
      <c r="AA1621" s="52" t="s">
        <v>6529</v>
      </c>
      <c r="AB1621" s="52">
        <v>1</v>
      </c>
      <c r="AC1621" s="52">
        <v>1</v>
      </c>
      <c r="AD1621" s="52"/>
      <c r="AE1621" s="52"/>
      <c r="AG1621" s="52"/>
      <c r="AH1621" s="52"/>
      <c r="AI1621" s="52"/>
      <c r="AJ1621" s="52"/>
      <c r="AK1621" s="52"/>
    </row>
    <row r="1622" spans="23:37">
      <c r="W1622" s="146" t="s">
        <v>6533</v>
      </c>
      <c r="X1622" s="52" t="s">
        <v>6475</v>
      </c>
      <c r="Y1622" s="65">
        <v>4790003</v>
      </c>
      <c r="Z1622" s="52" t="s">
        <v>6534</v>
      </c>
      <c r="AA1622" s="52" t="s">
        <v>6535</v>
      </c>
      <c r="AB1622" s="52">
        <v>1</v>
      </c>
      <c r="AC1622" s="52">
        <v>1</v>
      </c>
      <c r="AD1622" s="52"/>
      <c r="AE1622" s="52"/>
      <c r="AG1622" s="52"/>
      <c r="AH1622" s="52"/>
      <c r="AI1622" s="52"/>
      <c r="AJ1622" s="52"/>
      <c r="AK1622" s="52"/>
    </row>
    <row r="1623" spans="23:37">
      <c r="W1623" s="146" t="s">
        <v>6536</v>
      </c>
      <c r="X1623" s="52" t="s">
        <v>6537</v>
      </c>
      <c r="Y1623" s="65">
        <v>4440864</v>
      </c>
      <c r="Z1623" s="52" t="s">
        <v>6538</v>
      </c>
      <c r="AA1623" s="52" t="s">
        <v>6539</v>
      </c>
      <c r="AB1623" s="52">
        <v>1</v>
      </c>
      <c r="AC1623" s="52">
        <v>1</v>
      </c>
      <c r="AD1623" s="52"/>
      <c r="AE1623" s="52"/>
      <c r="AG1623" s="52"/>
      <c r="AH1623" s="52"/>
      <c r="AI1623" s="52"/>
      <c r="AJ1623" s="52"/>
      <c r="AK1623" s="52"/>
    </row>
    <row r="1624" spans="23:37">
      <c r="W1624" s="146" t="s">
        <v>6540</v>
      </c>
      <c r="X1624" s="52" t="s">
        <v>6541</v>
      </c>
      <c r="Y1624" s="65">
        <v>4440079</v>
      </c>
      <c r="Z1624" s="52" t="s">
        <v>6542</v>
      </c>
      <c r="AA1624" s="52" t="s">
        <v>6543</v>
      </c>
      <c r="AB1624" s="52">
        <v>1</v>
      </c>
      <c r="AC1624" s="52">
        <v>1</v>
      </c>
      <c r="AD1624" s="52"/>
      <c r="AE1624" s="52"/>
      <c r="AG1624" s="52"/>
      <c r="AH1624" s="52"/>
      <c r="AI1624" s="52"/>
      <c r="AJ1624" s="52"/>
      <c r="AK1624" s="52"/>
    </row>
    <row r="1625" spans="23:37">
      <c r="W1625" s="146" t="s">
        <v>6544</v>
      </c>
      <c r="X1625" s="52" t="s">
        <v>6545</v>
      </c>
      <c r="Y1625" s="65">
        <v>4442146</v>
      </c>
      <c r="Z1625" s="52" t="s">
        <v>6546</v>
      </c>
      <c r="AA1625" s="52" t="s">
        <v>6547</v>
      </c>
      <c r="AB1625" s="52">
        <v>1</v>
      </c>
      <c r="AC1625" s="52">
        <v>1</v>
      </c>
      <c r="AD1625" s="52"/>
      <c r="AE1625" s="52"/>
      <c r="AG1625" s="52"/>
      <c r="AH1625" s="52"/>
      <c r="AI1625" s="52"/>
      <c r="AJ1625" s="52"/>
      <c r="AK1625" s="52"/>
    </row>
    <row r="1626" spans="23:37">
      <c r="W1626" s="146" t="s">
        <v>6548</v>
      </c>
      <c r="X1626" s="52" t="s">
        <v>6549</v>
      </c>
      <c r="Y1626" s="65">
        <v>4440012</v>
      </c>
      <c r="Z1626" s="52" t="s">
        <v>6550</v>
      </c>
      <c r="AA1626" s="52" t="s">
        <v>6551</v>
      </c>
      <c r="AB1626" s="52">
        <v>1</v>
      </c>
      <c r="AC1626" s="52">
        <v>1</v>
      </c>
      <c r="AD1626" s="52"/>
      <c r="AE1626" s="52"/>
      <c r="AG1626" s="52"/>
      <c r="AH1626" s="52"/>
      <c r="AI1626" s="52"/>
      <c r="AJ1626" s="52"/>
      <c r="AK1626" s="52"/>
    </row>
    <row r="1627" spans="23:37">
      <c r="W1627" s="146" t="s">
        <v>6552</v>
      </c>
      <c r="X1627" s="52" t="s">
        <v>6553</v>
      </c>
      <c r="Y1627" s="65">
        <v>4440815</v>
      </c>
      <c r="Z1627" s="52" t="s">
        <v>6554</v>
      </c>
      <c r="AA1627" s="52" t="s">
        <v>6555</v>
      </c>
      <c r="AB1627" s="52">
        <v>1</v>
      </c>
      <c r="AC1627" s="52">
        <v>1</v>
      </c>
      <c r="AD1627" s="52"/>
      <c r="AE1627" s="52"/>
      <c r="AG1627" s="52"/>
      <c r="AH1627" s="52"/>
      <c r="AI1627" s="52"/>
      <c r="AJ1627" s="52"/>
      <c r="AK1627" s="52"/>
    </row>
    <row r="1628" spans="23:37">
      <c r="W1628" s="146" t="s">
        <v>6556</v>
      </c>
      <c r="X1628" s="52" t="s">
        <v>6557</v>
      </c>
      <c r="Y1628" s="65">
        <v>4450803</v>
      </c>
      <c r="Z1628" s="52" t="s">
        <v>6558</v>
      </c>
      <c r="AA1628" s="52" t="s">
        <v>6559</v>
      </c>
      <c r="AB1628" s="52">
        <v>1</v>
      </c>
      <c r="AC1628" s="52">
        <v>1</v>
      </c>
      <c r="AD1628" s="52"/>
      <c r="AE1628" s="52"/>
      <c r="AG1628" s="52"/>
      <c r="AH1628" s="52"/>
      <c r="AI1628" s="52"/>
      <c r="AJ1628" s="52"/>
      <c r="AK1628" s="52"/>
    </row>
    <row r="1629" spans="23:37">
      <c r="W1629" s="146" t="s">
        <v>6560</v>
      </c>
      <c r="X1629" s="52" t="s">
        <v>6561</v>
      </c>
      <c r="Y1629" s="65">
        <v>4450847</v>
      </c>
      <c r="Z1629" s="52" t="s">
        <v>6562</v>
      </c>
      <c r="AA1629" s="52" t="s">
        <v>6563</v>
      </c>
      <c r="AB1629" s="52">
        <v>1</v>
      </c>
      <c r="AC1629" s="52">
        <v>1</v>
      </c>
      <c r="AD1629" s="52"/>
      <c r="AE1629" s="52"/>
      <c r="AG1629" s="52"/>
      <c r="AH1629" s="52"/>
      <c r="AI1629" s="52"/>
      <c r="AJ1629" s="52"/>
      <c r="AK1629" s="52"/>
    </row>
    <row r="1630" spans="23:37">
      <c r="W1630" s="146" t="s">
        <v>6564</v>
      </c>
      <c r="X1630" s="52" t="s">
        <v>6565</v>
      </c>
      <c r="Y1630" s="65">
        <v>4440514</v>
      </c>
      <c r="Z1630" s="52" t="s">
        <v>6566</v>
      </c>
      <c r="AA1630" s="52" t="s">
        <v>6567</v>
      </c>
      <c r="AB1630" s="52">
        <v>1</v>
      </c>
      <c r="AC1630" s="52">
        <v>1</v>
      </c>
      <c r="AD1630" s="52"/>
      <c r="AE1630" s="52"/>
      <c r="AG1630" s="52"/>
      <c r="AH1630" s="52"/>
      <c r="AI1630" s="52"/>
      <c r="AJ1630" s="52"/>
      <c r="AK1630" s="52"/>
    </row>
    <row r="1631" spans="23:37">
      <c r="W1631" s="146" t="s">
        <v>6568</v>
      </c>
      <c r="X1631" s="52" t="s">
        <v>6569</v>
      </c>
      <c r="Y1631" s="65">
        <v>4440111</v>
      </c>
      <c r="Z1631" s="52" t="s">
        <v>6570</v>
      </c>
      <c r="AA1631" s="52" t="s">
        <v>6571</v>
      </c>
      <c r="AB1631" s="52">
        <v>1</v>
      </c>
      <c r="AC1631" s="52">
        <v>1</v>
      </c>
      <c r="AD1631" s="52"/>
      <c r="AE1631" s="52"/>
      <c r="AG1631" s="52"/>
      <c r="AH1631" s="52"/>
      <c r="AI1631" s="52"/>
      <c r="AJ1631" s="52"/>
      <c r="AK1631" s="52"/>
    </row>
    <row r="1632" spans="23:37">
      <c r="W1632" s="146" t="s">
        <v>6572</v>
      </c>
      <c r="X1632" s="52" t="s">
        <v>6573</v>
      </c>
      <c r="Y1632" s="65">
        <v>4443524</v>
      </c>
      <c r="Z1632" s="52" t="s">
        <v>6574</v>
      </c>
      <c r="AA1632" s="52" t="s">
        <v>6575</v>
      </c>
      <c r="AB1632" s="52">
        <v>1</v>
      </c>
      <c r="AC1632" s="52">
        <v>1</v>
      </c>
      <c r="AD1632" s="52"/>
      <c r="AE1632" s="52"/>
      <c r="AG1632" s="52"/>
      <c r="AH1632" s="52"/>
      <c r="AI1632" s="52"/>
      <c r="AJ1632" s="52"/>
      <c r="AK1632" s="52"/>
    </row>
    <row r="1633" spans="23:37">
      <c r="W1633" s="146" t="s">
        <v>6576</v>
      </c>
      <c r="X1633" s="52" t="s">
        <v>6577</v>
      </c>
      <c r="Y1633" s="65">
        <v>4450006</v>
      </c>
      <c r="Z1633" s="52" t="s">
        <v>6578</v>
      </c>
      <c r="AA1633" s="52" t="s">
        <v>6579</v>
      </c>
      <c r="AB1633" s="52">
        <v>1</v>
      </c>
      <c r="AC1633" s="52">
        <v>1</v>
      </c>
      <c r="AD1633" s="52"/>
      <c r="AE1633" s="52"/>
      <c r="AG1633" s="52"/>
      <c r="AH1633" s="52"/>
      <c r="AI1633" s="52"/>
      <c r="AJ1633" s="52"/>
      <c r="AK1633" s="52"/>
    </row>
    <row r="1634" spans="23:37">
      <c r="W1634" s="146" t="s">
        <v>6580</v>
      </c>
      <c r="X1634" s="52" t="s">
        <v>6581</v>
      </c>
      <c r="Y1634" s="65">
        <v>4440915</v>
      </c>
      <c r="Z1634" s="52" t="s">
        <v>6582</v>
      </c>
      <c r="AA1634" s="52" t="s">
        <v>6583</v>
      </c>
      <c r="AB1634" s="52">
        <v>1</v>
      </c>
      <c r="AC1634" s="52">
        <v>1</v>
      </c>
      <c r="AD1634" s="52"/>
      <c r="AE1634" s="52"/>
      <c r="AG1634" s="52"/>
      <c r="AH1634" s="52"/>
      <c r="AI1634" s="52"/>
      <c r="AJ1634" s="52"/>
      <c r="AK1634" s="52"/>
    </row>
    <row r="1635" spans="23:37">
      <c r="W1635" s="146" t="s">
        <v>6584</v>
      </c>
      <c r="X1635" s="52" t="s">
        <v>6585</v>
      </c>
      <c r="Y1635" s="65">
        <v>4480856</v>
      </c>
      <c r="Z1635" s="52" t="s">
        <v>6586</v>
      </c>
      <c r="AA1635" s="52" t="s">
        <v>6587</v>
      </c>
      <c r="AB1635" s="52">
        <v>1</v>
      </c>
      <c r="AC1635" s="52">
        <v>1</v>
      </c>
      <c r="AD1635" s="52"/>
      <c r="AE1635" s="52"/>
      <c r="AG1635" s="52"/>
      <c r="AH1635" s="52"/>
      <c r="AI1635" s="52"/>
      <c r="AJ1635" s="52"/>
      <c r="AK1635" s="52"/>
    </row>
    <row r="1636" spans="23:37">
      <c r="W1636" s="146" t="s">
        <v>6588</v>
      </c>
      <c r="X1636" s="52" t="s">
        <v>6589</v>
      </c>
      <c r="Y1636" s="65">
        <v>4480035</v>
      </c>
      <c r="Z1636" s="52" t="s">
        <v>6590</v>
      </c>
      <c r="AA1636" s="52" t="s">
        <v>6591</v>
      </c>
      <c r="AB1636" s="52">
        <v>1</v>
      </c>
      <c r="AC1636" s="52">
        <v>1</v>
      </c>
      <c r="AD1636" s="52"/>
      <c r="AE1636" s="52"/>
      <c r="AG1636" s="52"/>
      <c r="AH1636" s="52"/>
      <c r="AI1636" s="52"/>
      <c r="AJ1636" s="52"/>
      <c r="AK1636" s="52"/>
    </row>
    <row r="1637" spans="23:37">
      <c r="W1637" s="146" t="s">
        <v>6592</v>
      </c>
      <c r="X1637" s="52" t="s">
        <v>6593</v>
      </c>
      <c r="Y1637" s="65">
        <v>4480846</v>
      </c>
      <c r="Z1637" s="52" t="s">
        <v>6594</v>
      </c>
      <c r="AA1637" s="52" t="s">
        <v>6595</v>
      </c>
      <c r="AB1637" s="52">
        <v>1</v>
      </c>
      <c r="AC1637" s="52">
        <v>1</v>
      </c>
      <c r="AD1637" s="52"/>
      <c r="AE1637" s="52"/>
      <c r="AG1637" s="52"/>
      <c r="AH1637" s="52"/>
      <c r="AI1637" s="52"/>
      <c r="AJ1637" s="52"/>
      <c r="AK1637" s="52"/>
    </row>
    <row r="1638" spans="23:37">
      <c r="W1638" s="146" t="s">
        <v>6596</v>
      </c>
      <c r="X1638" s="52" t="s">
        <v>6597</v>
      </c>
      <c r="Y1638" s="65">
        <v>4470871</v>
      </c>
      <c r="Z1638" s="52" t="s">
        <v>6598</v>
      </c>
      <c r="AA1638" s="52" t="s">
        <v>6599</v>
      </c>
      <c r="AB1638" s="52">
        <v>1</v>
      </c>
      <c r="AC1638" s="52">
        <v>1</v>
      </c>
      <c r="AD1638" s="52"/>
      <c r="AE1638" s="52"/>
      <c r="AG1638" s="52"/>
      <c r="AH1638" s="52"/>
      <c r="AI1638" s="52"/>
      <c r="AJ1638" s="52"/>
      <c r="AK1638" s="52"/>
    </row>
    <row r="1639" spans="23:37">
      <c r="W1639" s="146" t="s">
        <v>6600</v>
      </c>
      <c r="X1639" s="52" t="s">
        <v>6601</v>
      </c>
      <c r="Y1639" s="65">
        <v>4728585</v>
      </c>
      <c r="Z1639" s="52" t="s">
        <v>6602</v>
      </c>
      <c r="AA1639" s="52" t="s">
        <v>6603</v>
      </c>
      <c r="AB1639" s="52">
        <v>1</v>
      </c>
      <c r="AC1639" s="52">
        <v>1</v>
      </c>
      <c r="AD1639" s="52"/>
      <c r="AE1639" s="52"/>
      <c r="AG1639" s="52"/>
      <c r="AH1639" s="52"/>
      <c r="AI1639" s="52"/>
      <c r="AJ1639" s="52"/>
      <c r="AK1639" s="52"/>
    </row>
    <row r="1640" spans="23:37">
      <c r="W1640" s="146" t="s">
        <v>6604</v>
      </c>
      <c r="X1640" s="52" t="s">
        <v>6605</v>
      </c>
      <c r="Y1640" s="65">
        <v>4440427</v>
      </c>
      <c r="Z1640" s="52" t="s">
        <v>6606</v>
      </c>
      <c r="AA1640" s="52" t="s">
        <v>6607</v>
      </c>
      <c r="AB1640" s="52">
        <v>1</v>
      </c>
      <c r="AC1640" s="52">
        <v>1</v>
      </c>
      <c r="AD1640" s="52"/>
      <c r="AE1640" s="52"/>
      <c r="AG1640" s="52"/>
      <c r="AH1640" s="52"/>
      <c r="AI1640" s="52"/>
      <c r="AJ1640" s="52"/>
      <c r="AK1640" s="52"/>
    </row>
    <row r="1641" spans="23:37">
      <c r="W1641" s="146" t="s">
        <v>6608</v>
      </c>
      <c r="X1641" s="52" t="s">
        <v>6609</v>
      </c>
      <c r="Y1641" s="65">
        <v>4460046</v>
      </c>
      <c r="Z1641" s="52" t="s">
        <v>6610</v>
      </c>
      <c r="AA1641" s="52" t="s">
        <v>6611</v>
      </c>
      <c r="AB1641" s="52">
        <v>1</v>
      </c>
      <c r="AC1641" s="52">
        <v>1</v>
      </c>
      <c r="AD1641" s="52"/>
      <c r="AE1641" s="52"/>
      <c r="AG1641" s="52"/>
      <c r="AH1641" s="52"/>
      <c r="AI1641" s="52"/>
      <c r="AJ1641" s="52"/>
      <c r="AK1641" s="52"/>
    </row>
    <row r="1642" spans="23:37">
      <c r="W1642" s="146" t="s">
        <v>6612</v>
      </c>
      <c r="X1642" s="52" t="s">
        <v>6613</v>
      </c>
      <c r="Y1642" s="65">
        <v>4460066</v>
      </c>
      <c r="Z1642" s="52" t="s">
        <v>6614</v>
      </c>
      <c r="AA1642" s="52" t="s">
        <v>6615</v>
      </c>
      <c r="AB1642" s="52">
        <v>1</v>
      </c>
      <c r="AC1642" s="52">
        <v>1</v>
      </c>
      <c r="AD1642" s="52"/>
      <c r="AE1642" s="52"/>
      <c r="AG1642" s="52"/>
      <c r="AH1642" s="52"/>
      <c r="AI1642" s="52"/>
      <c r="AJ1642" s="52"/>
      <c r="AK1642" s="52"/>
    </row>
    <row r="1643" spans="23:37">
      <c r="W1643" s="146" t="s">
        <v>6616</v>
      </c>
      <c r="X1643" s="52" t="s">
        <v>6617</v>
      </c>
      <c r="Y1643" s="65">
        <v>4441311</v>
      </c>
      <c r="Z1643" s="52" t="s">
        <v>6618</v>
      </c>
      <c r="AA1643" s="52" t="s">
        <v>6619</v>
      </c>
      <c r="AB1643" s="52">
        <v>1</v>
      </c>
      <c r="AC1643" s="52">
        <v>1</v>
      </c>
      <c r="AD1643" s="52"/>
      <c r="AE1643" s="52"/>
      <c r="AG1643" s="52"/>
      <c r="AH1643" s="52"/>
      <c r="AI1643" s="52"/>
      <c r="AJ1643" s="52"/>
      <c r="AK1643" s="52"/>
    </row>
    <row r="1644" spans="23:37">
      <c r="W1644" s="146" t="s">
        <v>6620</v>
      </c>
      <c r="X1644" s="52" t="s">
        <v>6621</v>
      </c>
      <c r="Y1644" s="65">
        <v>4480804</v>
      </c>
      <c r="Z1644" s="52" t="s">
        <v>6622</v>
      </c>
      <c r="AA1644" s="52" t="s">
        <v>6623</v>
      </c>
      <c r="AB1644" s="52">
        <v>1</v>
      </c>
      <c r="AC1644" s="52">
        <v>1</v>
      </c>
      <c r="AD1644" s="52"/>
      <c r="AE1644" s="52"/>
      <c r="AG1644" s="52"/>
      <c r="AH1644" s="52"/>
      <c r="AI1644" s="52"/>
      <c r="AJ1644" s="52"/>
      <c r="AK1644" s="52"/>
    </row>
    <row r="1645" spans="23:37">
      <c r="W1645" s="146" t="s">
        <v>6624</v>
      </c>
      <c r="X1645" s="52" t="s">
        <v>6625</v>
      </c>
      <c r="Y1645" s="65">
        <v>4470066</v>
      </c>
      <c r="Z1645" s="52" t="s">
        <v>6626</v>
      </c>
      <c r="AA1645" s="52" t="s">
        <v>6627</v>
      </c>
      <c r="AB1645" s="52">
        <v>1</v>
      </c>
      <c r="AC1645" s="52">
        <v>1</v>
      </c>
      <c r="AD1645" s="52"/>
      <c r="AE1645" s="52"/>
      <c r="AG1645" s="52"/>
      <c r="AH1645" s="52"/>
      <c r="AI1645" s="52"/>
      <c r="AJ1645" s="52"/>
      <c r="AK1645" s="52"/>
    </row>
    <row r="1646" spans="23:37">
      <c r="W1646" s="146" t="s">
        <v>6628</v>
      </c>
      <c r="X1646" s="52" t="s">
        <v>6629</v>
      </c>
      <c r="Y1646" s="65">
        <v>4460011</v>
      </c>
      <c r="Z1646" s="52" t="s">
        <v>6630</v>
      </c>
      <c r="AA1646" s="52" t="s">
        <v>6631</v>
      </c>
      <c r="AB1646" s="52">
        <v>1</v>
      </c>
      <c r="AC1646" s="52">
        <v>1</v>
      </c>
      <c r="AD1646" s="52"/>
      <c r="AE1646" s="52"/>
      <c r="AG1646" s="52"/>
      <c r="AH1646" s="52"/>
      <c r="AI1646" s="52"/>
      <c r="AJ1646" s="52"/>
      <c r="AK1646" s="52"/>
    </row>
    <row r="1647" spans="23:37">
      <c r="W1647" s="146" t="s">
        <v>6632</v>
      </c>
      <c r="X1647" s="52" t="s">
        <v>6633</v>
      </c>
      <c r="Y1647" s="65">
        <v>4441154</v>
      </c>
      <c r="Z1647" s="52" t="s">
        <v>6634</v>
      </c>
      <c r="AA1647" s="52" t="s">
        <v>6635</v>
      </c>
      <c r="AB1647" s="52">
        <v>1</v>
      </c>
      <c r="AC1647" s="52">
        <v>1</v>
      </c>
      <c r="AD1647" s="52"/>
      <c r="AE1647" s="52"/>
      <c r="AG1647" s="52"/>
      <c r="AH1647" s="52"/>
      <c r="AI1647" s="52"/>
      <c r="AJ1647" s="52"/>
      <c r="AK1647" s="52"/>
    </row>
    <row r="1648" spans="23:37">
      <c r="W1648" s="146" t="s">
        <v>6636</v>
      </c>
      <c r="X1648" s="52" t="s">
        <v>6637</v>
      </c>
      <c r="Y1648" s="65">
        <v>4720045</v>
      </c>
      <c r="Z1648" s="52" t="s">
        <v>6638</v>
      </c>
      <c r="AA1648" s="52" t="s">
        <v>6639</v>
      </c>
      <c r="AB1648" s="52">
        <v>1</v>
      </c>
      <c r="AC1648" s="52">
        <v>1</v>
      </c>
      <c r="AD1648" s="52"/>
      <c r="AE1648" s="52"/>
      <c r="AG1648" s="52"/>
      <c r="AH1648" s="52"/>
      <c r="AI1648" s="52"/>
      <c r="AJ1648" s="52"/>
      <c r="AK1648" s="52"/>
    </row>
    <row r="1649" spans="23:37">
      <c r="W1649" s="146" t="s">
        <v>6640</v>
      </c>
      <c r="X1649" s="52" t="s">
        <v>6641</v>
      </c>
      <c r="Y1649" s="65">
        <v>4710035</v>
      </c>
      <c r="Z1649" s="52" t="s">
        <v>6642</v>
      </c>
      <c r="AA1649" s="52" t="s">
        <v>6643</v>
      </c>
      <c r="AB1649" s="52">
        <v>1</v>
      </c>
      <c r="AC1649" s="52">
        <v>1</v>
      </c>
      <c r="AD1649" s="52"/>
      <c r="AE1649" s="52"/>
      <c r="AG1649" s="52"/>
      <c r="AH1649" s="52"/>
      <c r="AI1649" s="52"/>
      <c r="AJ1649" s="52"/>
      <c r="AK1649" s="52"/>
    </row>
    <row r="1650" spans="23:37">
      <c r="W1650" s="146" t="s">
        <v>6644</v>
      </c>
      <c r="X1650" s="52" t="s">
        <v>6645</v>
      </c>
      <c r="Y1650" s="65">
        <v>4710811</v>
      </c>
      <c r="Z1650" s="52" t="s">
        <v>6646</v>
      </c>
      <c r="AA1650" s="52" t="s">
        <v>6647</v>
      </c>
      <c r="AB1650" s="52">
        <v>1</v>
      </c>
      <c r="AC1650" s="52">
        <v>1</v>
      </c>
      <c r="AD1650" s="52"/>
      <c r="AE1650" s="52"/>
      <c r="AG1650" s="52"/>
      <c r="AH1650" s="52"/>
      <c r="AI1650" s="52"/>
      <c r="AJ1650" s="52"/>
      <c r="AK1650" s="52"/>
    </row>
    <row r="1651" spans="23:37">
      <c r="W1651" s="146" t="s">
        <v>6648</v>
      </c>
      <c r="X1651" s="52" t="s">
        <v>6649</v>
      </c>
      <c r="Y1651" s="65">
        <v>4700372</v>
      </c>
      <c r="Z1651" s="52" t="s">
        <v>6650</v>
      </c>
      <c r="AA1651" s="52" t="s">
        <v>6651</v>
      </c>
      <c r="AB1651" s="52">
        <v>1</v>
      </c>
      <c r="AC1651" s="52">
        <v>1</v>
      </c>
      <c r="AD1651" s="52"/>
      <c r="AE1651" s="52"/>
      <c r="AG1651" s="52"/>
      <c r="AH1651" s="52"/>
      <c r="AI1651" s="52"/>
      <c r="AJ1651" s="52"/>
      <c r="AK1651" s="52"/>
    </row>
    <row r="1652" spans="23:37">
      <c r="W1652" s="146" t="s">
        <v>6652</v>
      </c>
      <c r="X1652" s="52" t="s">
        <v>6653</v>
      </c>
      <c r="Y1652" s="65">
        <v>4730913</v>
      </c>
      <c r="Z1652" s="52" t="s">
        <v>6654</v>
      </c>
      <c r="AA1652" s="52" t="s">
        <v>6655</v>
      </c>
      <c r="AB1652" s="52">
        <v>1</v>
      </c>
      <c r="AC1652" s="52">
        <v>1</v>
      </c>
      <c r="AD1652" s="52"/>
      <c r="AE1652" s="52"/>
      <c r="AG1652" s="52"/>
      <c r="AH1652" s="52"/>
      <c r="AI1652" s="52"/>
      <c r="AJ1652" s="52"/>
      <c r="AK1652" s="52"/>
    </row>
    <row r="1653" spans="23:37">
      <c r="W1653" s="146" t="s">
        <v>6656</v>
      </c>
      <c r="X1653" s="52" t="s">
        <v>6657</v>
      </c>
      <c r="Y1653" s="65">
        <v>4700451</v>
      </c>
      <c r="Z1653" s="52" t="s">
        <v>6658</v>
      </c>
      <c r="AA1653" s="52" t="s">
        <v>6659</v>
      </c>
      <c r="AB1653" s="52">
        <v>1</v>
      </c>
      <c r="AC1653" s="52">
        <v>1</v>
      </c>
      <c r="AD1653" s="52"/>
      <c r="AE1653" s="52"/>
      <c r="AG1653" s="52"/>
      <c r="AH1653" s="52"/>
      <c r="AI1653" s="52"/>
      <c r="AJ1653" s="52"/>
      <c r="AK1653" s="52"/>
    </row>
    <row r="1654" spans="23:37">
      <c r="W1654" s="146" t="s">
        <v>6660</v>
      </c>
      <c r="X1654" s="52" t="s">
        <v>6661</v>
      </c>
      <c r="Y1654" s="65">
        <v>4710057</v>
      </c>
      <c r="Z1654" s="52" t="s">
        <v>6662</v>
      </c>
      <c r="AA1654" s="52" t="s">
        <v>6663</v>
      </c>
      <c r="AB1654" s="52">
        <v>1</v>
      </c>
      <c r="AC1654" s="52">
        <v>1</v>
      </c>
      <c r="AD1654" s="52"/>
      <c r="AE1654" s="52"/>
      <c r="AG1654" s="52"/>
      <c r="AH1654" s="52"/>
      <c r="AI1654" s="52"/>
      <c r="AJ1654" s="52"/>
      <c r="AK1654" s="52"/>
    </row>
    <row r="1655" spans="23:37">
      <c r="W1655" s="146" t="s">
        <v>6664</v>
      </c>
      <c r="X1655" s="52" t="s">
        <v>6665</v>
      </c>
      <c r="Y1655" s="65">
        <v>4700224</v>
      </c>
      <c r="Z1655" s="52" t="s">
        <v>6666</v>
      </c>
      <c r="AA1655" s="52" t="s">
        <v>6667</v>
      </c>
      <c r="AB1655" s="52">
        <v>1</v>
      </c>
      <c r="AC1655" s="52">
        <v>1</v>
      </c>
      <c r="AD1655" s="52"/>
      <c r="AE1655" s="52"/>
      <c r="AG1655" s="52"/>
      <c r="AH1655" s="52"/>
      <c r="AI1655" s="52"/>
      <c r="AJ1655" s="52"/>
      <c r="AK1655" s="52"/>
    </row>
    <row r="1656" spans="23:37">
      <c r="W1656" s="146" t="s">
        <v>6668</v>
      </c>
      <c r="X1656" s="52" t="s">
        <v>6669</v>
      </c>
      <c r="Y1656" s="65">
        <v>4710016</v>
      </c>
      <c r="Z1656" s="52" t="s">
        <v>6670</v>
      </c>
      <c r="AA1656" s="52" t="s">
        <v>6671</v>
      </c>
      <c r="AB1656" s="52">
        <v>1</v>
      </c>
      <c r="AC1656" s="52">
        <v>1</v>
      </c>
      <c r="AD1656" s="52"/>
      <c r="AE1656" s="52"/>
      <c r="AG1656" s="52"/>
      <c r="AH1656" s="52"/>
      <c r="AI1656" s="52"/>
      <c r="AJ1656" s="52"/>
      <c r="AK1656" s="52"/>
    </row>
    <row r="1657" spans="23:37">
      <c r="W1657" s="146" t="s">
        <v>6672</v>
      </c>
      <c r="X1657" s="52" t="s">
        <v>6673</v>
      </c>
      <c r="Y1657" s="65">
        <v>4730915</v>
      </c>
      <c r="Z1657" s="52" t="s">
        <v>6674</v>
      </c>
      <c r="AA1657" s="52" t="s">
        <v>6675</v>
      </c>
      <c r="AB1657" s="52">
        <v>1</v>
      </c>
      <c r="AC1657" s="52">
        <v>1</v>
      </c>
      <c r="AD1657" s="52"/>
      <c r="AE1657" s="52"/>
      <c r="AG1657" s="52"/>
      <c r="AH1657" s="52"/>
      <c r="AI1657" s="52"/>
      <c r="AJ1657" s="52"/>
      <c r="AK1657" s="52"/>
    </row>
    <row r="1658" spans="23:37">
      <c r="W1658" s="146" t="s">
        <v>6676</v>
      </c>
      <c r="X1658" s="52" t="s">
        <v>6677</v>
      </c>
      <c r="Y1658" s="65">
        <v>4700374</v>
      </c>
      <c r="Z1658" s="52" t="s">
        <v>6678</v>
      </c>
      <c r="AA1658" s="52" t="s">
        <v>6679</v>
      </c>
      <c r="AB1658" s="52">
        <v>1</v>
      </c>
      <c r="AC1658" s="52">
        <v>1</v>
      </c>
      <c r="AD1658" s="52"/>
      <c r="AE1658" s="52"/>
      <c r="AG1658" s="52"/>
      <c r="AH1658" s="52"/>
      <c r="AI1658" s="52"/>
      <c r="AJ1658" s="52"/>
      <c r="AK1658" s="52"/>
    </row>
    <row r="1659" spans="23:37">
      <c r="W1659" s="146" t="s">
        <v>6680</v>
      </c>
      <c r="X1659" s="52" t="s">
        <v>6681</v>
      </c>
      <c r="Y1659" s="65">
        <v>4701202</v>
      </c>
      <c r="Z1659" s="52" t="s">
        <v>6682</v>
      </c>
      <c r="AA1659" s="52" t="s">
        <v>6683</v>
      </c>
      <c r="AB1659" s="52">
        <v>1</v>
      </c>
      <c r="AC1659" s="52">
        <v>1</v>
      </c>
      <c r="AD1659" s="52"/>
      <c r="AE1659" s="52"/>
      <c r="AG1659" s="52"/>
      <c r="AH1659" s="52"/>
      <c r="AI1659" s="52"/>
      <c r="AJ1659" s="52"/>
      <c r="AK1659" s="52"/>
    </row>
    <row r="1660" spans="23:37">
      <c r="W1660" s="146" t="s">
        <v>6684</v>
      </c>
      <c r="X1660" s="52" t="s">
        <v>6685</v>
      </c>
      <c r="Y1660" s="65">
        <v>4442451</v>
      </c>
      <c r="Z1660" s="52" t="s">
        <v>6686</v>
      </c>
      <c r="AA1660" s="52" t="s">
        <v>6687</v>
      </c>
      <c r="AB1660" s="52">
        <v>1</v>
      </c>
      <c r="AC1660" s="52">
        <v>1</v>
      </c>
      <c r="AD1660" s="52"/>
      <c r="AE1660" s="52"/>
      <c r="AG1660" s="52"/>
      <c r="AH1660" s="52"/>
      <c r="AI1660" s="52"/>
      <c r="AJ1660" s="52"/>
      <c r="AK1660" s="52"/>
    </row>
    <row r="1661" spans="23:37">
      <c r="W1661" s="146" t="s">
        <v>6688</v>
      </c>
      <c r="X1661" s="52" t="s">
        <v>6689</v>
      </c>
      <c r="Y1661" s="65">
        <v>4442204</v>
      </c>
      <c r="Z1661" s="52" t="s">
        <v>6690</v>
      </c>
      <c r="AA1661" s="52" t="s">
        <v>6691</v>
      </c>
      <c r="AB1661" s="52">
        <v>1</v>
      </c>
      <c r="AC1661" s="52">
        <v>1</v>
      </c>
      <c r="AD1661" s="52"/>
      <c r="AE1661" s="52"/>
      <c r="AG1661" s="52"/>
      <c r="AH1661" s="52"/>
      <c r="AI1661" s="52"/>
      <c r="AJ1661" s="52"/>
      <c r="AK1661" s="52"/>
    </row>
    <row r="1662" spans="23:37">
      <c r="W1662" s="146" t="s">
        <v>6692</v>
      </c>
      <c r="X1662" s="52" t="s">
        <v>6693</v>
      </c>
      <c r="Y1662" s="65">
        <v>4411328</v>
      </c>
      <c r="Z1662" s="52" t="s">
        <v>6694</v>
      </c>
      <c r="AA1662" s="52" t="s">
        <v>6695</v>
      </c>
      <c r="AB1662" s="52">
        <v>1</v>
      </c>
      <c r="AC1662" s="52">
        <v>1</v>
      </c>
      <c r="AD1662" s="52"/>
      <c r="AE1662" s="52"/>
      <c r="AG1662" s="52"/>
      <c r="AH1662" s="52"/>
      <c r="AI1662" s="52"/>
      <c r="AJ1662" s="52"/>
      <c r="AK1662" s="52"/>
    </row>
    <row r="1663" spans="23:37">
      <c r="W1663" s="146" t="s">
        <v>6696</v>
      </c>
      <c r="X1663" s="52" t="s">
        <v>6697</v>
      </c>
      <c r="Y1663" s="65">
        <v>4411944</v>
      </c>
      <c r="Z1663" s="52" t="s">
        <v>6698</v>
      </c>
      <c r="AA1663" s="52" t="s">
        <v>6699</v>
      </c>
      <c r="AB1663" s="52">
        <v>1</v>
      </c>
      <c r="AC1663" s="52">
        <v>1</v>
      </c>
      <c r="AD1663" s="52"/>
      <c r="AE1663" s="52"/>
      <c r="AG1663" s="52"/>
      <c r="AH1663" s="52"/>
      <c r="AI1663" s="52"/>
      <c r="AJ1663" s="52"/>
      <c r="AK1663" s="52"/>
    </row>
    <row r="1664" spans="23:37">
      <c r="W1664" s="146" t="s">
        <v>6700</v>
      </c>
      <c r="X1664" s="52" t="s">
        <v>6701</v>
      </c>
      <c r="Y1664" s="65">
        <v>4411301</v>
      </c>
      <c r="Z1664" s="52" t="s">
        <v>6702</v>
      </c>
      <c r="AA1664" s="52" t="s">
        <v>6703</v>
      </c>
      <c r="AB1664" s="52">
        <v>1</v>
      </c>
      <c r="AC1664" s="52">
        <v>1</v>
      </c>
      <c r="AD1664" s="52"/>
      <c r="AE1664" s="52"/>
      <c r="AG1664" s="52"/>
      <c r="AH1664" s="52"/>
      <c r="AI1664" s="52"/>
      <c r="AJ1664" s="52"/>
      <c r="AK1664" s="52"/>
    </row>
    <row r="1665" spans="23:37">
      <c r="W1665" s="146" t="s">
        <v>6704</v>
      </c>
      <c r="X1665" s="52" t="s">
        <v>6705</v>
      </c>
      <c r="Y1665" s="65">
        <v>4411423</v>
      </c>
      <c r="Z1665" s="52" t="s">
        <v>6706</v>
      </c>
      <c r="AA1665" s="52" t="s">
        <v>6707</v>
      </c>
      <c r="AB1665" s="52">
        <v>1</v>
      </c>
      <c r="AC1665" s="52">
        <v>1</v>
      </c>
      <c r="AD1665" s="52"/>
      <c r="AE1665" s="52"/>
      <c r="AG1665" s="52"/>
      <c r="AH1665" s="52"/>
      <c r="AI1665" s="52"/>
      <c r="AJ1665" s="52"/>
      <c r="AK1665" s="52"/>
    </row>
    <row r="1666" spans="23:37">
      <c r="W1666" s="146" t="s">
        <v>6708</v>
      </c>
      <c r="X1666" s="52" t="s">
        <v>6709</v>
      </c>
      <c r="Y1666" s="65">
        <v>4411328</v>
      </c>
      <c r="Z1666" s="52" t="s">
        <v>6710</v>
      </c>
      <c r="AA1666" s="52" t="s">
        <v>6695</v>
      </c>
      <c r="AB1666" s="52">
        <v>1</v>
      </c>
      <c r="AC1666" s="52">
        <v>1</v>
      </c>
      <c r="AD1666" s="52"/>
      <c r="AE1666" s="52"/>
      <c r="AG1666" s="52"/>
      <c r="AH1666" s="52"/>
      <c r="AI1666" s="52"/>
      <c r="AJ1666" s="52"/>
      <c r="AK1666" s="52"/>
    </row>
    <row r="1667" spans="23:37">
      <c r="W1667" s="146" t="s">
        <v>6711</v>
      </c>
      <c r="X1667" s="52" t="s">
        <v>6712</v>
      </c>
      <c r="Y1667" s="65">
        <v>4412302</v>
      </c>
      <c r="Z1667" s="52" t="s">
        <v>6713</v>
      </c>
      <c r="AA1667" s="52" t="s">
        <v>6714</v>
      </c>
      <c r="AB1667" s="52">
        <v>1</v>
      </c>
      <c r="AC1667" s="52">
        <v>1</v>
      </c>
      <c r="AD1667" s="52"/>
      <c r="AE1667" s="52"/>
      <c r="AG1667" s="52"/>
      <c r="AH1667" s="52"/>
      <c r="AI1667" s="52"/>
      <c r="AJ1667" s="52"/>
      <c r="AK1667" s="52"/>
    </row>
    <row r="1668" spans="23:37">
      <c r="W1668" s="146" t="s">
        <v>6715</v>
      </c>
      <c r="X1668" s="52" t="s">
        <v>6716</v>
      </c>
      <c r="Y1668" s="65">
        <v>4418064</v>
      </c>
      <c r="Z1668" s="52" t="s">
        <v>6717</v>
      </c>
      <c r="AA1668" s="52" t="s">
        <v>6718</v>
      </c>
      <c r="AB1668" s="52">
        <v>1</v>
      </c>
      <c r="AC1668" s="52">
        <v>1</v>
      </c>
      <c r="AD1668" s="52"/>
      <c r="AE1668" s="52"/>
      <c r="AG1668" s="52"/>
      <c r="AH1668" s="52"/>
      <c r="AI1668" s="52"/>
      <c r="AJ1668" s="52"/>
      <c r="AK1668" s="52"/>
    </row>
    <row r="1669" spans="23:37">
      <c r="W1669" s="146" t="s">
        <v>6719</v>
      </c>
      <c r="X1669" s="52" t="s">
        <v>6720</v>
      </c>
      <c r="Y1669" s="65">
        <v>4418141</v>
      </c>
      <c r="Z1669" s="52" t="s">
        <v>6721</v>
      </c>
      <c r="AA1669" s="52" t="s">
        <v>6722</v>
      </c>
      <c r="AB1669" s="52">
        <v>1</v>
      </c>
      <c r="AC1669" s="52">
        <v>1</v>
      </c>
      <c r="AD1669" s="52"/>
      <c r="AE1669" s="52"/>
      <c r="AG1669" s="52"/>
      <c r="AH1669" s="52"/>
      <c r="AI1669" s="52"/>
      <c r="AJ1669" s="52"/>
      <c r="AK1669" s="52"/>
    </row>
    <row r="1670" spans="23:37">
      <c r="W1670" s="146" t="s">
        <v>6723</v>
      </c>
      <c r="X1670" s="52" t="s">
        <v>6724</v>
      </c>
      <c r="Y1670" s="65">
        <v>4413421</v>
      </c>
      <c r="Z1670" s="52" t="s">
        <v>6725</v>
      </c>
      <c r="AA1670" s="52" t="s">
        <v>6726</v>
      </c>
      <c r="AB1670" s="52">
        <v>1</v>
      </c>
      <c r="AC1670" s="52">
        <v>1</v>
      </c>
      <c r="AD1670" s="52"/>
      <c r="AE1670" s="52"/>
      <c r="AG1670" s="52"/>
      <c r="AH1670" s="52"/>
      <c r="AI1670" s="52"/>
      <c r="AJ1670" s="52"/>
      <c r="AK1670" s="52"/>
    </row>
    <row r="1671" spans="23:37">
      <c r="W1671" s="146" t="s">
        <v>6727</v>
      </c>
      <c r="X1671" s="52" t="s">
        <v>6728</v>
      </c>
      <c r="Y1671" s="65">
        <v>4413427</v>
      </c>
      <c r="Z1671" s="52" t="s">
        <v>6729</v>
      </c>
      <c r="AA1671" s="52" t="s">
        <v>6730</v>
      </c>
      <c r="AB1671" s="52">
        <v>1</v>
      </c>
      <c r="AC1671" s="52">
        <v>1</v>
      </c>
      <c r="AD1671" s="52"/>
      <c r="AE1671" s="52"/>
      <c r="AG1671" s="52"/>
      <c r="AH1671" s="52"/>
      <c r="AI1671" s="52"/>
      <c r="AJ1671" s="52"/>
      <c r="AK1671" s="52"/>
    </row>
    <row r="1672" spans="23:37">
      <c r="W1672" s="146" t="s">
        <v>6731</v>
      </c>
      <c r="X1672" s="52" t="s">
        <v>6732</v>
      </c>
      <c r="Y1672" s="65">
        <v>4413613</v>
      </c>
      <c r="Z1672" s="52" t="s">
        <v>6733</v>
      </c>
      <c r="AA1672" s="52" t="s">
        <v>6734</v>
      </c>
      <c r="AB1672" s="52">
        <v>1</v>
      </c>
      <c r="AC1672" s="52">
        <v>1</v>
      </c>
      <c r="AD1672" s="52"/>
      <c r="AE1672" s="52"/>
      <c r="AG1672" s="52"/>
      <c r="AH1672" s="52"/>
      <c r="AI1672" s="52"/>
      <c r="AJ1672" s="52"/>
      <c r="AK1672" s="52"/>
    </row>
    <row r="1673" spans="23:37">
      <c r="W1673" s="146" t="s">
        <v>6735</v>
      </c>
      <c r="X1673" s="52" t="s">
        <v>6736</v>
      </c>
      <c r="Y1673" s="65">
        <v>4411205</v>
      </c>
      <c r="Z1673" s="52" t="s">
        <v>6737</v>
      </c>
      <c r="AA1673" s="52" t="s">
        <v>6738</v>
      </c>
      <c r="AB1673" s="52">
        <v>1</v>
      </c>
      <c r="AC1673" s="52">
        <v>1</v>
      </c>
      <c r="AD1673" s="52"/>
      <c r="AE1673" s="52"/>
      <c r="AG1673" s="52"/>
      <c r="AH1673" s="52"/>
      <c r="AI1673" s="52"/>
      <c r="AJ1673" s="52"/>
      <c r="AK1673" s="52"/>
    </row>
    <row r="1674" spans="23:37">
      <c r="W1674" s="146" t="s">
        <v>6739</v>
      </c>
      <c r="X1674" s="52" t="s">
        <v>6740</v>
      </c>
      <c r="Y1674" s="65">
        <v>4410322</v>
      </c>
      <c r="Z1674" s="52" t="s">
        <v>6741</v>
      </c>
      <c r="AA1674" s="52" t="s">
        <v>6742</v>
      </c>
      <c r="AB1674" s="52">
        <v>1</v>
      </c>
      <c r="AC1674" s="52">
        <v>1</v>
      </c>
      <c r="AD1674" s="52"/>
      <c r="AE1674" s="52"/>
      <c r="AG1674" s="52"/>
      <c r="AH1674" s="52"/>
      <c r="AI1674" s="52"/>
      <c r="AJ1674" s="52"/>
      <c r="AK1674" s="52"/>
    </row>
    <row r="1675" spans="23:37">
      <c r="W1675" s="146" t="s">
        <v>6743</v>
      </c>
      <c r="X1675" s="52" t="s">
        <v>6744</v>
      </c>
      <c r="Y1675" s="65">
        <v>4400864</v>
      </c>
      <c r="Z1675" s="52" t="s">
        <v>6745</v>
      </c>
      <c r="AA1675" s="52" t="s">
        <v>6746</v>
      </c>
      <c r="AB1675" s="52">
        <v>1</v>
      </c>
      <c r="AC1675" s="52">
        <v>1</v>
      </c>
      <c r="AD1675" s="52"/>
      <c r="AE1675" s="52"/>
      <c r="AG1675" s="52"/>
      <c r="AH1675" s="52"/>
      <c r="AI1675" s="52"/>
      <c r="AJ1675" s="52"/>
      <c r="AK1675" s="52"/>
    </row>
    <row r="1676" spans="23:37">
      <c r="W1676" s="146" t="s">
        <v>6747</v>
      </c>
      <c r="X1676" s="52" t="s">
        <v>6748</v>
      </c>
      <c r="Y1676" s="65">
        <v>4400864</v>
      </c>
      <c r="Z1676" s="52" t="s">
        <v>6749</v>
      </c>
      <c r="AA1676" s="52" t="s">
        <v>6750</v>
      </c>
      <c r="AB1676" s="52">
        <v>1</v>
      </c>
      <c r="AC1676" s="52">
        <v>1</v>
      </c>
      <c r="AD1676" s="52"/>
      <c r="AE1676" s="52"/>
      <c r="AG1676" s="52"/>
      <c r="AH1676" s="52"/>
      <c r="AI1676" s="52"/>
      <c r="AJ1676" s="52"/>
      <c r="AK1676" s="52"/>
    </row>
    <row r="1677" spans="23:37">
      <c r="W1677" s="146" t="s">
        <v>6751</v>
      </c>
      <c r="X1677" s="52" t="s">
        <v>6752</v>
      </c>
      <c r="Y1677" s="65">
        <v>4400034</v>
      </c>
      <c r="Z1677" s="52" t="s">
        <v>6753</v>
      </c>
      <c r="AA1677" s="52" t="s">
        <v>6754</v>
      </c>
      <c r="AB1677" s="52">
        <v>1</v>
      </c>
      <c r="AC1677" s="52">
        <v>1</v>
      </c>
      <c r="AD1677" s="52"/>
      <c r="AE1677" s="52"/>
      <c r="AG1677" s="52"/>
      <c r="AH1677" s="52"/>
      <c r="AI1677" s="52"/>
      <c r="AJ1677" s="52"/>
      <c r="AK1677" s="52"/>
    </row>
    <row r="1678" spans="23:37">
      <c r="W1678" s="146" t="s">
        <v>6755</v>
      </c>
      <c r="X1678" s="52" t="s">
        <v>6756</v>
      </c>
      <c r="Y1678" s="65">
        <v>4420854</v>
      </c>
      <c r="Z1678" s="52" t="s">
        <v>6757</v>
      </c>
      <c r="AA1678" s="52" t="s">
        <v>6758</v>
      </c>
      <c r="AB1678" s="52">
        <v>1</v>
      </c>
      <c r="AC1678" s="52">
        <v>1</v>
      </c>
      <c r="AD1678" s="52"/>
      <c r="AE1678" s="52"/>
      <c r="AG1678" s="52"/>
      <c r="AH1678" s="52"/>
      <c r="AI1678" s="52"/>
      <c r="AJ1678" s="52"/>
      <c r="AK1678" s="52"/>
    </row>
    <row r="1679" spans="23:37">
      <c r="W1679" s="146" t="s">
        <v>6759</v>
      </c>
      <c r="X1679" s="52" t="s">
        <v>6760</v>
      </c>
      <c r="Y1679" s="65">
        <v>4420878</v>
      </c>
      <c r="Z1679" s="52" t="s">
        <v>6761</v>
      </c>
      <c r="AA1679" s="52" t="s">
        <v>6762</v>
      </c>
      <c r="AB1679" s="52">
        <v>1</v>
      </c>
      <c r="AC1679" s="52">
        <v>1</v>
      </c>
      <c r="AD1679" s="52"/>
      <c r="AE1679" s="52"/>
      <c r="AG1679" s="52"/>
      <c r="AH1679" s="52"/>
      <c r="AI1679" s="52"/>
      <c r="AJ1679" s="52"/>
      <c r="AK1679" s="52"/>
    </row>
    <row r="1680" spans="23:37">
      <c r="W1680" s="146" t="s">
        <v>6763</v>
      </c>
      <c r="X1680" s="52" t="s">
        <v>6764</v>
      </c>
      <c r="Y1680" s="65">
        <v>4430058</v>
      </c>
      <c r="Z1680" s="52" t="s">
        <v>6765</v>
      </c>
      <c r="AA1680" s="52" t="s">
        <v>6766</v>
      </c>
      <c r="AB1680" s="52">
        <v>1</v>
      </c>
      <c r="AC1680" s="52">
        <v>1</v>
      </c>
      <c r="AD1680" s="52"/>
      <c r="AE1680" s="52"/>
      <c r="AG1680" s="52"/>
      <c r="AH1680" s="52"/>
      <c r="AI1680" s="52"/>
      <c r="AJ1680" s="52"/>
      <c r="AK1680" s="52"/>
    </row>
    <row r="1681" spans="23:37">
      <c r="W1681" s="146" t="s">
        <v>6767</v>
      </c>
      <c r="X1681" s="52" t="s">
        <v>6768</v>
      </c>
      <c r="Y1681" s="65">
        <v>4430021</v>
      </c>
      <c r="Z1681" s="52" t="s">
        <v>6769</v>
      </c>
      <c r="AA1681" s="52" t="s">
        <v>6770</v>
      </c>
      <c r="AB1681" s="52">
        <v>1</v>
      </c>
      <c r="AC1681" s="52">
        <v>1</v>
      </c>
      <c r="AD1681" s="52"/>
      <c r="AE1681" s="52"/>
      <c r="AG1681" s="52"/>
      <c r="AH1681" s="52"/>
      <c r="AI1681" s="52"/>
      <c r="AJ1681" s="52"/>
      <c r="AK1681" s="52"/>
    </row>
    <row r="1682" spans="23:37">
      <c r="W1682" s="146" t="s">
        <v>6771</v>
      </c>
      <c r="X1682" s="52" t="s">
        <v>6772</v>
      </c>
      <c r="Y1682" s="65">
        <v>4430013</v>
      </c>
      <c r="Z1682" s="52" t="s">
        <v>6773</v>
      </c>
      <c r="AA1682" s="52" t="s">
        <v>6774</v>
      </c>
      <c r="AB1682" s="52">
        <v>1</v>
      </c>
      <c r="AC1682" s="52">
        <v>1</v>
      </c>
      <c r="AD1682" s="52"/>
      <c r="AE1682" s="52"/>
      <c r="AG1682" s="52"/>
      <c r="AH1682" s="52"/>
      <c r="AI1682" s="52"/>
      <c r="AJ1682" s="52"/>
      <c r="AK1682" s="52"/>
    </row>
    <row r="1683" spans="23:37">
      <c r="W1683" s="146" t="s">
        <v>6775</v>
      </c>
      <c r="X1683" s="52" t="s">
        <v>6776</v>
      </c>
      <c r="Y1683" s="65">
        <v>4418132</v>
      </c>
      <c r="Z1683" s="52" t="s">
        <v>6777</v>
      </c>
      <c r="AA1683" s="52" t="s">
        <v>6778</v>
      </c>
      <c r="AB1683" s="52">
        <v>1</v>
      </c>
      <c r="AC1683" s="52">
        <v>1</v>
      </c>
      <c r="AD1683" s="52"/>
      <c r="AE1683" s="52"/>
      <c r="AG1683" s="52"/>
      <c r="AH1683" s="52"/>
      <c r="AI1683" s="52"/>
      <c r="AJ1683" s="52"/>
      <c r="AK1683" s="52"/>
    </row>
    <row r="1684" spans="23:37">
      <c r="W1684" s="146" t="s">
        <v>6779</v>
      </c>
      <c r="X1684" s="52" t="s">
        <v>6780</v>
      </c>
      <c r="Y1684" s="65">
        <v>4410103</v>
      </c>
      <c r="Z1684" s="52" t="s">
        <v>6781</v>
      </c>
      <c r="AA1684" s="52" t="s">
        <v>6782</v>
      </c>
      <c r="AB1684" s="52">
        <v>1</v>
      </c>
      <c r="AC1684" s="52">
        <v>1</v>
      </c>
      <c r="AD1684" s="52"/>
      <c r="AE1684" s="52"/>
      <c r="AG1684" s="52"/>
      <c r="AH1684" s="52"/>
      <c r="AI1684" s="52"/>
      <c r="AJ1684" s="52"/>
      <c r="AK1684" s="52"/>
    </row>
    <row r="1685" spans="23:37">
      <c r="W1685" s="146" t="s">
        <v>6783</v>
      </c>
      <c r="X1685" s="52" t="s">
        <v>6784</v>
      </c>
      <c r="Y1685" s="65">
        <v>4418087</v>
      </c>
      <c r="Z1685" s="52" t="s">
        <v>6785</v>
      </c>
      <c r="AA1685" s="52" t="s">
        <v>6786</v>
      </c>
      <c r="AB1685" s="52">
        <v>1</v>
      </c>
      <c r="AC1685" s="52">
        <v>1</v>
      </c>
      <c r="AD1685" s="52"/>
      <c r="AE1685" s="52"/>
      <c r="AG1685" s="52"/>
      <c r="AH1685" s="52"/>
      <c r="AI1685" s="52"/>
      <c r="AJ1685" s="52"/>
      <c r="AK1685" s="52"/>
    </row>
    <row r="1686" spans="23:37">
      <c r="W1686" s="146" t="s">
        <v>6787</v>
      </c>
      <c r="X1686" s="52" t="s">
        <v>6788</v>
      </c>
      <c r="Y1686" s="65">
        <v>4400068</v>
      </c>
      <c r="Z1686" s="52" t="s">
        <v>6789</v>
      </c>
      <c r="AA1686" s="52" t="s">
        <v>6790</v>
      </c>
      <c r="AB1686" s="52"/>
      <c r="AC1686" s="52">
        <v>1</v>
      </c>
      <c r="AD1686" s="52"/>
      <c r="AE1686" s="52"/>
      <c r="AG1686" s="52"/>
      <c r="AH1686" s="52"/>
      <c r="AI1686" s="52"/>
      <c r="AJ1686" s="52"/>
      <c r="AK1686" s="52"/>
    </row>
    <row r="1687" spans="23:37">
      <c r="W1687" s="146" t="s">
        <v>6791</v>
      </c>
      <c r="X1687" s="52" t="s">
        <v>6792</v>
      </c>
      <c r="Y1687" s="65">
        <v>4640083</v>
      </c>
      <c r="Z1687" s="52" t="s">
        <v>6793</v>
      </c>
      <c r="AA1687" s="52" t="s">
        <v>6794</v>
      </c>
      <c r="AB1687" s="52">
        <v>1</v>
      </c>
      <c r="AC1687" s="52">
        <v>1</v>
      </c>
      <c r="AD1687" s="52"/>
      <c r="AE1687" s="52"/>
      <c r="AG1687" s="52"/>
      <c r="AH1687" s="52"/>
      <c r="AI1687" s="52"/>
      <c r="AJ1687" s="52"/>
      <c r="AK1687" s="52"/>
    </row>
    <row r="1688" spans="23:37">
      <c r="W1688" s="146" t="s">
        <v>6795</v>
      </c>
      <c r="X1688" s="52" t="s">
        <v>6796</v>
      </c>
      <c r="Y1688" s="65">
        <v>4440875</v>
      </c>
      <c r="Z1688" s="52" t="s">
        <v>6797</v>
      </c>
      <c r="AA1688" s="52" t="s">
        <v>6798</v>
      </c>
      <c r="AB1688" s="52">
        <v>1</v>
      </c>
      <c r="AC1688" s="52">
        <v>1</v>
      </c>
      <c r="AD1688" s="52"/>
      <c r="AE1688" s="52"/>
      <c r="AG1688" s="52"/>
      <c r="AH1688" s="52"/>
      <c r="AI1688" s="52"/>
      <c r="AJ1688" s="52"/>
      <c r="AK1688" s="52"/>
    </row>
    <row r="1689" spans="23:37">
      <c r="W1689" s="146" t="s">
        <v>6799</v>
      </c>
      <c r="X1689" s="52" t="s">
        <v>6800</v>
      </c>
      <c r="Y1689" s="65">
        <v>4640021</v>
      </c>
      <c r="Z1689" s="52" t="s">
        <v>6801</v>
      </c>
      <c r="AA1689" s="52" t="s">
        <v>6802</v>
      </c>
      <c r="AB1689" s="52">
        <v>1</v>
      </c>
      <c r="AC1689" s="52">
        <v>1</v>
      </c>
      <c r="AD1689" s="52"/>
      <c r="AE1689" s="52"/>
      <c r="AG1689" s="52"/>
      <c r="AH1689" s="52"/>
      <c r="AI1689" s="52"/>
      <c r="AJ1689" s="52"/>
      <c r="AK1689" s="52"/>
    </row>
    <row r="1690" spans="23:37">
      <c r="W1690" s="146" t="s">
        <v>6803</v>
      </c>
      <c r="X1690" s="52" t="s">
        <v>6804</v>
      </c>
      <c r="Y1690" s="65">
        <v>4640071</v>
      </c>
      <c r="Z1690" s="52" t="s">
        <v>6805</v>
      </c>
      <c r="AA1690" s="52" t="s">
        <v>6806</v>
      </c>
      <c r="AB1690" s="52">
        <v>1</v>
      </c>
      <c r="AC1690" s="52">
        <v>1</v>
      </c>
      <c r="AD1690" s="52"/>
      <c r="AE1690" s="52"/>
      <c r="AG1690" s="52"/>
      <c r="AH1690" s="52"/>
      <c r="AI1690" s="52"/>
      <c r="AJ1690" s="52"/>
      <c r="AK1690" s="52"/>
    </row>
    <row r="1691" spans="23:37">
      <c r="W1691" s="146" t="s">
        <v>6807</v>
      </c>
      <c r="X1691" s="52" t="s">
        <v>6808</v>
      </c>
      <c r="Y1691" s="65">
        <v>4418141</v>
      </c>
      <c r="Z1691" s="52" t="s">
        <v>6809</v>
      </c>
      <c r="AA1691" s="52" t="s">
        <v>6810</v>
      </c>
      <c r="AB1691" s="52">
        <v>1</v>
      </c>
      <c r="AC1691" s="52">
        <v>1</v>
      </c>
      <c r="AD1691" s="52"/>
      <c r="AE1691" s="52"/>
      <c r="AG1691" s="52"/>
      <c r="AH1691" s="52"/>
      <c r="AI1691" s="52"/>
      <c r="AJ1691" s="52"/>
      <c r="AK1691" s="52"/>
    </row>
    <row r="1692" spans="23:37">
      <c r="W1692" s="146" t="s">
        <v>6811</v>
      </c>
      <c r="X1692" s="52" t="s">
        <v>6812</v>
      </c>
      <c r="Y1692" s="65">
        <v>4442111</v>
      </c>
      <c r="Z1692" s="52" t="s">
        <v>6813</v>
      </c>
      <c r="AA1692" s="52" t="s">
        <v>6814</v>
      </c>
      <c r="AB1692" s="52">
        <v>1</v>
      </c>
      <c r="AC1692" s="52">
        <v>1</v>
      </c>
      <c r="AD1692" s="52"/>
      <c r="AE1692" s="52"/>
      <c r="AG1692" s="52"/>
      <c r="AH1692" s="52"/>
      <c r="AI1692" s="52"/>
      <c r="AJ1692" s="52"/>
      <c r="AK1692" s="52"/>
    </row>
    <row r="1693" spans="23:37">
      <c r="W1693" s="146" t="s">
        <v>6815</v>
      </c>
      <c r="X1693" s="52" t="s">
        <v>6816</v>
      </c>
      <c r="Y1693" s="65">
        <v>4910934</v>
      </c>
      <c r="Z1693" s="52" t="s">
        <v>6817</v>
      </c>
      <c r="AA1693" s="52" t="s">
        <v>6818</v>
      </c>
      <c r="AB1693" s="52">
        <v>1</v>
      </c>
      <c r="AC1693" s="52">
        <v>1</v>
      </c>
      <c r="AD1693" s="52"/>
      <c r="AE1693" s="52"/>
      <c r="AG1693" s="52"/>
      <c r="AH1693" s="52"/>
      <c r="AI1693" s="52"/>
      <c r="AJ1693" s="52"/>
      <c r="AK1693" s="52"/>
    </row>
    <row r="1694" spans="23:37">
      <c r="W1694" s="146" t="s">
        <v>6819</v>
      </c>
      <c r="X1694" s="52" t="s">
        <v>6820</v>
      </c>
      <c r="Y1694" s="65">
        <v>4520822</v>
      </c>
      <c r="Z1694" s="52" t="s">
        <v>6821</v>
      </c>
      <c r="AA1694" s="52" t="s">
        <v>6822</v>
      </c>
      <c r="AB1694" s="52">
        <v>1</v>
      </c>
      <c r="AC1694" s="52">
        <v>1</v>
      </c>
      <c r="AD1694" s="52"/>
      <c r="AE1694" s="52"/>
      <c r="AG1694" s="52"/>
      <c r="AH1694" s="52"/>
      <c r="AI1694" s="52"/>
      <c r="AJ1694" s="52"/>
      <c r="AK1694" s="52"/>
    </row>
    <row r="1695" spans="23:37">
      <c r="W1695" s="146" t="s">
        <v>6823</v>
      </c>
      <c r="X1695" s="52" t="s">
        <v>6824</v>
      </c>
      <c r="Y1695" s="65">
        <v>4443505</v>
      </c>
      <c r="Z1695" s="52" t="s">
        <v>6825</v>
      </c>
      <c r="AA1695" s="52" t="s">
        <v>6826</v>
      </c>
      <c r="AB1695" s="52">
        <v>1</v>
      </c>
      <c r="AC1695" s="52">
        <v>1</v>
      </c>
      <c r="AD1695" s="52"/>
      <c r="AE1695" s="52"/>
      <c r="AG1695" s="52"/>
      <c r="AH1695" s="52"/>
      <c r="AI1695" s="52"/>
      <c r="AJ1695" s="52"/>
      <c r="AK1695" s="52"/>
    </row>
    <row r="1696" spans="23:37">
      <c r="W1696" s="146" t="s">
        <v>6827</v>
      </c>
      <c r="X1696" s="52" t="s">
        <v>6828</v>
      </c>
      <c r="Y1696" s="65">
        <v>4800392</v>
      </c>
      <c r="Z1696" s="52" t="s">
        <v>6829</v>
      </c>
      <c r="AA1696" s="52" t="s">
        <v>6830</v>
      </c>
      <c r="AB1696" s="52">
        <v>1</v>
      </c>
      <c r="AC1696" s="52">
        <v>1</v>
      </c>
      <c r="AD1696" s="52"/>
      <c r="AE1696" s="52"/>
      <c r="AG1696" s="52"/>
      <c r="AH1696" s="52"/>
      <c r="AI1696" s="52"/>
      <c r="AJ1696" s="52"/>
      <c r="AK1696" s="52"/>
    </row>
    <row r="1697" spans="23:37">
      <c r="W1697" s="146" t="s">
        <v>6831</v>
      </c>
      <c r="X1697" s="52" t="s">
        <v>6832</v>
      </c>
      <c r="Y1697" s="65">
        <v>4700213</v>
      </c>
      <c r="Z1697" s="52" t="s">
        <v>6833</v>
      </c>
      <c r="AA1697" s="52" t="s">
        <v>6834</v>
      </c>
      <c r="AB1697" s="52">
        <v>1</v>
      </c>
      <c r="AC1697" s="52">
        <v>1</v>
      </c>
      <c r="AD1697" s="52"/>
      <c r="AE1697" s="52"/>
      <c r="AG1697" s="52"/>
      <c r="AH1697" s="52"/>
      <c r="AI1697" s="52"/>
      <c r="AJ1697" s="52"/>
      <c r="AK1697" s="52"/>
    </row>
    <row r="1698" spans="23:37">
      <c r="W1698" s="146" t="s">
        <v>6835</v>
      </c>
      <c r="X1698" s="52" t="s">
        <v>6836</v>
      </c>
      <c r="Y1698" s="65">
        <v>4740038</v>
      </c>
      <c r="Z1698" s="52" t="s">
        <v>6837</v>
      </c>
      <c r="AA1698" s="52" t="s">
        <v>6838</v>
      </c>
      <c r="AB1698" s="52">
        <v>1</v>
      </c>
      <c r="AC1698" s="52">
        <v>1</v>
      </c>
      <c r="AD1698" s="52"/>
      <c r="AE1698" s="52"/>
      <c r="AG1698" s="52"/>
      <c r="AH1698" s="52"/>
      <c r="AI1698" s="52"/>
      <c r="AJ1698" s="52"/>
      <c r="AK1698" s="52"/>
    </row>
    <row r="1699" spans="23:37">
      <c r="W1699" s="146" t="s">
        <v>6839</v>
      </c>
      <c r="X1699" s="52" t="s">
        <v>6840</v>
      </c>
      <c r="Y1699" s="65">
        <v>4910136</v>
      </c>
      <c r="Z1699" s="52" t="s">
        <v>6841</v>
      </c>
      <c r="AA1699" s="52" t="s">
        <v>6842</v>
      </c>
      <c r="AB1699" s="52">
        <v>1</v>
      </c>
      <c r="AC1699" s="52">
        <v>1</v>
      </c>
      <c r="AD1699" s="52"/>
      <c r="AE1699" s="52"/>
      <c r="AG1699" s="52"/>
      <c r="AH1699" s="52"/>
      <c r="AI1699" s="52"/>
      <c r="AJ1699" s="52"/>
      <c r="AK1699" s="52"/>
    </row>
    <row r="1700" spans="23:37">
      <c r="W1700" s="146" t="s">
        <v>6843</v>
      </c>
      <c r="X1700" s="52" t="s">
        <v>6844</v>
      </c>
      <c r="Y1700" s="65">
        <v>4540828</v>
      </c>
      <c r="Z1700" s="52" t="s">
        <v>6845</v>
      </c>
      <c r="AA1700" s="52" t="s">
        <v>6846</v>
      </c>
      <c r="AB1700" s="52"/>
      <c r="AC1700" s="52">
        <v>1</v>
      </c>
      <c r="AD1700" s="52"/>
      <c r="AE1700" s="52"/>
      <c r="AG1700" s="52"/>
      <c r="AH1700" s="52"/>
      <c r="AI1700" s="52"/>
      <c r="AJ1700" s="52"/>
      <c r="AK1700" s="52"/>
    </row>
    <row r="1701" spans="23:37">
      <c r="W1701" s="146" t="s">
        <v>6847</v>
      </c>
      <c r="X1701" s="52" t="s">
        <v>6848</v>
      </c>
      <c r="Y1701" s="65">
        <v>4400841</v>
      </c>
      <c r="Z1701" s="52" t="s">
        <v>6849</v>
      </c>
      <c r="AA1701" s="52" t="s">
        <v>6850</v>
      </c>
      <c r="AB1701" s="52">
        <v>1</v>
      </c>
      <c r="AC1701" s="52">
        <v>1</v>
      </c>
      <c r="AD1701" s="52"/>
      <c r="AE1701" s="52"/>
      <c r="AG1701" s="52"/>
      <c r="AH1701" s="52"/>
      <c r="AI1701" s="52"/>
      <c r="AJ1701" s="52"/>
      <c r="AK1701" s="52"/>
    </row>
    <row r="1702" spans="23:37">
      <c r="W1702" s="146" t="s">
        <v>6851</v>
      </c>
      <c r="X1702" s="52" t="s">
        <v>6852</v>
      </c>
      <c r="Y1702" s="65">
        <v>4560032</v>
      </c>
      <c r="Z1702" s="52" t="s">
        <v>6853</v>
      </c>
      <c r="AA1702" s="52" t="s">
        <v>6854</v>
      </c>
      <c r="AB1702" s="52"/>
      <c r="AC1702" s="52">
        <v>1</v>
      </c>
      <c r="AD1702" s="52"/>
      <c r="AE1702" s="52"/>
      <c r="AG1702" s="52"/>
      <c r="AH1702" s="52"/>
      <c r="AI1702" s="52"/>
      <c r="AJ1702" s="52"/>
      <c r="AK1702" s="52"/>
    </row>
    <row r="1703" spans="23:37">
      <c r="W1703" s="146" t="s">
        <v>6855</v>
      </c>
      <c r="X1703" s="52" t="s">
        <v>6856</v>
      </c>
      <c r="Y1703" s="65">
        <v>4850003</v>
      </c>
      <c r="Z1703" s="52" t="s">
        <v>6857</v>
      </c>
      <c r="AA1703" s="52" t="s">
        <v>6858</v>
      </c>
      <c r="AB1703" s="52">
        <v>1</v>
      </c>
      <c r="AC1703" s="52">
        <v>1</v>
      </c>
      <c r="AD1703" s="52"/>
      <c r="AE1703" s="52"/>
      <c r="AG1703" s="52"/>
      <c r="AH1703" s="52"/>
      <c r="AI1703" s="52"/>
      <c r="AJ1703" s="52"/>
      <c r="AK1703" s="52"/>
    </row>
    <row r="1704" spans="23:37">
      <c r="W1704" s="146" t="s">
        <v>6859</v>
      </c>
      <c r="X1704" s="52" t="s">
        <v>6860</v>
      </c>
      <c r="Y1704" s="65">
        <v>4750945</v>
      </c>
      <c r="Z1704" s="52" t="s">
        <v>6861</v>
      </c>
      <c r="AA1704" s="52" t="s">
        <v>6862</v>
      </c>
      <c r="AB1704" s="52">
        <v>1</v>
      </c>
      <c r="AC1704" s="52">
        <v>1</v>
      </c>
      <c r="AD1704" s="52"/>
      <c r="AE1704" s="52"/>
      <c r="AG1704" s="52"/>
      <c r="AH1704" s="52"/>
      <c r="AI1704" s="52"/>
      <c r="AJ1704" s="52"/>
      <c r="AK1704" s="52"/>
    </row>
    <row r="1705" spans="23:37">
      <c r="W1705" s="146" t="s">
        <v>6863</v>
      </c>
      <c r="X1705" s="52" t="s">
        <v>6864</v>
      </c>
      <c r="Y1705" s="65">
        <v>4441154</v>
      </c>
      <c r="Z1705" s="52" t="s">
        <v>6865</v>
      </c>
      <c r="AA1705" s="52" t="s">
        <v>6866</v>
      </c>
      <c r="AB1705" s="52">
        <v>1</v>
      </c>
      <c r="AC1705" s="52">
        <v>1</v>
      </c>
      <c r="AD1705" s="52"/>
      <c r="AE1705" s="52"/>
      <c r="AG1705" s="52"/>
      <c r="AH1705" s="52"/>
      <c r="AI1705" s="52"/>
      <c r="AJ1705" s="52"/>
      <c r="AK1705" s="52"/>
    </row>
    <row r="1706" spans="23:37">
      <c r="W1706" s="146" t="s">
        <v>6867</v>
      </c>
      <c r="X1706" s="52" t="s">
        <v>6868</v>
      </c>
      <c r="Y1706" s="65">
        <v>4968019</v>
      </c>
      <c r="Z1706" s="52" t="s">
        <v>6869</v>
      </c>
      <c r="AA1706" s="52" t="s">
        <v>6870</v>
      </c>
      <c r="AB1706" s="52">
        <v>1</v>
      </c>
      <c r="AC1706" s="52">
        <v>1</v>
      </c>
      <c r="AD1706" s="52"/>
      <c r="AE1706" s="52"/>
      <c r="AG1706" s="52"/>
      <c r="AH1706" s="52"/>
      <c r="AI1706" s="52"/>
      <c r="AJ1706" s="52"/>
      <c r="AK1706" s="52"/>
    </row>
    <row r="1707" spans="23:37">
      <c r="W1707" s="146" t="s">
        <v>6871</v>
      </c>
      <c r="X1707" s="52" t="s">
        <v>6872</v>
      </c>
      <c r="Y1707" s="65">
        <v>4420863</v>
      </c>
      <c r="Z1707" s="52" t="s">
        <v>6873</v>
      </c>
      <c r="AA1707" s="52" t="s">
        <v>6874</v>
      </c>
      <c r="AB1707" s="52">
        <v>1</v>
      </c>
      <c r="AC1707" s="52">
        <v>1</v>
      </c>
      <c r="AD1707" s="52"/>
      <c r="AE1707" s="52"/>
      <c r="AG1707" s="52"/>
      <c r="AH1707" s="52"/>
      <c r="AI1707" s="52"/>
      <c r="AJ1707" s="52"/>
      <c r="AK1707" s="52"/>
    </row>
    <row r="1708" spans="23:37">
      <c r="W1708" s="146" t="s">
        <v>6875</v>
      </c>
      <c r="X1708" s="52" t="s">
        <v>6876</v>
      </c>
      <c r="Y1708" s="65">
        <v>4680001</v>
      </c>
      <c r="Z1708" s="52" t="s">
        <v>6877</v>
      </c>
      <c r="AA1708" s="52" t="s">
        <v>6878</v>
      </c>
      <c r="AB1708" s="52"/>
      <c r="AC1708" s="52">
        <v>1</v>
      </c>
      <c r="AD1708" s="52"/>
      <c r="AE1708" s="52"/>
      <c r="AG1708" s="52"/>
      <c r="AH1708" s="52"/>
      <c r="AI1708" s="52"/>
      <c r="AJ1708" s="52"/>
      <c r="AK1708" s="52"/>
    </row>
    <row r="1709" spans="23:37">
      <c r="W1709" s="146" t="s">
        <v>6879</v>
      </c>
      <c r="X1709" s="52" t="s">
        <v>6880</v>
      </c>
      <c r="Y1709" s="65">
        <v>4910083</v>
      </c>
      <c r="Z1709" s="52" t="s">
        <v>6881</v>
      </c>
      <c r="AA1709" s="52" t="s">
        <v>6882</v>
      </c>
      <c r="AB1709" s="52">
        <v>1</v>
      </c>
      <c r="AC1709" s="52">
        <v>1</v>
      </c>
      <c r="AD1709" s="52"/>
      <c r="AE1709" s="52"/>
      <c r="AG1709" s="52"/>
      <c r="AH1709" s="52"/>
      <c r="AI1709" s="52"/>
      <c r="AJ1709" s="52"/>
      <c r="AK1709" s="52"/>
    </row>
    <row r="1710" spans="23:37">
      <c r="W1710" s="146" t="s">
        <v>6883</v>
      </c>
      <c r="X1710" s="52" t="s">
        <v>6884</v>
      </c>
      <c r="Y1710" s="65">
        <v>4550018</v>
      </c>
      <c r="Z1710" s="52" t="s">
        <v>6885</v>
      </c>
      <c r="AA1710" s="52" t="s">
        <v>6886</v>
      </c>
      <c r="AB1710" s="52">
        <v>1</v>
      </c>
      <c r="AC1710" s="52">
        <v>1</v>
      </c>
      <c r="AD1710" s="52"/>
      <c r="AE1710" s="52"/>
      <c r="AG1710" s="52"/>
      <c r="AH1710" s="52"/>
      <c r="AI1710" s="52"/>
      <c r="AJ1710" s="52"/>
      <c r="AK1710" s="52"/>
    </row>
    <row r="1711" spans="23:37">
      <c r="W1711" s="146" t="s">
        <v>6887</v>
      </c>
      <c r="X1711" s="52" t="s">
        <v>6888</v>
      </c>
      <c r="Y1711" s="65">
        <v>4630011</v>
      </c>
      <c r="Z1711" s="52" t="s">
        <v>6889</v>
      </c>
      <c r="AA1711" s="52" t="s">
        <v>6890</v>
      </c>
      <c r="AB1711" s="52"/>
      <c r="AC1711" s="52">
        <v>1</v>
      </c>
      <c r="AD1711" s="52"/>
      <c r="AE1711" s="52"/>
      <c r="AG1711" s="52"/>
      <c r="AH1711" s="52"/>
      <c r="AI1711" s="52"/>
      <c r="AJ1711" s="52"/>
      <c r="AK1711" s="52"/>
    </row>
    <row r="1712" spans="23:37">
      <c r="W1712" s="146" t="s">
        <v>6891</v>
      </c>
      <c r="X1712" s="52" t="s">
        <v>6892</v>
      </c>
      <c r="Y1712" s="65">
        <v>4730906</v>
      </c>
      <c r="Z1712" s="52" t="s">
        <v>6893</v>
      </c>
      <c r="AA1712" s="52" t="s">
        <v>6894</v>
      </c>
      <c r="AB1712" s="52">
        <v>1</v>
      </c>
      <c r="AC1712" s="52">
        <v>1</v>
      </c>
      <c r="AD1712" s="52"/>
      <c r="AE1712" s="52"/>
      <c r="AG1712" s="52"/>
      <c r="AH1712" s="52"/>
      <c r="AI1712" s="52"/>
      <c r="AJ1712" s="52"/>
      <c r="AK1712" s="52"/>
    </row>
    <row r="1713" spans="23:37">
      <c r="W1713" s="146" t="s">
        <v>6895</v>
      </c>
      <c r="X1713" s="52" t="s">
        <v>6896</v>
      </c>
      <c r="Y1713" s="65">
        <v>4700342</v>
      </c>
      <c r="Z1713" s="52" t="s">
        <v>6897</v>
      </c>
      <c r="AA1713" s="52" t="s">
        <v>6898</v>
      </c>
      <c r="AB1713" s="52"/>
      <c r="AC1713" s="52">
        <v>1</v>
      </c>
      <c r="AD1713" s="52"/>
      <c r="AE1713" s="52"/>
      <c r="AG1713" s="52"/>
      <c r="AH1713" s="52"/>
      <c r="AI1713" s="52"/>
      <c r="AJ1713" s="52"/>
      <c r="AK1713" s="52"/>
    </row>
    <row r="1714" spans="23:37">
      <c r="W1714" s="146" t="s">
        <v>6899</v>
      </c>
      <c r="X1714" s="52" t="s">
        <v>6900</v>
      </c>
      <c r="Y1714" s="65">
        <v>4860925</v>
      </c>
      <c r="Z1714" s="52" t="s">
        <v>6901</v>
      </c>
      <c r="AA1714" s="52" t="s">
        <v>6902</v>
      </c>
      <c r="AB1714" s="52">
        <v>1</v>
      </c>
      <c r="AC1714" s="52">
        <v>1</v>
      </c>
      <c r="AD1714" s="52"/>
      <c r="AE1714" s="52"/>
      <c r="AG1714" s="52"/>
      <c r="AH1714" s="52"/>
      <c r="AI1714" s="52"/>
      <c r="AJ1714" s="52"/>
      <c r="AK1714" s="52"/>
    </row>
    <row r="1715" spans="23:37">
      <c r="W1715" s="146" t="s">
        <v>6903</v>
      </c>
      <c r="X1715" s="52" t="s">
        <v>6904</v>
      </c>
      <c r="Y1715" s="65">
        <v>4750903</v>
      </c>
      <c r="Z1715" s="52" t="s">
        <v>6905</v>
      </c>
      <c r="AA1715" s="52" t="s">
        <v>6906</v>
      </c>
      <c r="AB1715" s="52">
        <v>1</v>
      </c>
      <c r="AC1715" s="52">
        <v>1</v>
      </c>
      <c r="AD1715" s="52"/>
      <c r="AE1715" s="52"/>
      <c r="AG1715" s="52"/>
      <c r="AH1715" s="52"/>
      <c r="AI1715" s="52"/>
      <c r="AJ1715" s="52"/>
      <c r="AK1715" s="52"/>
    </row>
    <row r="1716" spans="23:37">
      <c r="W1716" s="146" t="s">
        <v>6907</v>
      </c>
      <c r="X1716" s="52" t="s">
        <v>6908</v>
      </c>
      <c r="Y1716" s="65">
        <v>4440802</v>
      </c>
      <c r="Z1716" s="52" t="s">
        <v>6909</v>
      </c>
      <c r="AA1716" s="52" t="s">
        <v>6910</v>
      </c>
      <c r="AB1716" s="52">
        <v>1</v>
      </c>
      <c r="AC1716" s="52">
        <v>1</v>
      </c>
      <c r="AD1716" s="52"/>
      <c r="AE1716" s="52"/>
      <c r="AG1716" s="52"/>
      <c r="AH1716" s="52"/>
      <c r="AI1716" s="52"/>
      <c r="AJ1716" s="52"/>
      <c r="AK1716" s="52"/>
    </row>
    <row r="1717" spans="23:37">
      <c r="W1717" s="146" t="s">
        <v>6911</v>
      </c>
      <c r="X1717" s="52" t="s">
        <v>6912</v>
      </c>
      <c r="Y1717" s="65">
        <v>4890886</v>
      </c>
      <c r="Z1717" s="52" t="s">
        <v>1019</v>
      </c>
      <c r="AA1717" s="52" t="s">
        <v>6913</v>
      </c>
      <c r="AB1717" s="52"/>
      <c r="AC1717" s="52">
        <v>1</v>
      </c>
      <c r="AD1717" s="52"/>
      <c r="AE1717" s="52"/>
      <c r="AG1717" s="52"/>
      <c r="AH1717" s="52"/>
      <c r="AI1717" s="52"/>
      <c r="AJ1717" s="52"/>
      <c r="AK1717" s="52"/>
    </row>
    <row r="1718" spans="23:37">
      <c r="W1718" s="146" t="s">
        <v>6914</v>
      </c>
      <c r="X1718" s="52" t="s">
        <v>6915</v>
      </c>
      <c r="Y1718" s="65">
        <v>4928364</v>
      </c>
      <c r="Z1718" s="52" t="s">
        <v>6916</v>
      </c>
      <c r="AA1718" s="52" t="s">
        <v>6917</v>
      </c>
      <c r="AB1718" s="52">
        <v>1</v>
      </c>
      <c r="AC1718" s="52">
        <v>1</v>
      </c>
      <c r="AD1718" s="52"/>
      <c r="AE1718" s="52"/>
      <c r="AG1718" s="52"/>
      <c r="AH1718" s="52"/>
      <c r="AI1718" s="52"/>
      <c r="AJ1718" s="52"/>
      <c r="AK1718" s="52"/>
    </row>
    <row r="1719" spans="23:37">
      <c r="W1719" s="146" t="s">
        <v>6918</v>
      </c>
      <c r="X1719" s="52" t="s">
        <v>6919</v>
      </c>
      <c r="Y1719" s="65">
        <v>4418124</v>
      </c>
      <c r="Z1719" s="52" t="s">
        <v>6920</v>
      </c>
      <c r="AA1719" s="52" t="s">
        <v>6921</v>
      </c>
      <c r="AB1719" s="52"/>
      <c r="AC1719" s="52">
        <v>1</v>
      </c>
      <c r="AD1719" s="52"/>
      <c r="AE1719" s="52"/>
      <c r="AG1719" s="52"/>
      <c r="AH1719" s="52"/>
      <c r="AI1719" s="52"/>
      <c r="AJ1719" s="52"/>
      <c r="AK1719" s="52"/>
    </row>
    <row r="1720" spans="23:37">
      <c r="W1720" s="146" t="s">
        <v>6922</v>
      </c>
      <c r="X1720" s="52" t="s">
        <v>6923</v>
      </c>
      <c r="Y1720" s="65">
        <v>4740038</v>
      </c>
      <c r="Z1720" s="52" t="s">
        <v>6837</v>
      </c>
      <c r="AA1720" s="52" t="s">
        <v>6924</v>
      </c>
      <c r="AB1720" s="52">
        <v>1</v>
      </c>
      <c r="AC1720" s="52">
        <v>1</v>
      </c>
      <c r="AD1720" s="52"/>
      <c r="AE1720" s="52"/>
      <c r="AG1720" s="52"/>
      <c r="AH1720" s="52"/>
      <c r="AI1720" s="52"/>
      <c r="AJ1720" s="52"/>
      <c r="AK1720" s="52"/>
    </row>
    <row r="1721" spans="23:37">
      <c r="W1721" s="146" t="s">
        <v>6925</v>
      </c>
      <c r="X1721" s="52" t="s">
        <v>6926</v>
      </c>
      <c r="Y1721" s="65">
        <v>4480813</v>
      </c>
      <c r="Z1721" s="52" t="s">
        <v>2307</v>
      </c>
      <c r="AA1721" s="52" t="s">
        <v>6927</v>
      </c>
      <c r="AB1721" s="52"/>
      <c r="AC1721" s="52">
        <v>1</v>
      </c>
      <c r="AD1721" s="52"/>
      <c r="AE1721" s="52"/>
      <c r="AG1721" s="52"/>
      <c r="AH1721" s="52"/>
      <c r="AI1721" s="52"/>
      <c r="AJ1721" s="52"/>
      <c r="AK1721" s="52"/>
    </row>
    <row r="1722" spans="23:37">
      <c r="W1722" s="146" t="s">
        <v>6928</v>
      </c>
      <c r="X1722" s="52" t="s">
        <v>6929</v>
      </c>
      <c r="Y1722" s="65">
        <v>4890965</v>
      </c>
      <c r="Z1722" s="52" t="s">
        <v>6930</v>
      </c>
      <c r="AA1722" s="52" t="s">
        <v>6931</v>
      </c>
      <c r="AB1722" s="52">
        <v>1</v>
      </c>
      <c r="AC1722" s="52">
        <v>1</v>
      </c>
      <c r="AD1722" s="52"/>
      <c r="AE1722" s="52"/>
      <c r="AG1722" s="52"/>
      <c r="AH1722" s="52"/>
      <c r="AI1722" s="52"/>
      <c r="AJ1722" s="52"/>
      <c r="AK1722" s="52"/>
    </row>
    <row r="1723" spans="23:37">
      <c r="W1723" s="146" t="s">
        <v>6932</v>
      </c>
      <c r="X1723" s="52" t="s">
        <v>6933</v>
      </c>
      <c r="Y1723" s="65">
        <v>4450046</v>
      </c>
      <c r="Z1723" s="52" t="s">
        <v>6934</v>
      </c>
      <c r="AA1723" s="52" t="s">
        <v>6935</v>
      </c>
      <c r="AB1723" s="52">
        <v>1</v>
      </c>
      <c r="AC1723" s="52">
        <v>1</v>
      </c>
      <c r="AD1723" s="52"/>
      <c r="AE1723" s="52"/>
      <c r="AG1723" s="52"/>
      <c r="AH1723" s="52"/>
      <c r="AI1723" s="52"/>
      <c r="AJ1723" s="52"/>
      <c r="AK1723" s="52"/>
    </row>
    <row r="1724" spans="23:37">
      <c r="W1724" s="146" t="s">
        <v>6936</v>
      </c>
      <c r="X1724" s="52" t="s">
        <v>6937</v>
      </c>
      <c r="Y1724" s="65">
        <v>4608534</v>
      </c>
      <c r="Z1724" s="52" t="s">
        <v>189</v>
      </c>
      <c r="AA1724" s="52"/>
      <c r="AB1724" s="52"/>
      <c r="AC1724" s="52">
        <v>1</v>
      </c>
      <c r="AD1724" s="52"/>
      <c r="AE1724" s="52"/>
      <c r="AG1724" s="52"/>
      <c r="AH1724" s="52"/>
      <c r="AI1724" s="52"/>
      <c r="AJ1724" s="52"/>
      <c r="AK1724" s="52"/>
    </row>
    <row r="1725" spans="23:37">
      <c r="W1725" s="146" t="s">
        <v>6938</v>
      </c>
      <c r="X1725" s="52" t="s">
        <v>6939</v>
      </c>
      <c r="Y1725" s="65">
        <v>4608534</v>
      </c>
      <c r="Z1725" s="52" t="s">
        <v>189</v>
      </c>
      <c r="AA1725" s="52" t="s">
        <v>6940</v>
      </c>
      <c r="AB1725" s="52">
        <v>1</v>
      </c>
      <c r="AC1725" s="52">
        <v>1</v>
      </c>
      <c r="AD1725" s="52"/>
      <c r="AE1725" s="52"/>
      <c r="AG1725" s="52"/>
      <c r="AH1725" s="52"/>
      <c r="AI1725" s="52"/>
      <c r="AJ1725" s="52"/>
      <c r="AK1725" s="52"/>
    </row>
    <row r="1726" spans="23:37">
      <c r="W1726" s="146" t="s">
        <v>6941</v>
      </c>
      <c r="X1726" s="52" t="s">
        <v>6942</v>
      </c>
      <c r="Y1726" s="65">
        <v>4608534</v>
      </c>
      <c r="Z1726" s="52" t="s">
        <v>189</v>
      </c>
      <c r="AA1726" s="52" t="s">
        <v>6940</v>
      </c>
      <c r="AB1726" s="52">
        <v>1</v>
      </c>
      <c r="AC1726" s="52">
        <v>1</v>
      </c>
      <c r="AD1726" s="52"/>
      <c r="AE1726" s="52"/>
      <c r="AG1726" s="52"/>
      <c r="AH1726" s="52"/>
      <c r="AI1726" s="52"/>
      <c r="AJ1726" s="52"/>
      <c r="AK1726" s="52"/>
    </row>
    <row r="1727" spans="23:37">
      <c r="W1727" s="146" t="s">
        <v>6943</v>
      </c>
      <c r="X1727" s="52" t="s">
        <v>6944</v>
      </c>
      <c r="Y1727" s="65">
        <v>4608534</v>
      </c>
      <c r="Z1727" s="52" t="s">
        <v>189</v>
      </c>
      <c r="AA1727" s="52" t="s">
        <v>6945</v>
      </c>
      <c r="AB1727" s="52">
        <v>1</v>
      </c>
      <c r="AC1727" s="52">
        <v>1</v>
      </c>
      <c r="AD1727" s="52"/>
      <c r="AE1727" s="52"/>
      <c r="AG1727" s="52"/>
      <c r="AH1727" s="52"/>
      <c r="AI1727" s="52"/>
      <c r="AJ1727" s="52"/>
      <c r="AK1727" s="52"/>
    </row>
    <row r="1728" spans="23:37">
      <c r="W1728" s="146" t="s">
        <v>6946</v>
      </c>
      <c r="X1728" s="52" t="s">
        <v>6947</v>
      </c>
      <c r="Y1728" s="65">
        <v>4608534</v>
      </c>
      <c r="Z1728" s="52" t="s">
        <v>189</v>
      </c>
      <c r="AA1728" s="52" t="s">
        <v>6948</v>
      </c>
      <c r="AB1728" s="52">
        <v>1</v>
      </c>
      <c r="AC1728" s="52">
        <v>1</v>
      </c>
      <c r="AD1728" s="52"/>
      <c r="AE1728" s="52"/>
      <c r="AG1728" s="52"/>
      <c r="AH1728" s="52"/>
      <c r="AI1728" s="52"/>
      <c r="AJ1728" s="52"/>
      <c r="AK1728" s="52"/>
    </row>
    <row r="1729" spans="23:37">
      <c r="W1729" s="146" t="s">
        <v>6949</v>
      </c>
      <c r="X1729" s="52" t="s">
        <v>6950</v>
      </c>
      <c r="Y1729" s="65">
        <v>4608534</v>
      </c>
      <c r="Z1729" s="52" t="s">
        <v>189</v>
      </c>
      <c r="AA1729" s="52" t="s">
        <v>190</v>
      </c>
      <c r="AB1729" s="52">
        <v>1</v>
      </c>
      <c r="AC1729" s="52">
        <v>1</v>
      </c>
      <c r="AD1729" s="52"/>
      <c r="AE1729" s="52"/>
      <c r="AG1729" s="52"/>
      <c r="AH1729" s="52"/>
      <c r="AI1729" s="52"/>
      <c r="AJ1729" s="52"/>
      <c r="AK1729" s="52"/>
    </row>
    <row r="1730" spans="23:37">
      <c r="W1730" s="146" t="s">
        <v>6951</v>
      </c>
      <c r="X1730" s="52" t="s">
        <v>6952</v>
      </c>
      <c r="Y1730" s="65">
        <v>4608534</v>
      </c>
      <c r="Z1730" s="52" t="s">
        <v>189</v>
      </c>
      <c r="AA1730" s="52" t="s">
        <v>6953</v>
      </c>
      <c r="AB1730" s="52">
        <v>1</v>
      </c>
      <c r="AC1730" s="52">
        <v>1</v>
      </c>
      <c r="AD1730" s="52"/>
      <c r="AE1730" s="52"/>
      <c r="AG1730" s="52"/>
      <c r="AH1730" s="52"/>
      <c r="AI1730" s="52"/>
      <c r="AJ1730" s="52"/>
      <c r="AK1730" s="52"/>
    </row>
    <row r="1731" spans="23:37">
      <c r="W1731" s="146" t="s">
        <v>6954</v>
      </c>
      <c r="X1731" s="52" t="s">
        <v>6955</v>
      </c>
      <c r="Y1731" s="65">
        <v>4608534</v>
      </c>
      <c r="Z1731" s="52" t="s">
        <v>189</v>
      </c>
      <c r="AA1731" s="52" t="s">
        <v>6956</v>
      </c>
      <c r="AB1731" s="52">
        <v>1</v>
      </c>
      <c r="AC1731" s="52">
        <v>1</v>
      </c>
      <c r="AD1731" s="52"/>
      <c r="AE1731" s="52"/>
      <c r="AG1731" s="52"/>
      <c r="AH1731" s="52"/>
      <c r="AI1731" s="52"/>
      <c r="AJ1731" s="52"/>
      <c r="AK1731" s="52"/>
    </row>
    <row r="1732" spans="23:37">
      <c r="W1732" s="146" t="s">
        <v>6957</v>
      </c>
      <c r="X1732" s="52" t="s">
        <v>6958</v>
      </c>
      <c r="Y1732" s="65">
        <v>4608534</v>
      </c>
      <c r="Z1732" s="52" t="s">
        <v>189</v>
      </c>
      <c r="AA1732" s="52" t="s">
        <v>6959</v>
      </c>
      <c r="AB1732" s="52">
        <v>1</v>
      </c>
      <c r="AC1732" s="52">
        <v>1</v>
      </c>
      <c r="AD1732" s="52"/>
      <c r="AE1732" s="52"/>
      <c r="AG1732" s="52"/>
      <c r="AH1732" s="52"/>
      <c r="AI1732" s="52"/>
      <c r="AJ1732" s="52"/>
      <c r="AK1732" s="52"/>
    </row>
    <row r="1733" spans="23:37">
      <c r="W1733" s="146" t="s">
        <v>6960</v>
      </c>
      <c r="X1733" s="52" t="s">
        <v>6961</v>
      </c>
      <c r="Y1733" s="65">
        <v>4608534</v>
      </c>
      <c r="Z1733" s="52" t="s">
        <v>189</v>
      </c>
      <c r="AA1733" s="52" t="s">
        <v>6962</v>
      </c>
      <c r="AB1733" s="52">
        <v>1</v>
      </c>
      <c r="AC1733" s="52">
        <v>1</v>
      </c>
      <c r="AD1733" s="52"/>
      <c r="AE1733" s="52"/>
      <c r="AG1733" s="52"/>
      <c r="AH1733" s="52"/>
      <c r="AI1733" s="52"/>
      <c r="AJ1733" s="52"/>
      <c r="AK1733" s="52"/>
    </row>
    <row r="1734" spans="23:37">
      <c r="W1734" s="146" t="s">
        <v>6963</v>
      </c>
      <c r="X1734" s="52" t="s">
        <v>6964</v>
      </c>
      <c r="Y1734" s="65">
        <v>4608534</v>
      </c>
      <c r="Z1734" s="52" t="s">
        <v>189</v>
      </c>
      <c r="AA1734" s="52" t="s">
        <v>6965</v>
      </c>
      <c r="AB1734" s="52">
        <v>1</v>
      </c>
      <c r="AC1734" s="52">
        <v>1</v>
      </c>
      <c r="AD1734" s="52"/>
      <c r="AE1734" s="52"/>
      <c r="AG1734" s="52"/>
      <c r="AH1734" s="52"/>
      <c r="AI1734" s="52"/>
      <c r="AJ1734" s="52"/>
      <c r="AK1734" s="52"/>
    </row>
    <row r="1735" spans="23:37">
      <c r="W1735" s="146" t="s">
        <v>6966</v>
      </c>
      <c r="X1735" s="52" t="s">
        <v>6967</v>
      </c>
      <c r="Y1735" s="65">
        <v>4608534</v>
      </c>
      <c r="Z1735" s="52" t="s">
        <v>189</v>
      </c>
      <c r="AA1735" s="52" t="s">
        <v>6968</v>
      </c>
      <c r="AB1735" s="52">
        <v>1</v>
      </c>
      <c r="AC1735" s="52">
        <v>1</v>
      </c>
      <c r="AD1735" s="52"/>
      <c r="AE1735" s="52"/>
      <c r="AG1735" s="52"/>
      <c r="AH1735" s="52"/>
      <c r="AI1735" s="52"/>
      <c r="AJ1735" s="52"/>
      <c r="AK1735" s="52"/>
    </row>
    <row r="1736" spans="23:37">
      <c r="W1736" s="146" t="s">
        <v>6969</v>
      </c>
      <c r="X1736" s="52" t="s">
        <v>6970</v>
      </c>
      <c r="Y1736" s="65">
        <v>4608534</v>
      </c>
      <c r="Z1736" s="52" t="s">
        <v>6971</v>
      </c>
      <c r="AA1736" s="52" t="s">
        <v>6972</v>
      </c>
      <c r="AB1736" s="52">
        <v>1</v>
      </c>
      <c r="AC1736" s="52">
        <v>1</v>
      </c>
      <c r="AD1736" s="52"/>
      <c r="AE1736" s="52"/>
      <c r="AG1736" s="52"/>
      <c r="AH1736" s="52"/>
      <c r="AI1736" s="52"/>
      <c r="AJ1736" s="52"/>
      <c r="AK1736" s="52"/>
    </row>
    <row r="1737" spans="23:37">
      <c r="W1737" s="146" t="s">
        <v>6973</v>
      </c>
      <c r="X1737" s="52" t="s">
        <v>6974</v>
      </c>
      <c r="Y1737" s="65">
        <v>4600001</v>
      </c>
      <c r="Z1737" s="52" t="s">
        <v>6975</v>
      </c>
      <c r="AA1737" s="52" t="s">
        <v>6976</v>
      </c>
      <c r="AB1737" s="52">
        <v>1</v>
      </c>
      <c r="AC1737" s="52">
        <v>1</v>
      </c>
      <c r="AD1737" s="52"/>
      <c r="AE1737" s="52"/>
      <c r="AG1737" s="52"/>
      <c r="AH1737" s="52"/>
      <c r="AI1737" s="52"/>
      <c r="AJ1737" s="52"/>
      <c r="AK1737" s="52"/>
    </row>
    <row r="1738" spans="23:37">
      <c r="W1738" s="146" t="s">
        <v>6977</v>
      </c>
      <c r="X1738" s="52" t="s">
        <v>6978</v>
      </c>
      <c r="Y1738" s="65">
        <v>4968534</v>
      </c>
      <c r="Z1738" s="52" t="s">
        <v>6979</v>
      </c>
      <c r="AA1738" s="52" t="s">
        <v>6980</v>
      </c>
      <c r="AB1738" s="52">
        <v>1</v>
      </c>
      <c r="AC1738" s="52">
        <v>1</v>
      </c>
      <c r="AD1738" s="52"/>
      <c r="AE1738" s="52"/>
      <c r="AG1738" s="52"/>
      <c r="AH1738" s="52"/>
      <c r="AI1738" s="52"/>
      <c r="AJ1738" s="52"/>
      <c r="AK1738" s="52"/>
    </row>
    <row r="1739" spans="23:37">
      <c r="W1739" s="146" t="s">
        <v>6981</v>
      </c>
      <c r="X1739" s="52" t="s">
        <v>6982</v>
      </c>
      <c r="Y1739" s="65">
        <v>4750903</v>
      </c>
      <c r="Z1739" s="52" t="s">
        <v>6983</v>
      </c>
      <c r="AA1739" s="52" t="s">
        <v>6984</v>
      </c>
      <c r="AB1739" s="52">
        <v>1</v>
      </c>
      <c r="AC1739" s="52">
        <v>1</v>
      </c>
      <c r="AD1739" s="52"/>
      <c r="AE1739" s="52"/>
      <c r="AG1739" s="52"/>
      <c r="AH1739" s="52"/>
      <c r="AI1739" s="52"/>
      <c r="AJ1739" s="52"/>
      <c r="AK1739" s="52"/>
    </row>
    <row r="1740" spans="23:37">
      <c r="W1740" s="146" t="s">
        <v>6985</v>
      </c>
      <c r="X1740" s="52" t="s">
        <v>6986</v>
      </c>
      <c r="Y1740" s="65">
        <v>4440860</v>
      </c>
      <c r="Z1740" s="52" t="s">
        <v>6987</v>
      </c>
      <c r="AA1740" s="52" t="s">
        <v>6988</v>
      </c>
      <c r="AB1740" s="52">
        <v>1</v>
      </c>
      <c r="AC1740" s="52">
        <v>1</v>
      </c>
      <c r="AD1740" s="52"/>
      <c r="AE1740" s="52"/>
      <c r="AG1740" s="52"/>
      <c r="AH1740" s="52"/>
      <c r="AI1740" s="52"/>
      <c r="AJ1740" s="52"/>
      <c r="AK1740" s="52"/>
    </row>
    <row r="1741" spans="23:37">
      <c r="W1741" s="146" t="s">
        <v>6989</v>
      </c>
      <c r="X1741" s="52" t="s">
        <v>6990</v>
      </c>
      <c r="Y1741" s="65">
        <v>4400806</v>
      </c>
      <c r="Z1741" s="52" t="s">
        <v>6991</v>
      </c>
      <c r="AA1741" s="52" t="s">
        <v>6992</v>
      </c>
      <c r="AB1741" s="52">
        <v>1</v>
      </c>
      <c r="AC1741" s="52">
        <v>1</v>
      </c>
      <c r="AD1741" s="52"/>
      <c r="AE1741" s="52"/>
      <c r="AG1741" s="52"/>
      <c r="AH1741" s="52"/>
      <c r="AI1741" s="52"/>
      <c r="AJ1741" s="52"/>
      <c r="AK1741" s="52"/>
    </row>
    <row r="1742" spans="23:37">
      <c r="W1742" s="146" t="s">
        <v>6993</v>
      </c>
      <c r="X1742" s="52" t="s">
        <v>6994</v>
      </c>
      <c r="Y1742" s="65">
        <v>4411365</v>
      </c>
      <c r="Z1742" s="52" t="s">
        <v>6995</v>
      </c>
      <c r="AA1742" s="52" t="s">
        <v>6996</v>
      </c>
      <c r="AB1742" s="52">
        <v>1</v>
      </c>
      <c r="AC1742" s="52">
        <v>1</v>
      </c>
      <c r="AD1742" s="52"/>
      <c r="AE1742" s="52"/>
      <c r="AG1742" s="52"/>
      <c r="AH1742" s="52"/>
      <c r="AI1742" s="52"/>
      <c r="AJ1742" s="52"/>
      <c r="AK1742" s="52"/>
    </row>
    <row r="1743" spans="23:37">
      <c r="W1743" s="146" t="s">
        <v>6997</v>
      </c>
      <c r="X1743" s="52" t="s">
        <v>6998</v>
      </c>
      <c r="Y1743" s="65">
        <v>4700151</v>
      </c>
      <c r="Z1743" s="52" t="s">
        <v>6999</v>
      </c>
      <c r="AA1743" s="52" t="s">
        <v>7000</v>
      </c>
      <c r="AB1743" s="52">
        <v>1</v>
      </c>
      <c r="AC1743" s="52">
        <v>1</v>
      </c>
      <c r="AD1743" s="52"/>
      <c r="AE1743" s="52"/>
      <c r="AG1743" s="52"/>
      <c r="AH1743" s="52"/>
      <c r="AI1743" s="52"/>
      <c r="AJ1743" s="52"/>
      <c r="AK1743" s="52"/>
    </row>
    <row r="1744" spans="23:37">
      <c r="W1744" s="146" t="s">
        <v>7001</v>
      </c>
      <c r="X1744" s="52" t="s">
        <v>7002</v>
      </c>
      <c r="Y1744" s="65">
        <v>4980017</v>
      </c>
      <c r="Z1744" s="52" t="s">
        <v>7003</v>
      </c>
      <c r="AA1744" s="52" t="s">
        <v>7004</v>
      </c>
      <c r="AB1744" s="52">
        <v>1</v>
      </c>
      <c r="AC1744" s="52">
        <v>1</v>
      </c>
      <c r="AD1744" s="52"/>
      <c r="AE1744" s="52"/>
      <c r="AG1744" s="52"/>
      <c r="AH1744" s="52"/>
      <c r="AI1744" s="52"/>
      <c r="AJ1744" s="52"/>
      <c r="AK1744" s="52"/>
    </row>
    <row r="1745" spans="23:37">
      <c r="W1745" s="146" t="s">
        <v>7005</v>
      </c>
      <c r="X1745" s="52" t="s">
        <v>7006</v>
      </c>
      <c r="Y1745" s="65">
        <v>4801198</v>
      </c>
      <c r="Z1745" s="52" t="s">
        <v>7007</v>
      </c>
      <c r="AA1745" s="52" t="s">
        <v>7008</v>
      </c>
      <c r="AB1745" s="52"/>
      <c r="AC1745" s="52">
        <v>1</v>
      </c>
      <c r="AD1745" s="52"/>
      <c r="AE1745" s="52"/>
      <c r="AG1745" s="52"/>
      <c r="AH1745" s="52"/>
      <c r="AI1745" s="52"/>
      <c r="AJ1745" s="52"/>
      <c r="AK1745" s="52"/>
    </row>
    <row r="1746" spans="23:37">
      <c r="W1746" s="146" t="s">
        <v>7009</v>
      </c>
      <c r="X1746" s="52" t="s">
        <v>7010</v>
      </c>
      <c r="Y1746" s="65">
        <v>4801194</v>
      </c>
      <c r="Z1746" s="52" t="s">
        <v>7011</v>
      </c>
      <c r="AA1746" s="52" t="s">
        <v>214</v>
      </c>
      <c r="AB1746" s="52"/>
      <c r="AC1746" s="52">
        <v>1</v>
      </c>
      <c r="AD1746" s="52"/>
      <c r="AE1746" s="52"/>
      <c r="AG1746" s="52"/>
      <c r="AH1746" s="52"/>
      <c r="AI1746" s="52"/>
      <c r="AJ1746" s="52"/>
      <c r="AK1746" s="52"/>
    </row>
    <row r="1747" spans="23:37">
      <c r="W1747" s="146" t="s">
        <v>7012</v>
      </c>
      <c r="X1747" s="52" t="s">
        <v>7013</v>
      </c>
      <c r="Y1747" s="65">
        <v>4638502</v>
      </c>
      <c r="Z1747" s="52" t="s">
        <v>7014</v>
      </c>
      <c r="AA1747" s="52" t="s">
        <v>7015</v>
      </c>
      <c r="AB1747" s="52"/>
      <c r="AC1747" s="52">
        <v>1</v>
      </c>
      <c r="AD1747" s="52"/>
      <c r="AE1747" s="52"/>
      <c r="AG1747" s="52"/>
      <c r="AH1747" s="52"/>
      <c r="AI1747" s="52"/>
      <c r="AJ1747" s="52"/>
      <c r="AK1747" s="52"/>
    </row>
    <row r="1748" spans="23:37">
      <c r="W1748" s="146" t="s">
        <v>7016</v>
      </c>
      <c r="X1748" s="52" t="s">
        <v>7017</v>
      </c>
      <c r="Y1748" s="65">
        <v>4608534</v>
      </c>
      <c r="Z1748" s="52" t="s">
        <v>189</v>
      </c>
      <c r="AA1748" s="52" t="s">
        <v>6940</v>
      </c>
      <c r="AB1748" s="52">
        <v>1</v>
      </c>
      <c r="AC1748" s="52">
        <v>1</v>
      </c>
      <c r="AD1748" s="52"/>
      <c r="AE1748" s="52"/>
      <c r="AG1748" s="52"/>
      <c r="AH1748" s="52"/>
      <c r="AI1748" s="52"/>
      <c r="AJ1748" s="52"/>
      <c r="AK1748" s="52"/>
    </row>
    <row r="1749" spans="23:37">
      <c r="W1749" s="146" t="s">
        <v>7018</v>
      </c>
      <c r="X1749" s="52" t="s">
        <v>6942</v>
      </c>
      <c r="Y1749" s="65">
        <v>4608534</v>
      </c>
      <c r="Z1749" s="52" t="s">
        <v>189</v>
      </c>
      <c r="AA1749" s="52" t="s">
        <v>6940</v>
      </c>
      <c r="AB1749" s="52">
        <v>1</v>
      </c>
      <c r="AC1749" s="52">
        <v>1</v>
      </c>
      <c r="AD1749" s="52"/>
      <c r="AE1749" s="52"/>
      <c r="AG1749" s="52"/>
      <c r="AH1749" s="52"/>
      <c r="AI1749" s="52"/>
      <c r="AJ1749" s="52"/>
      <c r="AK1749" s="52"/>
    </row>
    <row r="1750" spans="23:37">
      <c r="W1750" s="146" t="s">
        <v>7019</v>
      </c>
      <c r="X1750" s="52" t="s">
        <v>6944</v>
      </c>
      <c r="Y1750" s="65">
        <v>4608534</v>
      </c>
      <c r="Z1750" s="52" t="s">
        <v>189</v>
      </c>
      <c r="AA1750" s="52" t="s">
        <v>6945</v>
      </c>
      <c r="AB1750" s="52">
        <v>1</v>
      </c>
      <c r="AC1750" s="52">
        <v>1</v>
      </c>
      <c r="AD1750" s="52"/>
      <c r="AE1750" s="52"/>
      <c r="AG1750" s="52"/>
      <c r="AH1750" s="52"/>
      <c r="AI1750" s="52"/>
      <c r="AJ1750" s="52"/>
      <c r="AK1750" s="52"/>
    </row>
    <row r="1751" spans="23:37">
      <c r="W1751" s="146" t="s">
        <v>7020</v>
      </c>
      <c r="X1751" s="52" t="s">
        <v>6947</v>
      </c>
      <c r="Y1751" s="65">
        <v>4608534</v>
      </c>
      <c r="Z1751" s="52" t="s">
        <v>189</v>
      </c>
      <c r="AA1751" s="52" t="s">
        <v>6948</v>
      </c>
      <c r="AB1751" s="52">
        <v>1</v>
      </c>
      <c r="AC1751" s="52">
        <v>1</v>
      </c>
      <c r="AD1751" s="52"/>
      <c r="AE1751" s="52"/>
      <c r="AG1751" s="52"/>
      <c r="AH1751" s="52"/>
      <c r="AI1751" s="52"/>
      <c r="AJ1751" s="52"/>
      <c r="AK1751" s="52"/>
    </row>
    <row r="1752" spans="23:37">
      <c r="W1752" s="146" t="s">
        <v>7021</v>
      </c>
      <c r="X1752" s="52" t="s">
        <v>6950</v>
      </c>
      <c r="Y1752" s="65">
        <v>4608534</v>
      </c>
      <c r="Z1752" s="52" t="s">
        <v>189</v>
      </c>
      <c r="AA1752" s="52" t="s">
        <v>190</v>
      </c>
      <c r="AB1752" s="52">
        <v>1</v>
      </c>
      <c r="AC1752" s="52">
        <v>1</v>
      </c>
      <c r="AD1752" s="52"/>
      <c r="AE1752" s="52"/>
      <c r="AG1752" s="52"/>
      <c r="AH1752" s="52"/>
      <c r="AI1752" s="52"/>
      <c r="AJ1752" s="52"/>
      <c r="AK1752" s="52"/>
    </row>
    <row r="1753" spans="23:37">
      <c r="W1753" s="146" t="s">
        <v>7022</v>
      </c>
      <c r="X1753" s="52" t="s">
        <v>7023</v>
      </c>
      <c r="Y1753" s="65">
        <v>4608534</v>
      </c>
      <c r="Z1753" s="52" t="s">
        <v>189</v>
      </c>
      <c r="AA1753" s="52" t="s">
        <v>6953</v>
      </c>
      <c r="AB1753" s="52">
        <v>1</v>
      </c>
      <c r="AC1753" s="52">
        <v>1</v>
      </c>
      <c r="AD1753" s="52"/>
      <c r="AE1753" s="52"/>
      <c r="AG1753" s="52"/>
      <c r="AH1753" s="52"/>
      <c r="AI1753" s="52"/>
      <c r="AJ1753" s="52"/>
      <c r="AK1753" s="52"/>
    </row>
    <row r="1754" spans="23:37">
      <c r="W1754" s="146" t="s">
        <v>7024</v>
      </c>
      <c r="X1754" s="52" t="s">
        <v>6955</v>
      </c>
      <c r="Y1754" s="65">
        <v>4608534</v>
      </c>
      <c r="Z1754" s="52" t="s">
        <v>189</v>
      </c>
      <c r="AA1754" s="52" t="s">
        <v>6956</v>
      </c>
      <c r="AB1754" s="52">
        <v>1</v>
      </c>
      <c r="AC1754" s="52">
        <v>1</v>
      </c>
      <c r="AD1754" s="52"/>
      <c r="AE1754" s="52"/>
      <c r="AG1754" s="52"/>
      <c r="AH1754" s="52"/>
      <c r="AI1754" s="52"/>
      <c r="AJ1754" s="52"/>
      <c r="AK1754" s="52"/>
    </row>
    <row r="1755" spans="23:37">
      <c r="W1755" s="146" t="s">
        <v>7025</v>
      </c>
      <c r="X1755" s="52" t="s">
        <v>6958</v>
      </c>
      <c r="Y1755" s="65">
        <v>4608534</v>
      </c>
      <c r="Z1755" s="52" t="s">
        <v>189</v>
      </c>
      <c r="AA1755" s="52" t="s">
        <v>6959</v>
      </c>
      <c r="AB1755" s="52">
        <v>1</v>
      </c>
      <c r="AC1755" s="52">
        <v>1</v>
      </c>
      <c r="AD1755" s="52"/>
      <c r="AE1755" s="52"/>
      <c r="AG1755" s="52"/>
      <c r="AH1755" s="52"/>
      <c r="AI1755" s="52"/>
      <c r="AJ1755" s="52"/>
      <c r="AK1755" s="52"/>
    </row>
    <row r="1756" spans="23:37">
      <c r="W1756" s="146" t="s">
        <v>7026</v>
      </c>
      <c r="X1756" s="52" t="s">
        <v>6961</v>
      </c>
      <c r="Y1756" s="65">
        <v>4608534</v>
      </c>
      <c r="Z1756" s="52" t="s">
        <v>189</v>
      </c>
      <c r="AA1756" s="52" t="s">
        <v>6962</v>
      </c>
      <c r="AB1756" s="52">
        <v>1</v>
      </c>
      <c r="AC1756" s="52">
        <v>1</v>
      </c>
      <c r="AD1756" s="52"/>
      <c r="AE1756" s="52"/>
      <c r="AG1756" s="52"/>
      <c r="AH1756" s="52"/>
      <c r="AI1756" s="52"/>
      <c r="AJ1756" s="52"/>
      <c r="AK1756" s="52"/>
    </row>
    <row r="1757" spans="23:37">
      <c r="W1757" s="146" t="s">
        <v>7027</v>
      </c>
      <c r="X1757" s="52" t="s">
        <v>7028</v>
      </c>
      <c r="Y1757" s="65">
        <v>4608534</v>
      </c>
      <c r="Z1757" s="52" t="s">
        <v>189</v>
      </c>
      <c r="AA1757" s="52" t="s">
        <v>6968</v>
      </c>
      <c r="AB1757" s="52">
        <v>1</v>
      </c>
      <c r="AC1757" s="52">
        <v>1</v>
      </c>
      <c r="AD1757" s="52"/>
      <c r="AE1757" s="52"/>
      <c r="AG1757" s="52"/>
      <c r="AH1757" s="52"/>
      <c r="AI1757" s="52"/>
      <c r="AJ1757" s="52"/>
      <c r="AK1757" s="52"/>
    </row>
    <row r="1758" spans="23:37">
      <c r="W1758" s="146" t="s">
        <v>7029</v>
      </c>
      <c r="X1758" s="52" t="s">
        <v>6964</v>
      </c>
      <c r="Y1758" s="65">
        <v>4608534</v>
      </c>
      <c r="Z1758" s="52" t="s">
        <v>189</v>
      </c>
      <c r="AA1758" s="52" t="s">
        <v>6965</v>
      </c>
      <c r="AB1758" s="52">
        <v>1</v>
      </c>
      <c r="AC1758" s="52">
        <v>1</v>
      </c>
      <c r="AD1758" s="52"/>
      <c r="AE1758" s="52"/>
      <c r="AG1758" s="52"/>
      <c r="AH1758" s="52"/>
      <c r="AI1758" s="52"/>
      <c r="AJ1758" s="52"/>
      <c r="AK1758" s="52"/>
    </row>
    <row r="1759" spans="23:37">
      <c r="W1759" s="146" t="s">
        <v>7030</v>
      </c>
      <c r="X1759" s="52" t="s">
        <v>6974</v>
      </c>
      <c r="Y1759" s="65">
        <v>4600001</v>
      </c>
      <c r="Z1759" s="52" t="s">
        <v>7031</v>
      </c>
      <c r="AA1759" s="52" t="s">
        <v>6976</v>
      </c>
      <c r="AB1759" s="52">
        <v>1</v>
      </c>
      <c r="AC1759" s="52">
        <v>1</v>
      </c>
      <c r="AD1759" s="52"/>
      <c r="AE1759" s="52"/>
      <c r="AG1759" s="52"/>
      <c r="AH1759" s="52"/>
      <c r="AI1759" s="52"/>
      <c r="AJ1759" s="52"/>
      <c r="AK1759" s="52"/>
    </row>
    <row r="1760" spans="23:37">
      <c r="W1760" s="146" t="s">
        <v>7032</v>
      </c>
      <c r="X1760" s="52" t="s">
        <v>6978</v>
      </c>
      <c r="Y1760" s="65">
        <v>4968534</v>
      </c>
      <c r="Z1760" s="52" t="s">
        <v>6979</v>
      </c>
      <c r="AA1760" s="52" t="s">
        <v>6980</v>
      </c>
      <c r="AB1760" s="52">
        <v>1</v>
      </c>
      <c r="AC1760" s="52">
        <v>1</v>
      </c>
      <c r="AD1760" s="52"/>
      <c r="AE1760" s="52"/>
      <c r="AG1760" s="52"/>
      <c r="AH1760" s="52"/>
      <c r="AI1760" s="52"/>
      <c r="AJ1760" s="52"/>
      <c r="AK1760" s="52"/>
    </row>
    <row r="1761" spans="23:37">
      <c r="W1761" s="146" t="s">
        <v>7033</v>
      </c>
      <c r="X1761" s="52" t="s">
        <v>6982</v>
      </c>
      <c r="Y1761" s="65">
        <v>4750903</v>
      </c>
      <c r="Z1761" s="52" t="s">
        <v>6983</v>
      </c>
      <c r="AA1761" s="52" t="s">
        <v>6984</v>
      </c>
      <c r="AB1761" s="52">
        <v>1</v>
      </c>
      <c r="AC1761" s="52">
        <v>1</v>
      </c>
      <c r="AD1761" s="52"/>
      <c r="AE1761" s="52"/>
      <c r="AG1761" s="52"/>
      <c r="AH1761" s="52"/>
      <c r="AI1761" s="52"/>
      <c r="AJ1761" s="52"/>
      <c r="AK1761" s="52"/>
    </row>
    <row r="1762" spans="23:37">
      <c r="W1762" s="146" t="s">
        <v>7034</v>
      </c>
      <c r="X1762" s="52" t="s">
        <v>6986</v>
      </c>
      <c r="Y1762" s="65">
        <v>4440860</v>
      </c>
      <c r="Z1762" s="52" t="s">
        <v>6987</v>
      </c>
      <c r="AA1762" s="52" t="s">
        <v>6988</v>
      </c>
      <c r="AB1762" s="52">
        <v>1</v>
      </c>
      <c r="AC1762" s="52">
        <v>1</v>
      </c>
      <c r="AD1762" s="52"/>
      <c r="AE1762" s="52"/>
      <c r="AG1762" s="52"/>
      <c r="AH1762" s="52"/>
      <c r="AI1762" s="52"/>
      <c r="AJ1762" s="52"/>
      <c r="AK1762" s="52"/>
    </row>
    <row r="1763" spans="23:37">
      <c r="W1763" s="146" t="s">
        <v>7035</v>
      </c>
      <c r="X1763" s="52" t="s">
        <v>6990</v>
      </c>
      <c r="Y1763" s="65">
        <v>4400806</v>
      </c>
      <c r="Z1763" s="52" t="s">
        <v>6991</v>
      </c>
      <c r="AA1763" s="52" t="s">
        <v>6992</v>
      </c>
      <c r="AB1763" s="52">
        <v>1</v>
      </c>
      <c r="AC1763" s="52">
        <v>1</v>
      </c>
      <c r="AD1763" s="52"/>
      <c r="AE1763" s="52"/>
      <c r="AG1763" s="52"/>
      <c r="AH1763" s="52"/>
      <c r="AI1763" s="52"/>
      <c r="AJ1763" s="52"/>
      <c r="AK1763" s="52"/>
    </row>
    <row r="1764" spans="23:37">
      <c r="W1764" s="146" t="s">
        <v>7036</v>
      </c>
      <c r="X1764" s="52" t="s">
        <v>6994</v>
      </c>
      <c r="Y1764" s="65">
        <v>4411365</v>
      </c>
      <c r="Z1764" s="52" t="s">
        <v>6995</v>
      </c>
      <c r="AA1764" s="52" t="s">
        <v>6996</v>
      </c>
      <c r="AB1764" s="52">
        <v>1</v>
      </c>
      <c r="AC1764" s="52">
        <v>1</v>
      </c>
      <c r="AD1764" s="52"/>
      <c r="AE1764" s="52"/>
      <c r="AG1764" s="52"/>
      <c r="AH1764" s="52"/>
      <c r="AI1764" s="52"/>
      <c r="AJ1764" s="52"/>
      <c r="AK1764" s="52"/>
    </row>
    <row r="1765" spans="23:37">
      <c r="W1765" s="146" t="s">
        <v>7037</v>
      </c>
      <c r="X1765" s="52" t="s">
        <v>7038</v>
      </c>
      <c r="Y1765" s="65">
        <v>4610032</v>
      </c>
      <c r="Z1765" s="52" t="s">
        <v>7039</v>
      </c>
      <c r="AA1765" s="52" t="s">
        <v>7040</v>
      </c>
      <c r="AB1765" s="52">
        <v>1</v>
      </c>
      <c r="AC1765" s="52">
        <v>1</v>
      </c>
      <c r="AD1765" s="52"/>
      <c r="AE1765" s="52"/>
      <c r="AG1765" s="52"/>
      <c r="AH1765" s="52"/>
      <c r="AI1765" s="52"/>
      <c r="AJ1765" s="52"/>
      <c r="AK1765" s="52"/>
    </row>
    <row r="1766" spans="23:37">
      <c r="W1766" s="146" t="s">
        <v>7041</v>
      </c>
      <c r="X1766" s="52" t="s">
        <v>6998</v>
      </c>
      <c r="Y1766" s="65">
        <v>4700151</v>
      </c>
      <c r="Z1766" s="52" t="s">
        <v>6999</v>
      </c>
      <c r="AA1766" s="52" t="s">
        <v>7000</v>
      </c>
      <c r="AB1766" s="52">
        <v>1</v>
      </c>
      <c r="AC1766" s="52">
        <v>1</v>
      </c>
      <c r="AD1766" s="52"/>
      <c r="AE1766" s="52"/>
      <c r="AG1766" s="52"/>
      <c r="AH1766" s="52"/>
      <c r="AI1766" s="52"/>
      <c r="AJ1766" s="52"/>
      <c r="AK1766" s="52"/>
    </row>
    <row r="1767" spans="23:37">
      <c r="W1767" s="146" t="s">
        <v>7042</v>
      </c>
      <c r="X1767" s="52" t="s">
        <v>7002</v>
      </c>
      <c r="Y1767" s="65">
        <v>4980017</v>
      </c>
      <c r="Z1767" s="52" t="s">
        <v>7003</v>
      </c>
      <c r="AA1767" s="52" t="s">
        <v>7004</v>
      </c>
      <c r="AB1767" s="52">
        <v>1</v>
      </c>
      <c r="AC1767" s="52">
        <v>1</v>
      </c>
      <c r="AD1767" s="52"/>
      <c r="AE1767" s="52"/>
      <c r="AG1767" s="52"/>
      <c r="AH1767" s="52"/>
      <c r="AI1767" s="52"/>
      <c r="AJ1767" s="52"/>
      <c r="AK1767" s="52"/>
    </row>
    <row r="1768" spans="23:37">
      <c r="W1768" s="146"/>
      <c r="X1768" s="52"/>
      <c r="Z1768" s="52"/>
      <c r="AA1768" s="52"/>
      <c r="AB1768" s="52"/>
      <c r="AC1768" s="52"/>
      <c r="AD1768" s="52"/>
      <c r="AE1768" s="52"/>
      <c r="AG1768" s="52"/>
      <c r="AH1768" s="52"/>
      <c r="AI1768" s="52"/>
      <c r="AJ1768" s="52"/>
      <c r="AK1768" s="64"/>
    </row>
    <row r="1769" spans="23:37">
      <c r="AG1769" s="52"/>
      <c r="AH1769" s="52"/>
      <c r="AI1769" s="52"/>
      <c r="AJ1769" s="52"/>
    </row>
  </sheetData>
  <sheetProtection algorithmName="SHA-512" hashValue="VQGLaGEXxqUxhRNUK25Nmo3gL70ijXXtcH3mVVhukbZhUgBhxZm/6AlfhX68Pa1EUe8K34cNYff1OI93NkFujg==" saltValue="OUnrVCEFexiCQw/QTxhc7Q==" spinCount="100000" sheet="1" autoFilter="0"/>
  <phoneticPr fontId="2"/>
  <pageMargins left="0.7" right="0.7" top="0.75" bottom="0.75" header="0.3" footer="0.3"/>
  <pageSetup paperSize="9" orientation="portrait" r:id="rId1"/>
  <tableParts count="5">
    <tablePart r:id="rId2"/>
    <tablePart r:id="rId3"/>
    <tablePart r:id="rId4"/>
    <tablePart r:id="rId5"/>
    <tablePart r:id="rId6"/>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【様式】入力補助</vt:lpstr>
      <vt:lpstr>【記載例】入力補助</vt:lpstr>
      <vt:lpstr>【様式】手入力</vt:lpstr>
      <vt:lpstr>【記載例】手入力</vt:lpstr>
      <vt:lpstr>裏（注意事項）</vt:lpstr>
      <vt:lpstr>計算用</vt:lpstr>
      <vt:lpstr>【記載例】手入力!Print_Area</vt:lpstr>
      <vt:lpstr>【記載例】入力補助!Print_Area</vt:lpstr>
      <vt:lpstr>【様式】手入力!Print_Area</vt:lpstr>
      <vt:lpstr>【様式】入力補助!Print_Area</vt:lpstr>
      <vt:lpstr>【記載例】入力補助!Print_Titles</vt:lpstr>
      <vt:lpstr>【様式】入力補助!Print_Titles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kyousai</dc:creator>
  <cp:lastModifiedBy>共済組合（前田　健二）</cp:lastModifiedBy>
  <cp:lastPrinted>2024-03-12T08:49:45Z</cp:lastPrinted>
  <dcterms:created xsi:type="dcterms:W3CDTF">2022-06-17T01:11:36Z</dcterms:created>
  <dcterms:modified xsi:type="dcterms:W3CDTF">2024-03-28T05:39:26Z</dcterms:modified>
</cp:coreProperties>
</file>