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kyousai\Desktop\名称変更等\給付金関係\"/>
    </mc:Choice>
  </mc:AlternateContent>
  <xr:revisionPtr revIDLastSave="0" documentId="13_ncr:1_{37505F9F-4E7D-4C57-9558-F2ACA2C3BAA2}" xr6:coauthVersionLast="36" xr6:coauthVersionMax="36" xr10:uidLastSave="{00000000-0000-0000-0000-000000000000}"/>
  <bookViews>
    <workbookView xWindow="0" yWindow="0" windowWidth="20490" windowHeight="7335" xr2:uid="{00000000-000D-0000-FFFF-FFFF00000000}"/>
  </bookViews>
  <sheets>
    <sheet name="請求書" sheetId="1" r:id="rId1"/>
    <sheet name="計算式" sheetId="2" r:id="rId2"/>
    <sheet name="注意事項 " sheetId="3" r:id="rId3"/>
  </sheets>
  <definedNames>
    <definedName name="_xlnm.Print_Area" localSheetId="1">計算式!$A$1:$R$32</definedName>
    <definedName name="_xlnm.Print_Area" localSheetId="0">請求書!$A$1:$AB$48</definedName>
    <definedName name="_xlnm.Print_Area" localSheetId="2">'注意事項 '!$A$1:$AR$28</definedName>
  </definedNames>
  <calcPr calcId="191029"/>
</workbook>
</file>

<file path=xl/calcChain.xml><?xml version="1.0" encoding="utf-8"?>
<calcChain xmlns="http://schemas.openxmlformats.org/spreadsheetml/2006/main">
  <c r="F24" i="2" l="1"/>
  <c r="K26" i="1"/>
  <c r="H5" i="2"/>
  <c r="C17" i="2" s="1"/>
  <c r="Q17" i="2" s="1"/>
  <c r="G17" i="1"/>
  <c r="O17" i="1" s="1"/>
  <c r="G20" i="1" s="1"/>
  <c r="O20" i="1" s="1"/>
  <c r="F26" i="1" s="1"/>
  <c r="F17" i="2"/>
  <c r="F13" i="2"/>
  <c r="H10" i="2"/>
  <c r="C21" i="2" s="1"/>
  <c r="Q21" i="2" s="1"/>
  <c r="C13" i="2" l="1"/>
  <c r="Q13" i="2" s="1"/>
  <c r="K21" i="2" s="1"/>
  <c r="J24" i="2" s="1"/>
  <c r="G23" i="1" s="1"/>
  <c r="N26" i="1" l="1"/>
  <c r="R26" i="1" s="1"/>
  <c r="M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P10" authorId="0" shapeId="0" xr:uid="{00000000-0006-0000-0100-000001000000}">
      <text>
        <r>
          <rPr>
            <sz val="9"/>
            <color indexed="81"/>
            <rFont val="ＭＳ Ｐゴシック"/>
            <family val="3"/>
            <charset val="128"/>
          </rPr>
          <t xml:space="preserve">左記以外の手当（合算して入力）
</t>
        </r>
      </text>
    </comment>
    <comment ref="L13" authorId="0" shapeId="0" xr:uid="{00000000-0006-0000-0100-000002000000}">
      <text>
        <r>
          <rPr>
            <sz val="9"/>
            <color indexed="81"/>
            <rFont val="ＭＳ Ｐゴシック"/>
            <family val="3"/>
            <charset val="128"/>
          </rPr>
          <t xml:space="preserve">その月の全日数　―　土日の日数
</t>
        </r>
      </text>
    </comment>
  </commentList>
</comments>
</file>

<file path=xl/sharedStrings.xml><?xml version="1.0" encoding="utf-8"?>
<sst xmlns="http://schemas.openxmlformats.org/spreadsheetml/2006/main" count="220" uniqueCount="169">
  <si>
    <t>給　付</t>
  </si>
  <si>
    <t>種　別</t>
  </si>
  <si>
    <t>所　属　所　名</t>
  </si>
  <si>
    <t>組　合　員　氏　名</t>
  </si>
  <si>
    <t>所 属 コ ー ド</t>
  </si>
  <si>
    <t>年</t>
  </si>
  <si>
    <t>月</t>
  </si>
  <si>
    <t>日</t>
  </si>
  <si>
    <t>標準報酬月額</t>
  </si>
  <si>
    <t>　　　</t>
  </si>
  <si>
    <t>標準報酬等級</t>
  </si>
  <si>
    <t>　級</t>
  </si>
  <si>
    <t>勤務できなかった理由</t>
  </si>
  <si>
    <t>請求期間</t>
  </si>
  <si>
    <t>日から</t>
  </si>
  <si>
    <t>日まで</t>
  </si>
  <si>
    <t>請　求　金　額</t>
  </si>
  <si>
    <t>円</t>
  </si>
  <si>
    <t>※給付決定金額</t>
  </si>
  <si>
    <t>根 拠 規 定</t>
  </si>
  <si>
    <t>　　　公立学校共済組合愛知支部長　殿</t>
  </si>
  <si>
    <t>　[注]　記入の前には、必ず注意事項をお読みください。</t>
  </si>
  <si>
    <t>組合員
生年月日</t>
    <phoneticPr fontId="3"/>
  </si>
  <si>
    <t>・標準報酬日額の計算</t>
    <phoneticPr fontId="3"/>
  </si>
  <si>
    <t>　①の額</t>
    <rPh sb="3" eb="4">
      <t>ガク</t>
    </rPh>
    <phoneticPr fontId="3"/>
  </si>
  <si>
    <t>円</t>
    <rPh sb="0" eb="1">
      <t>エン</t>
    </rPh>
    <phoneticPr fontId="3"/>
  </si>
  <si>
    <t>×</t>
    <phoneticPr fontId="3"/>
  </si>
  <si>
    <t>1/22</t>
    <phoneticPr fontId="3"/>
  </si>
  <si>
    <t>＝</t>
    <phoneticPr fontId="3"/>
  </si>
  <si>
    <t>・給付日額の計算</t>
    <phoneticPr fontId="3"/>
  </si>
  <si>
    <t>　②の額</t>
    <rPh sb="3" eb="4">
      <t>ガク</t>
    </rPh>
    <phoneticPr fontId="3"/>
  </si>
  <si>
    <t>・・・②</t>
    <phoneticPr fontId="3"/>
  </si>
  <si>
    <t>50/100</t>
    <phoneticPr fontId="3"/>
  </si>
  <si>
    <t>・・・③</t>
    <phoneticPr fontId="3"/>
  </si>
  <si>
    <t>・出勤しなかった期間に支払われた報酬の額（別紙「計算式」より自動入力）</t>
    <phoneticPr fontId="3"/>
  </si>
  <si>
    <t>Ｅの額</t>
    <rPh sb="2" eb="3">
      <t>ガク</t>
    </rPh>
    <phoneticPr fontId="3"/>
  </si>
  <si>
    <t>・・・④</t>
    <phoneticPr fontId="3"/>
  </si>
  <si>
    <t>・請求金額の計算</t>
    <phoneticPr fontId="3"/>
  </si>
  <si>
    <t>③の額</t>
    <rPh sb="2" eb="3">
      <t>ガク</t>
    </rPh>
    <phoneticPr fontId="3"/>
  </si>
  <si>
    <t>請求日数</t>
    <rPh sb="0" eb="2">
      <t>セイキュウ</t>
    </rPh>
    <rPh sb="2" eb="4">
      <t>ニッスウ</t>
    </rPh>
    <phoneticPr fontId="3"/>
  </si>
  <si>
    <t>―</t>
    <phoneticPr fontId="3"/>
  </si>
  <si>
    <t>④の額</t>
    <rPh sb="2" eb="3">
      <t>ガク</t>
    </rPh>
    <phoneticPr fontId="3"/>
  </si>
  <si>
    <t>請求金額</t>
    <rPh sb="0" eb="2">
      <t>セイキュウ</t>
    </rPh>
    <rPh sb="2" eb="4">
      <t>キンガク</t>
    </rPh>
    <phoneticPr fontId="3"/>
  </si>
  <si>
    <t>（10円未満四捨五入）</t>
    <rPh sb="3" eb="4">
      <t>エン</t>
    </rPh>
    <rPh sb="4" eb="6">
      <t>ミマン</t>
    </rPh>
    <rPh sb="6" eb="10">
      <t>シシャゴニュウ</t>
    </rPh>
    <phoneticPr fontId="3"/>
  </si>
  <si>
    <t>（円未満の端数切捨て）</t>
    <rPh sb="1" eb="2">
      <t>エン</t>
    </rPh>
    <rPh sb="2" eb="4">
      <t>ミマン</t>
    </rPh>
    <rPh sb="5" eb="7">
      <t>ハスウ</t>
    </rPh>
    <rPh sb="7" eb="9">
      <t>キリス</t>
    </rPh>
    <phoneticPr fontId="3"/>
  </si>
  <si>
    <t>職名</t>
  </si>
  <si>
    <t>　　上記のとおり請求します。</t>
  </si>
  <si>
    <t>所属
所名</t>
    <rPh sb="4" eb="5">
      <t>ショ</t>
    </rPh>
    <rPh sb="5" eb="6">
      <t>メイ</t>
    </rPh>
    <phoneticPr fontId="3"/>
  </si>
  <si>
    <t>組合員
氏　名</t>
    <rPh sb="4" eb="5">
      <t>シ</t>
    </rPh>
    <rPh sb="6" eb="7">
      <t>ナ</t>
    </rPh>
    <phoneticPr fontId="3"/>
  </si>
  <si>
    <t>円・・・①</t>
    <rPh sb="0" eb="1">
      <t>エン</t>
    </rPh>
    <phoneticPr fontId="3"/>
  </si>
  <si>
    <t>請求金額
の計算</t>
    <phoneticPr fontId="3"/>
  </si>
  <si>
    <t>年</t>
    <rPh sb="0" eb="1">
      <t>ネン</t>
    </rPh>
    <phoneticPr fontId="3"/>
  </si>
  <si>
    <t>月</t>
    <rPh sb="0" eb="1">
      <t>ツキ</t>
    </rPh>
    <phoneticPr fontId="3"/>
  </si>
  <si>
    <t>日</t>
    <rPh sb="0" eb="1">
      <t>ヒ</t>
    </rPh>
    <phoneticPr fontId="3"/>
  </si>
  <si>
    <t>から</t>
    <phoneticPr fontId="3"/>
  </si>
  <si>
    <t>まで</t>
    <phoneticPr fontId="3"/>
  </si>
  <si>
    <t>地方公務員等共済組合法第70条第　　　</t>
    <phoneticPr fontId="3"/>
  </si>
  <si>
    <t>号に該当することを証明する。</t>
    <phoneticPr fontId="3"/>
  </si>
  <si>
    <t>月　</t>
    <rPh sb="0" eb="1">
      <t>ツキ</t>
    </rPh>
    <phoneticPr fontId="3"/>
  </si>
  <si>
    <t>氏名</t>
    <rPh sb="0" eb="2">
      <t>シメイ</t>
    </rPh>
    <phoneticPr fontId="3"/>
  </si>
  <si>
    <t>証明者</t>
    <rPh sb="0" eb="2">
      <t>ショウメイ</t>
    </rPh>
    <rPh sb="2" eb="3">
      <t>シャ</t>
    </rPh>
    <phoneticPr fontId="3"/>
  </si>
  <si>
    <t>請求者</t>
    <rPh sb="0" eb="2">
      <t>セイキュウ</t>
    </rPh>
    <rPh sb="2" eb="3">
      <t>シャ</t>
    </rPh>
    <phoneticPr fontId="3"/>
  </si>
  <si>
    <t>住所</t>
    <rPh sb="0" eb="2">
      <t>ジュウショ</t>
    </rPh>
    <phoneticPr fontId="3"/>
  </si>
  <si>
    <t>所属所長</t>
    <rPh sb="0" eb="2">
      <t>ショゾク</t>
    </rPh>
    <rPh sb="2" eb="3">
      <t>ショ</t>
    </rPh>
    <rPh sb="3" eb="4">
      <t>チョウ</t>
    </rPh>
    <phoneticPr fontId="3"/>
  </si>
  <si>
    <t>勤務できなかった期間
及びその期間に支払わ
れた給料</t>
    <phoneticPr fontId="3"/>
  </si>
  <si>
    <t>○勤務しなかった期間に支払われた報酬の額の計算式</t>
    <rPh sb="1" eb="3">
      <t>キンム</t>
    </rPh>
    <rPh sb="8" eb="10">
      <t>キカン</t>
    </rPh>
    <rPh sb="11" eb="13">
      <t>シハラ</t>
    </rPh>
    <rPh sb="16" eb="18">
      <t>ホウシュウ</t>
    </rPh>
    <rPh sb="19" eb="20">
      <t>ガク</t>
    </rPh>
    <rPh sb="21" eb="23">
      <t>ケイサン</t>
    </rPh>
    <rPh sb="23" eb="24">
      <t>シキ</t>
    </rPh>
    <phoneticPr fontId="6"/>
  </si>
  <si>
    <t>に入力</t>
    <rPh sb="1" eb="3">
      <t>ニュウリョク</t>
    </rPh>
    <phoneticPr fontId="6"/>
  </si>
  <si>
    <t>給料月額（右記の計）</t>
    <rPh sb="0" eb="2">
      <t>キュウリョウ</t>
    </rPh>
    <rPh sb="2" eb="4">
      <t>ゲツガク</t>
    </rPh>
    <rPh sb="5" eb="7">
      <t>ウキ</t>
    </rPh>
    <rPh sb="8" eb="9">
      <t>ケイ</t>
    </rPh>
    <phoneticPr fontId="6"/>
  </si>
  <si>
    <t>給料月額</t>
    <phoneticPr fontId="6"/>
  </si>
  <si>
    <t>給料の調整額</t>
    <phoneticPr fontId="6"/>
  </si>
  <si>
    <r>
      <rPr>
        <sz val="10"/>
        <rFont val="ＭＳ 明朝"/>
        <family val="1"/>
        <charset val="128"/>
      </rPr>
      <t>・減額の対象となる手当</t>
    </r>
    <r>
      <rPr>
        <sz val="10"/>
        <rFont val="ＭＳ 明朝"/>
        <family val="1"/>
        <charset val="128"/>
      </rPr>
      <t>・・・</t>
    </r>
    <phoneticPr fontId="6"/>
  </si>
  <si>
    <t>円</t>
    <rPh sb="0" eb="1">
      <t>エン</t>
    </rPh>
    <phoneticPr fontId="6"/>
  </si>
  <si>
    <t>Ａ</t>
    <phoneticPr fontId="6"/>
  </si>
  <si>
    <t>地域手当</t>
    <rPh sb="0" eb="2">
      <t>チイキ</t>
    </rPh>
    <rPh sb="2" eb="4">
      <t>テアテ</t>
    </rPh>
    <phoneticPr fontId="6"/>
  </si>
  <si>
    <t>Ｂ</t>
    <phoneticPr fontId="6"/>
  </si>
  <si>
    <t>地域手当以外の手当</t>
    <rPh sb="0" eb="2">
      <t>チイキ</t>
    </rPh>
    <rPh sb="2" eb="4">
      <t>テアテ</t>
    </rPh>
    <rPh sb="4" eb="6">
      <t>イガイ</t>
    </rPh>
    <rPh sb="7" eb="9">
      <t>テアテ</t>
    </rPh>
    <phoneticPr fontId="6"/>
  </si>
  <si>
    <t>教職調整額</t>
    <phoneticPr fontId="6"/>
  </si>
  <si>
    <t>住居手当</t>
    <phoneticPr fontId="6"/>
  </si>
  <si>
    <t>扶養手当</t>
    <phoneticPr fontId="6"/>
  </si>
  <si>
    <r>
      <t>・減額対象外の手当</t>
    </r>
    <r>
      <rPr>
        <sz val="10"/>
        <rFont val="ＭＳ 明朝"/>
        <family val="1"/>
        <charset val="128"/>
      </rPr>
      <t>・・・</t>
    </r>
    <rPh sb="5" eb="6">
      <t>ガイ</t>
    </rPh>
    <phoneticPr fontId="6"/>
  </si>
  <si>
    <t>Ｃ</t>
    <phoneticPr fontId="6"/>
  </si>
  <si>
    <t>Ａ：給料月額</t>
    <rPh sb="2" eb="4">
      <t>キュウリョウ</t>
    </rPh>
    <rPh sb="4" eb="6">
      <t>ゲツガク</t>
    </rPh>
    <phoneticPr fontId="6"/>
  </si>
  <si>
    <t>Ｂ：減額の対象となる手当</t>
    <rPh sb="2" eb="4">
      <t>ゲンガク</t>
    </rPh>
    <rPh sb="5" eb="7">
      <t>タイショウ</t>
    </rPh>
    <rPh sb="10" eb="12">
      <t>テアテ</t>
    </rPh>
    <phoneticPr fontId="6"/>
  </si>
  <si>
    <t>（</t>
    <phoneticPr fontId="6"/>
  </si>
  <si>
    <t>＋</t>
    <phoneticPr fontId="6"/>
  </si>
  <si>
    <t>）×</t>
    <phoneticPr fontId="6"/>
  </si>
  <si>
    <t>1日</t>
    <rPh sb="1" eb="2">
      <t>ヒ</t>
    </rPh>
    <phoneticPr fontId="6"/>
  </si>
  <si>
    <t>÷</t>
    <phoneticPr fontId="6"/>
  </si>
  <si>
    <t>日　</t>
    <rPh sb="0" eb="1">
      <t>ヒ</t>
    </rPh>
    <phoneticPr fontId="6"/>
  </si>
  <si>
    <t>（</t>
    <phoneticPr fontId="6"/>
  </si>
  <si>
    <t>12月</t>
    <rPh sb="2" eb="3">
      <t>ツキ</t>
    </rPh>
    <phoneticPr fontId="6"/>
  </si>
  <si>
    <t>×7時間45分　</t>
    <phoneticPr fontId="6"/>
  </si>
  <si>
    <t>　　　（円未満四捨五入）</t>
    <rPh sb="4" eb="5">
      <t>エン</t>
    </rPh>
    <rPh sb="5" eb="7">
      <t>ミマン</t>
    </rPh>
    <rPh sb="7" eb="11">
      <t>シシャゴニュウ</t>
    </rPh>
    <phoneticPr fontId="6"/>
  </si>
  <si>
    <t>Ｃ：減額対象外の手当</t>
    <rPh sb="2" eb="4">
      <t>ゲンガク</t>
    </rPh>
    <rPh sb="4" eb="7">
      <t>タイショウガイ</t>
    </rPh>
    <rPh sb="8" eb="10">
      <t>テアテ</t>
    </rPh>
    <phoneticPr fontId="6"/>
  </si>
  <si>
    <t>Ｄ</t>
    <phoneticPr fontId="6"/>
  </si>
  <si>
    <t>×</t>
    <phoneticPr fontId="6"/>
  </si>
  <si>
    <t>1/22</t>
    <phoneticPr fontId="6"/>
  </si>
  <si>
    <t>＝</t>
    <phoneticPr fontId="6"/>
  </si>
  <si>
    <t>（円未満の端数切捨て）</t>
    <phoneticPr fontId="6"/>
  </si>
  <si>
    <t>E</t>
    <phoneticPr fontId="6"/>
  </si>
  <si>
    <t>日</t>
    <rPh sb="0" eb="1">
      <t>ヒ</t>
    </rPh>
    <phoneticPr fontId="6"/>
  </si>
  <si>
    <t>＝</t>
    <phoneticPr fontId="6"/>
  </si>
  <si>
    <t>円　・・・</t>
    <rPh sb="0" eb="1">
      <t>エン</t>
    </rPh>
    <phoneticPr fontId="6"/>
  </si>
  <si>
    <t>勤務しなかった期間に支払われた報酬の額</t>
    <rPh sb="0" eb="2">
      <t>キンム</t>
    </rPh>
    <rPh sb="7" eb="9">
      <t>キカン</t>
    </rPh>
    <rPh sb="10" eb="12">
      <t>シハラ</t>
    </rPh>
    <rPh sb="15" eb="17">
      <t>ホウシュウ</t>
    </rPh>
    <rPh sb="18" eb="19">
      <t>ガク</t>
    </rPh>
    <phoneticPr fontId="6"/>
  </si>
  <si>
    <t>○</t>
    <phoneticPr fontId="6"/>
  </si>
  <si>
    <t>記入上の注意</t>
    <phoneticPr fontId="6"/>
  </si>
  <si>
    <t>請求日数の記入方法</t>
    <rPh sb="0" eb="2">
      <t>セイキュウ</t>
    </rPh>
    <rPh sb="2" eb="4">
      <t>ニッスウ</t>
    </rPh>
    <rPh sb="5" eb="7">
      <t>キニュウ</t>
    </rPh>
    <rPh sb="7" eb="9">
      <t>ホウホウ</t>
    </rPh>
    <phoneticPr fontId="6"/>
  </si>
  <si>
    <t>請求期間
の日数</t>
    <rPh sb="0" eb="2">
      <t>セイキュウ</t>
    </rPh>
    <rPh sb="2" eb="4">
      <t>キカン</t>
    </rPh>
    <rPh sb="6" eb="8">
      <t>ニッスウ</t>
    </rPh>
    <phoneticPr fontId="6"/>
  </si>
  <si>
    <t>請求日数</t>
    <rPh sb="0" eb="2">
      <t>セイキュウ</t>
    </rPh>
    <rPh sb="2" eb="4">
      <t>ニッスウ</t>
    </rPh>
    <phoneticPr fontId="6"/>
  </si>
  <si>
    <t>○</t>
    <phoneticPr fontId="6"/>
  </si>
  <si>
    <t>添付書類</t>
    <rPh sb="0" eb="2">
      <t>テンプ</t>
    </rPh>
    <rPh sb="2" eb="4">
      <t>ショルイ</t>
    </rPh>
    <phoneticPr fontId="6"/>
  </si>
  <si>
    <t>給付要件</t>
  </si>
  <si>
    <t>全日数</t>
  </si>
  <si>
    <t>１４日</t>
  </si>
  <si>
    <t>５日</t>
  </si>
  <si>
    <t>７日</t>
  </si>
  <si>
    <t>・</t>
    <phoneticPr fontId="3"/>
  </si>
  <si>
    <t>「勤務しなかった期間に支払われた報酬の額の計算式」</t>
    <phoneticPr fontId="6"/>
  </si>
  <si>
    <t>災害の発生の日から起算して</t>
    <phoneticPr fontId="3"/>
  </si>
  <si>
    <t>結婚式の日を含む引き続く
または死亡の日から起算して　　　　　　　</t>
    <phoneticPr fontId="3"/>
  </si>
  <si>
    <r>
      <t xml:space="preserve">通信教育の面接授業に要する期間
</t>
    </r>
    <r>
      <rPr>
        <sz val="12"/>
        <color indexed="8"/>
        <rFont val="Times New Roman"/>
        <family val="1"/>
      </rPr>
      <t xml:space="preserve"> (</t>
    </r>
    <r>
      <rPr>
        <sz val="12"/>
        <color indexed="8"/>
        <rFont val="ＭＳ 明朝"/>
        <family val="1"/>
        <charset val="128"/>
      </rPr>
      <t>平成２７年４月１日適用</t>
    </r>
    <r>
      <rPr>
        <sz val="12"/>
        <color indexed="8"/>
        <rFont val="Times New Roman"/>
        <family val="1"/>
      </rPr>
      <t>)</t>
    </r>
    <phoneticPr fontId="3"/>
  </si>
  <si>
    <t>支給（請求）期間</t>
    <phoneticPr fontId="3"/>
  </si>
  <si>
    <t>請求期間の日数</t>
    <rPh sb="2" eb="4">
      <t>キカン</t>
    </rPh>
    <rPh sb="6" eb="7">
      <t>カズ</t>
    </rPh>
    <phoneticPr fontId="3"/>
  </si>
  <si>
    <t>請求期間の週休日と休日の日数</t>
    <rPh sb="2" eb="4">
      <t>キカン</t>
    </rPh>
    <rPh sb="9" eb="11">
      <t>キュウジツ</t>
    </rPh>
    <rPh sb="12" eb="14">
      <t>ニッスウ</t>
    </rPh>
    <phoneticPr fontId="3"/>
  </si>
  <si>
    <t>請　求
日　数</t>
    <rPh sb="4" eb="5">
      <t>ヒ</t>
    </rPh>
    <rPh sb="6" eb="7">
      <t>スウ</t>
    </rPh>
    <phoneticPr fontId="3"/>
  </si>
  <si>
    <t>被扶養者の病気又は負傷
　地共法第７０条第１号</t>
    <phoneticPr fontId="3"/>
  </si>
  <si>
    <t>組合員の配偶者の出産
　地共法第７０条第２号</t>
    <phoneticPr fontId="3"/>
  </si>
  <si>
    <t>組合員又は被扶養者にかかる公務外による不慮の災害
　地共法第７０条第３号</t>
    <phoneticPr fontId="3"/>
  </si>
  <si>
    <t>組合員の婚姻、配偶者の死亡又は二親等内の血族もしくは一親等の婚姻で主として組合員の収入により生計を維持するものもしくはその他の被扶養者の婚姻もしくは葬祭
　地共法第７０条第４号</t>
    <phoneticPr fontId="3"/>
  </si>
  <si>
    <r>
      <t>組合員の配偶者、子又は一親等の親族</t>
    </r>
    <r>
      <rPr>
        <sz val="12"/>
        <color indexed="8"/>
        <rFont val="Times New Roman"/>
        <family val="1"/>
      </rPr>
      <t>(</t>
    </r>
    <r>
      <rPr>
        <sz val="12"/>
        <color indexed="8"/>
        <rFont val="ＭＳ 明朝"/>
        <family val="1"/>
        <charset val="128"/>
      </rPr>
      <t>子の配偶者を除く</t>
    </r>
    <r>
      <rPr>
        <sz val="12"/>
        <color indexed="8"/>
        <rFont val="Times New Roman"/>
        <family val="1"/>
      </rPr>
      <t>)</t>
    </r>
    <r>
      <rPr>
        <sz val="12"/>
        <color indexed="8"/>
        <rFont val="ＭＳ 明朝"/>
        <family val="1"/>
        <charset val="128"/>
      </rPr>
      <t>で、被扶養者でないものの病気又は負傷
　地共法第７０条第５号</t>
    </r>
    <phoneticPr fontId="3"/>
  </si>
  <si>
    <t>介護欠勤の場合は、介護欠勤承認通知書の写し</t>
    <phoneticPr fontId="6"/>
  </si>
  <si>
    <t>・</t>
    <phoneticPr fontId="3"/>
  </si>
  <si>
    <t>共済組合　休業手当金</t>
    <rPh sb="0" eb="2">
      <t>キョウサイ</t>
    </rPh>
    <rPh sb="2" eb="4">
      <t>クミアイ</t>
    </rPh>
    <rPh sb="5" eb="7">
      <t>キュウギョウ</t>
    </rPh>
    <phoneticPr fontId="6"/>
  </si>
  <si>
    <t xml:space="preserve">
　TEL</t>
    <phoneticPr fontId="3"/>
  </si>
  <si>
    <t>(</t>
    <phoneticPr fontId="3"/>
  </si>
  <si>
    <t>)</t>
    <phoneticPr fontId="3"/>
  </si>
  <si>
    <t>－</t>
    <phoneticPr fontId="3"/>
  </si>
  <si>
    <t>－</t>
    <phoneticPr fontId="3"/>
  </si>
  <si>
    <t>＋</t>
    <phoneticPr fontId="3"/>
  </si>
  <si>
    <t>　支給金額</t>
    <phoneticPr fontId="3"/>
  </si>
  <si>
    <t>円</t>
    <rPh sb="0" eb="1">
      <t>エン</t>
    </rPh>
    <phoneticPr fontId="3"/>
  </si>
  <si>
    <t>組合員が出席する学校教育法第５４条又は第８４条の規定による通信教育の面接授業
　地共法第７０条第５号</t>
    <phoneticPr fontId="3"/>
  </si>
  <si>
    <t>請求期間の週休日
と休日の日数</t>
    <rPh sb="0" eb="2">
      <t>セイキュウ</t>
    </rPh>
    <rPh sb="2" eb="4">
      <t>キカン</t>
    </rPh>
    <rPh sb="5" eb="7">
      <t>シュウキュウ</t>
    </rPh>
    <rPh sb="7" eb="8">
      <t>ビ</t>
    </rPh>
    <rPh sb="10" eb="12">
      <t>キュウジツ</t>
    </rPh>
    <rPh sb="13" eb="15">
      <t>ニッスウ</t>
    </rPh>
    <phoneticPr fontId="6"/>
  </si>
  <si>
    <t>（7時間45分×5日×52週)</t>
    <rPh sb="2" eb="4">
      <t>ジカン</t>
    </rPh>
    <rPh sb="6" eb="7">
      <t>フン</t>
    </rPh>
    <rPh sb="9" eb="10">
      <t>ヒ</t>
    </rPh>
    <rPh sb="13" eb="14">
      <t>シュウ</t>
    </rPh>
    <phoneticPr fontId="6"/>
  </si>
  <si>
    <t>休暇を取得した
月の要勤務日数</t>
    <rPh sb="0" eb="2">
      <t>キュウカ</t>
    </rPh>
    <rPh sb="3" eb="5">
      <t>シュトク</t>
    </rPh>
    <rPh sb="8" eb="9">
      <t>ツキ</t>
    </rPh>
    <rPh sb="10" eb="11">
      <t>ヨウ</t>
    </rPh>
    <rPh sb="11" eb="13">
      <t>キンム</t>
    </rPh>
    <rPh sb="13" eb="15">
      <t>ニッスウ</t>
    </rPh>
    <phoneticPr fontId="6"/>
  </si>
  <si>
    <t>休暇取得日数
（請求日数）</t>
    <rPh sb="0" eb="2">
      <t>キュウカ</t>
    </rPh>
    <rPh sb="2" eb="4">
      <t>シュトク</t>
    </rPh>
    <rPh sb="4" eb="6">
      <t>ニッスウ</t>
    </rPh>
    <rPh sb="8" eb="10">
      <t>セイキュウ</t>
    </rPh>
    <rPh sb="10" eb="12">
      <t>ニッスウ</t>
    </rPh>
    <phoneticPr fontId="6"/>
  </si>
  <si>
    <t>その他手当②</t>
    <rPh sb="2" eb="3">
      <t>タ</t>
    </rPh>
    <rPh sb="3" eb="5">
      <t>テアテ</t>
    </rPh>
    <phoneticPr fontId="6"/>
  </si>
  <si>
    <t>その他手当①</t>
    <rPh sb="2" eb="3">
      <t>タ</t>
    </rPh>
    <rPh sb="3" eb="5">
      <t>テアテ</t>
    </rPh>
    <phoneticPr fontId="6"/>
  </si>
  <si>
    <t>Ａ：給料月額</t>
    <rPh sb="2" eb="4">
      <t>キュウリョウ</t>
    </rPh>
    <rPh sb="4" eb="6">
      <t>ゲツガク</t>
    </rPh>
    <phoneticPr fontId="3"/>
  </si>
  <si>
    <t>　※減額対象外の手当：教職調整額、扶養手当、教員特別手当等一定の支給要件を満たせば定額が支給される給与（通勤手当は調整対象外）</t>
    <rPh sb="11" eb="13">
      <t>キョウショク</t>
    </rPh>
    <rPh sb="13" eb="15">
      <t>チョウセイ</t>
    </rPh>
    <rPh sb="15" eb="16">
      <t>ガク</t>
    </rPh>
    <rPh sb="17" eb="19">
      <t>フヨウ</t>
    </rPh>
    <rPh sb="19" eb="21">
      <t>テアテ</t>
    </rPh>
    <phoneticPr fontId="6"/>
  </si>
  <si>
    <t>休 業 手 当 金 請 求 書</t>
    <phoneticPr fontId="3"/>
  </si>
  <si>
    <t>昭和３
平成４</t>
    <phoneticPr fontId="3"/>
  </si>
  <si>
    <t>１４日</t>
    <phoneticPr fontId="3"/>
  </si>
  <si>
    <t>「※」欄は記入しないでください。</t>
    <phoneticPr fontId="6"/>
  </si>
  <si>
    <t>請求期間は、各月ごとを単位としてください。</t>
    <phoneticPr fontId="6"/>
  </si>
  <si>
    <t>請求日数は、請求期間内の欠勤日数を記してください。</t>
    <phoneticPr fontId="3"/>
  </si>
  <si>
    <t>欠勤においての内容等の確認ができる書類</t>
    <rPh sb="7" eb="9">
      <t>ナイヨウ</t>
    </rPh>
    <rPh sb="9" eb="10">
      <t>トウ</t>
    </rPh>
    <rPh sb="11" eb="13">
      <t>カクニン</t>
    </rPh>
    <rPh sb="17" eb="19">
      <t>ショルイ</t>
    </rPh>
    <phoneticPr fontId="6"/>
  </si>
  <si>
    <t>出産日を含む引き続く期間　　　</t>
    <rPh sb="2" eb="3">
      <t>ニチ</t>
    </rPh>
    <phoneticPr fontId="3"/>
  </si>
  <si>
    <t>令和</t>
    <rPh sb="0" eb="2">
      <t>レイワ</t>
    </rPh>
    <phoneticPr fontId="3"/>
  </si>
  <si>
    <t>令和１年７月１日から７月22日までの請求をするときの記入例</t>
    <rPh sb="0" eb="2">
      <t>レイワ</t>
    </rPh>
    <rPh sb="3" eb="4">
      <t>ネン</t>
    </rPh>
    <rPh sb="5" eb="6">
      <t>ツキ</t>
    </rPh>
    <rPh sb="7" eb="8">
      <t>ヒ</t>
    </rPh>
    <rPh sb="11" eb="12">
      <t>ツキ</t>
    </rPh>
    <rPh sb="14" eb="15">
      <t>ヒ</t>
    </rPh>
    <rPh sb="18" eb="20">
      <t>セイキュウ</t>
    </rPh>
    <rPh sb="26" eb="27">
      <t>キ</t>
    </rPh>
    <rPh sb="27" eb="28">
      <t>ニュウ</t>
    </rPh>
    <rPh sb="28" eb="29">
      <t>レイ</t>
    </rPh>
    <phoneticPr fontId="6"/>
  </si>
  <si>
    <t>給料明細書の写し（請求月及びその翌月分）</t>
    <rPh sb="9" eb="11">
      <t>セイキュウ</t>
    </rPh>
    <rPh sb="11" eb="12">
      <t>ヅキ</t>
    </rPh>
    <rPh sb="12" eb="13">
      <t>オヨ</t>
    </rPh>
    <rPh sb="16" eb="19">
      <t>ヨクゲツブン</t>
    </rPh>
    <phoneticPr fontId="3"/>
  </si>
  <si>
    <t>給与事務
担当者の✔</t>
    <phoneticPr fontId="3"/>
  </si>
  <si>
    <t>　上記の記載事項は、事実と相違ないものと認めます。</t>
    <phoneticPr fontId="3"/>
  </si>
  <si>
    <t>愛知支部文書受付印</t>
    <rPh sb="0" eb="9">
      <t>アイチシブブンショウケツケイン</t>
    </rPh>
    <phoneticPr fontId="3"/>
  </si>
  <si>
    <t>所属所の文書受付印</t>
    <rPh sb="0" eb="3">
      <t>ショゾクショ</t>
    </rPh>
    <rPh sb="4" eb="9">
      <t>ブンショウケツケイン</t>
    </rPh>
    <phoneticPr fontId="3"/>
  </si>
  <si>
    <t>6.4</t>
    <phoneticPr fontId="3"/>
  </si>
  <si>
    <t>・勤務整理簿の写し</t>
    <rPh sb="1" eb="3">
      <t>キンム</t>
    </rPh>
    <rPh sb="3" eb="5">
      <t>セイリ</t>
    </rPh>
    <rPh sb="5" eb="6">
      <t>ボ</t>
    </rPh>
    <rPh sb="7" eb="8">
      <t>ウツ</t>
    </rPh>
    <phoneticPr fontId="3"/>
  </si>
  <si>
    <t>組  合  員  番  号</t>
    <phoneticPr fontId="3"/>
  </si>
  <si>
    <t>組合員番号の誤り、記入もれ、所属所の文書受付印もれ等のないよう確認してください。</t>
    <rPh sb="0" eb="3">
      <t>クミアイイン</t>
    </rPh>
    <rPh sb="3" eb="5">
      <t>バンゴウ</t>
    </rPh>
    <rPh sb="14" eb="17">
      <t>ショゾクショ</t>
    </rPh>
    <rPh sb="18" eb="23">
      <t>ブンショウケツケイン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</si>
</sst>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2" x14ac:knownFonts="1">
    <font>
      <sz val="11"/>
      <color theme="1"/>
      <name val="ＭＳ Ｐゴシック"/>
      <family val="3"/>
      <charset val="128"/>
      <scheme val="minor"/>
    </font>
    <font>
      <sz val="12"/>
      <color indexed="8"/>
      <name val="ＭＳ 明朝"/>
      <family val="1"/>
      <charset val="128"/>
    </font>
    <font>
      <sz val="12"/>
      <color indexed="8"/>
      <name val="Times New Roman"/>
      <family val="1"/>
    </font>
    <font>
      <sz val="6"/>
      <name val="ＭＳ Ｐゴシック"/>
      <family val="3"/>
      <charset val="128"/>
    </font>
    <font>
      <sz val="11"/>
      <name val="ＭＳ Ｐゴシック"/>
      <family val="3"/>
      <charset val="128"/>
    </font>
    <font>
      <b/>
      <sz val="14"/>
      <name val="ＭＳ 明朝"/>
      <family val="1"/>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b/>
      <sz val="12"/>
      <name val="ＭＳ 明朝"/>
      <family val="1"/>
      <charset val="128"/>
    </font>
    <font>
      <sz val="10"/>
      <name val="ＭＳ 明朝"/>
      <family val="1"/>
      <charset val="128"/>
    </font>
    <font>
      <b/>
      <sz val="10"/>
      <name val="ＭＳ 明朝"/>
      <family val="1"/>
      <charset val="128"/>
    </font>
    <font>
      <sz val="14"/>
      <name val="ＭＳ 明朝"/>
      <family val="1"/>
      <charset val="128"/>
    </font>
    <font>
      <b/>
      <sz val="11"/>
      <name val="ＭＳ 明朝"/>
      <family val="1"/>
      <charset val="128"/>
    </font>
    <font>
      <sz val="10"/>
      <name val="ＭＳ Ｐ明朝"/>
      <family val="1"/>
      <charset val="128"/>
    </font>
    <font>
      <sz val="9"/>
      <color indexed="81"/>
      <name val="ＭＳ Ｐゴシック"/>
      <family val="3"/>
      <charset val="128"/>
    </font>
    <font>
      <b/>
      <sz val="9"/>
      <name val="ＭＳ 明朝"/>
      <family val="1"/>
      <charset val="128"/>
    </font>
    <font>
      <sz val="11"/>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sz val="10"/>
      <color theme="1"/>
      <name val="Times New Roman"/>
      <family val="1"/>
    </font>
    <font>
      <sz val="10"/>
      <color theme="1"/>
      <name val="ＭＳ 明朝"/>
      <family val="1"/>
      <charset val="128"/>
    </font>
    <font>
      <sz val="11"/>
      <name val="ＭＳ Ｐゴシック"/>
      <family val="3"/>
      <charset val="128"/>
      <scheme val="minor"/>
    </font>
    <font>
      <b/>
      <sz val="20"/>
      <name val="ＭＳ 明朝"/>
      <family val="1"/>
      <charset val="128"/>
    </font>
    <font>
      <sz val="12"/>
      <name val="ＭＳ Ｐゴシック"/>
      <family val="3"/>
      <charset val="128"/>
      <scheme val="minor"/>
    </font>
    <font>
      <sz val="14"/>
      <name val="ＭＳ Ｐ明朝"/>
      <family val="1"/>
      <charset val="128"/>
    </font>
    <font>
      <sz val="16"/>
      <name val="ＭＳ 明朝"/>
      <family val="1"/>
      <charset val="128"/>
    </font>
    <font>
      <sz val="12"/>
      <name val="Times New Roman"/>
      <family val="1"/>
    </font>
    <font>
      <sz val="14"/>
      <name val="ＭＳ Ｐゴシック"/>
      <family val="3"/>
      <charset val="128"/>
    </font>
    <font>
      <u/>
      <sz val="14"/>
      <name val="ＭＳ Ｐゴシック"/>
      <family val="3"/>
      <charset val="128"/>
    </font>
    <font>
      <sz val="12"/>
      <name val="Century"/>
      <family val="1"/>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s>
  <cellStyleXfs count="5">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291">
    <xf numFmtId="0" fontId="0" fillId="0" borderId="0" xfId="0">
      <alignment vertical="center"/>
    </xf>
    <xf numFmtId="0" fontId="19" fillId="0" borderId="0" xfId="0" applyFont="1">
      <alignment vertical="center"/>
    </xf>
    <xf numFmtId="0" fontId="5" fillId="0" borderId="0" xfId="4" applyFont="1" applyAlignment="1">
      <alignment vertical="center"/>
    </xf>
    <xf numFmtId="0" fontId="7" fillId="0" borderId="0" xfId="4" applyFont="1" applyAlignment="1">
      <alignment vertical="center"/>
    </xf>
    <xf numFmtId="0" fontId="8" fillId="0" borderId="0" xfId="4" applyFont="1" applyAlignment="1">
      <alignment vertical="center"/>
    </xf>
    <xf numFmtId="0" fontId="8" fillId="2" borderId="1" xfId="4" applyFont="1" applyFill="1" applyBorder="1" applyAlignment="1">
      <alignment vertical="center"/>
    </xf>
    <xf numFmtId="0" fontId="9" fillId="0" borderId="0" xfId="4" applyFont="1" applyAlignment="1">
      <alignment horizontal="center" vertical="center"/>
    </xf>
    <xf numFmtId="0" fontId="9" fillId="0" borderId="0" xfId="4" applyFont="1" applyAlignment="1">
      <alignment horizontal="center"/>
    </xf>
    <xf numFmtId="0" fontId="10" fillId="0" borderId="0" xfId="4" applyFont="1" applyAlignment="1">
      <alignment vertical="center"/>
    </xf>
    <xf numFmtId="0" fontId="11" fillId="0" borderId="0" xfId="4" applyFont="1" applyAlignment="1">
      <alignment vertical="center"/>
    </xf>
    <xf numFmtId="0" fontId="12" fillId="0" borderId="0" xfId="4" applyFont="1" applyAlignment="1">
      <alignment vertical="center"/>
    </xf>
    <xf numFmtId="0" fontId="8" fillId="0" borderId="0" xfId="4" applyFont="1" applyBorder="1" applyAlignment="1">
      <alignment vertical="center"/>
    </xf>
    <xf numFmtId="0" fontId="10" fillId="0" borderId="0" xfId="4" applyFont="1" applyBorder="1" applyAlignment="1">
      <alignment vertical="center"/>
    </xf>
    <xf numFmtId="0" fontId="10" fillId="0" borderId="2" xfId="4" applyFont="1" applyBorder="1" applyAlignment="1">
      <alignment horizontal="center" vertical="center"/>
    </xf>
    <xf numFmtId="0" fontId="8" fillId="0" borderId="3" xfId="4" applyFont="1" applyBorder="1" applyAlignment="1">
      <alignment vertical="center"/>
    </xf>
    <xf numFmtId="0" fontId="9" fillId="0" borderId="4" xfId="4" applyFont="1" applyBorder="1" applyAlignment="1">
      <alignment horizontal="center" vertical="center"/>
    </xf>
    <xf numFmtId="0" fontId="9" fillId="0" borderId="4" xfId="4" applyFont="1" applyBorder="1" applyAlignment="1">
      <alignment vertical="center"/>
    </xf>
    <xf numFmtId="0" fontId="11" fillId="0" borderId="4" xfId="4" applyFont="1" applyBorder="1" applyAlignment="1">
      <alignment vertical="center"/>
    </xf>
    <xf numFmtId="0" fontId="8" fillId="0" borderId="4" xfId="4" applyFont="1" applyBorder="1" applyAlignment="1">
      <alignment vertical="center"/>
    </xf>
    <xf numFmtId="0" fontId="8" fillId="0" borderId="5" xfId="4" applyFont="1" applyBorder="1" applyAlignment="1">
      <alignment horizontal="right" vertical="center"/>
    </xf>
    <xf numFmtId="38" fontId="8" fillId="0" borderId="1" xfId="3" applyFont="1" applyBorder="1" applyAlignment="1">
      <alignment vertical="center"/>
    </xf>
    <xf numFmtId="0" fontId="8" fillId="0" borderId="0" xfId="4" applyFont="1" applyBorder="1" applyAlignment="1">
      <alignment horizontal="center" vertical="center"/>
    </xf>
    <xf numFmtId="0" fontId="8" fillId="0" borderId="6" xfId="4" applyFont="1" applyBorder="1" applyAlignment="1">
      <alignment vertical="center"/>
    </xf>
    <xf numFmtId="0" fontId="8" fillId="0" borderId="0" xfId="4" applyFont="1" applyAlignment="1">
      <alignment horizontal="left" vertical="center"/>
    </xf>
    <xf numFmtId="0" fontId="8" fillId="0" borderId="7" xfId="4" applyFont="1" applyBorder="1" applyAlignment="1">
      <alignment horizontal="right" vertical="center"/>
    </xf>
    <xf numFmtId="0" fontId="8" fillId="0" borderId="8" xfId="4" applyFont="1" applyBorder="1" applyAlignment="1">
      <alignment vertical="center"/>
    </xf>
    <xf numFmtId="0" fontId="8" fillId="0" borderId="8" xfId="4" applyFont="1" applyBorder="1" applyAlignment="1">
      <alignment horizontal="center" vertical="center"/>
    </xf>
    <xf numFmtId="0" fontId="8" fillId="0" borderId="8" xfId="4" applyFont="1" applyBorder="1" applyAlignment="1">
      <alignment horizontal="right" vertical="center"/>
    </xf>
    <xf numFmtId="0" fontId="8" fillId="3" borderId="8" xfId="4" applyFont="1" applyFill="1" applyBorder="1" applyAlignment="1">
      <alignment vertical="center"/>
    </xf>
    <xf numFmtId="0" fontId="8" fillId="0" borderId="9" xfId="4" applyFont="1" applyBorder="1" applyAlignment="1">
      <alignment vertical="center"/>
    </xf>
    <xf numFmtId="0" fontId="8" fillId="0" borderId="0" xfId="4" applyFont="1" applyBorder="1" applyAlignment="1">
      <alignment horizontal="right" vertical="center"/>
    </xf>
    <xf numFmtId="0" fontId="8" fillId="3" borderId="0" xfId="4" applyFont="1" applyFill="1" applyBorder="1" applyAlignment="1">
      <alignment vertical="center"/>
    </xf>
    <xf numFmtId="0" fontId="8" fillId="0" borderId="4" xfId="4" applyFont="1" applyBorder="1" applyAlignment="1">
      <alignment horizontal="center" vertical="center"/>
    </xf>
    <xf numFmtId="0" fontId="9" fillId="0" borderId="4" xfId="4" applyFont="1" applyBorder="1" applyAlignment="1">
      <alignment vertical="center" wrapText="1"/>
    </xf>
    <xf numFmtId="0" fontId="8" fillId="0" borderId="10" xfId="4" applyFont="1" applyBorder="1" applyAlignment="1">
      <alignment vertical="center"/>
    </xf>
    <xf numFmtId="0" fontId="11" fillId="0" borderId="6" xfId="4" applyFont="1" applyBorder="1" applyAlignment="1">
      <alignment vertical="center"/>
    </xf>
    <xf numFmtId="0" fontId="13" fillId="0" borderId="0" xfId="4" applyFont="1" applyAlignment="1">
      <alignment horizontal="left" vertical="center"/>
    </xf>
    <xf numFmtId="0" fontId="9" fillId="0" borderId="8" xfId="4" applyFont="1" applyBorder="1" applyAlignment="1">
      <alignment vertical="top"/>
    </xf>
    <xf numFmtId="0" fontId="9" fillId="0" borderId="0" xfId="4" applyFont="1" applyBorder="1" applyAlignment="1">
      <alignment vertical="top"/>
    </xf>
    <xf numFmtId="0" fontId="11" fillId="0" borderId="10" xfId="4" applyFont="1" applyBorder="1" applyAlignment="1">
      <alignment vertical="center"/>
    </xf>
    <xf numFmtId="0" fontId="9" fillId="0" borderId="0" xfId="4" applyFont="1" applyAlignment="1">
      <alignment vertical="center" wrapText="1"/>
    </xf>
    <xf numFmtId="0" fontId="8" fillId="0" borderId="5" xfId="4" applyFont="1" applyBorder="1" applyAlignment="1">
      <alignment vertical="center"/>
    </xf>
    <xf numFmtId="49" fontId="8" fillId="0" borderId="0" xfId="4" applyNumberFormat="1" applyFont="1" applyBorder="1" applyAlignment="1">
      <alignment horizontal="center" vertical="center"/>
    </xf>
    <xf numFmtId="49" fontId="8" fillId="0" borderId="6" xfId="4" applyNumberFormat="1" applyFont="1" applyBorder="1" applyAlignment="1">
      <alignment horizontal="center" vertical="center"/>
    </xf>
    <xf numFmtId="0" fontId="8" fillId="0" borderId="7" xfId="4" applyFont="1" applyBorder="1" applyAlignment="1">
      <alignment vertical="center"/>
    </xf>
    <xf numFmtId="49" fontId="8" fillId="0" borderId="8" xfId="4" applyNumberFormat="1" applyFont="1" applyBorder="1" applyAlignment="1">
      <alignment horizontal="center" vertical="center"/>
    </xf>
    <xf numFmtId="0" fontId="14" fillId="0" borderId="9" xfId="4" applyFont="1" applyBorder="1" applyAlignment="1">
      <alignment horizontal="center" vertical="center"/>
    </xf>
    <xf numFmtId="0" fontId="8" fillId="0" borderId="0" xfId="4" applyFont="1" applyAlignment="1">
      <alignment horizontal="center" vertical="center"/>
    </xf>
    <xf numFmtId="0" fontId="14" fillId="0" borderId="0" xfId="4" applyFont="1" applyAlignment="1">
      <alignment horizontal="right" vertical="center"/>
    </xf>
    <xf numFmtId="0" fontId="15" fillId="0" borderId="0" xfId="4" applyFont="1" applyAlignment="1">
      <alignment vertical="center"/>
    </xf>
    <xf numFmtId="0" fontId="7" fillId="0" borderId="0" xfId="4" applyFont="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1" fillId="0" borderId="0" xfId="0" applyFont="1" applyAlignment="1">
      <alignment horizontal="justify" vertical="center"/>
    </xf>
    <xf numFmtId="0" fontId="20" fillId="0" borderId="0" xfId="0" applyFont="1" applyAlignment="1">
      <alignment vertical="center"/>
    </xf>
    <xf numFmtId="0" fontId="22" fillId="0" borderId="0" xfId="0" applyFont="1" applyBorder="1" applyAlignment="1">
      <alignment vertical="center" wrapText="1"/>
    </xf>
    <xf numFmtId="0" fontId="22" fillId="0" borderId="0" xfId="0" applyFont="1" applyAlignment="1">
      <alignment vertical="center"/>
    </xf>
    <xf numFmtId="38" fontId="8" fillId="0" borderId="0" xfId="2" applyFont="1" applyAlignment="1">
      <alignment vertical="center"/>
    </xf>
    <xf numFmtId="176" fontId="8" fillId="0" borderId="11" xfId="0" applyNumberFormat="1" applyFont="1" applyBorder="1" applyAlignment="1">
      <alignment vertical="center"/>
    </xf>
    <xf numFmtId="38" fontId="8" fillId="2" borderId="1" xfId="3" applyFont="1" applyFill="1" applyBorder="1" applyAlignment="1" applyProtection="1">
      <alignment vertical="center"/>
      <protection locked="0"/>
    </xf>
    <xf numFmtId="0" fontId="8" fillId="2" borderId="1" xfId="4" applyFont="1" applyFill="1" applyBorder="1" applyAlignment="1" applyProtection="1">
      <alignment horizontal="center" vertical="center"/>
      <protection locked="0"/>
    </xf>
    <xf numFmtId="9" fontId="9" fillId="0" borderId="0" xfId="1" applyFont="1" applyAlignment="1">
      <alignment horizontal="left"/>
    </xf>
    <xf numFmtId="0" fontId="9" fillId="0" borderId="0" xfId="4" applyFont="1" applyAlignment="1">
      <alignment vertical="center"/>
    </xf>
    <xf numFmtId="0" fontId="17" fillId="0" borderId="0" xfId="4" applyFont="1" applyAlignment="1">
      <alignment vertical="center"/>
    </xf>
    <xf numFmtId="0" fontId="14" fillId="0" borderId="0" xfId="4" applyFont="1" applyAlignment="1">
      <alignment vertical="center"/>
    </xf>
    <xf numFmtId="0" fontId="23" fillId="3" borderId="0" xfId="0" applyFont="1" applyFill="1" applyProtection="1">
      <alignment vertical="center"/>
    </xf>
    <xf numFmtId="0" fontId="24" fillId="3" borderId="0" xfId="0" applyFont="1" applyFill="1" applyAlignment="1" applyProtection="1">
      <alignment horizontal="center" vertical="center" wrapText="1"/>
    </xf>
    <xf numFmtId="0" fontId="25" fillId="3" borderId="0" xfId="0" applyFont="1" applyFill="1" applyBorder="1" applyAlignment="1" applyProtection="1">
      <alignment vertical="top" wrapText="1"/>
    </xf>
    <xf numFmtId="0" fontId="25" fillId="3" borderId="0" xfId="0" applyFont="1" applyFill="1" applyBorder="1" applyProtection="1">
      <alignment vertical="center"/>
    </xf>
    <xf numFmtId="0" fontId="25" fillId="3" borderId="0" xfId="0" applyFont="1" applyFill="1" applyProtection="1">
      <alignment vertical="center"/>
    </xf>
    <xf numFmtId="0" fontId="23" fillId="3" borderId="0" xfId="0" applyFont="1" applyFill="1" applyBorder="1" applyAlignment="1" applyProtection="1">
      <alignment vertical="center" wrapText="1"/>
    </xf>
    <xf numFmtId="0" fontId="7" fillId="3" borderId="37" xfId="0" applyFont="1" applyFill="1" applyBorder="1" applyAlignment="1" applyProtection="1">
      <alignment horizontal="center" vertical="center"/>
    </xf>
    <xf numFmtId="49" fontId="7" fillId="3" borderId="37" xfId="0" applyNumberFormat="1" applyFont="1" applyFill="1" applyBorder="1" applyAlignment="1" applyProtection="1">
      <alignment horizontal="center" vertical="center"/>
    </xf>
    <xf numFmtId="0" fontId="25" fillId="3" borderId="19" xfId="0" applyFont="1" applyFill="1" applyBorder="1" applyProtection="1">
      <alignment vertical="center"/>
    </xf>
    <xf numFmtId="49" fontId="27" fillId="3" borderId="28" xfId="0" applyNumberFormat="1" applyFont="1" applyFill="1" applyBorder="1" applyAlignment="1" applyProtection="1">
      <alignment horizontal="center" vertical="center"/>
      <protection locked="0"/>
    </xf>
    <xf numFmtId="49" fontId="27" fillId="3" borderId="29" xfId="0" applyNumberFormat="1" applyFont="1" applyFill="1" applyBorder="1" applyAlignment="1" applyProtection="1">
      <alignment horizontal="center" vertical="center"/>
      <protection locked="0"/>
    </xf>
    <xf numFmtId="49" fontId="27" fillId="3" borderId="41" xfId="0" applyNumberFormat="1" applyFont="1" applyFill="1" applyBorder="1" applyAlignment="1" applyProtection="1">
      <alignment horizontal="center" vertical="center"/>
      <protection locked="0"/>
    </xf>
    <xf numFmtId="49" fontId="27" fillId="3" borderId="61" xfId="0" applyNumberFormat="1"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wrapText="1"/>
    </xf>
    <xf numFmtId="0" fontId="7" fillId="3" borderId="45" xfId="0" applyFont="1" applyFill="1" applyBorder="1" applyAlignment="1" applyProtection="1">
      <alignment horizontal="center" vertical="center" wrapText="1"/>
    </xf>
    <xf numFmtId="0" fontId="7" fillId="3" borderId="48" xfId="0" applyFont="1" applyFill="1" applyBorder="1" applyAlignment="1" applyProtection="1">
      <alignment horizontal="justify" vertical="center" wrapText="1"/>
    </xf>
    <xf numFmtId="0" fontId="25" fillId="3" borderId="31" xfId="0" applyFont="1" applyFill="1" applyBorder="1" applyProtection="1">
      <alignment vertical="center"/>
    </xf>
    <xf numFmtId="0" fontId="28" fillId="3" borderId="31" xfId="0" applyFont="1" applyFill="1" applyBorder="1" applyAlignment="1" applyProtection="1">
      <alignment horizontal="center" vertical="center" wrapText="1"/>
    </xf>
    <xf numFmtId="0" fontId="7" fillId="3" borderId="31" xfId="0" applyFont="1" applyFill="1" applyBorder="1" applyProtection="1">
      <alignment vertical="center"/>
    </xf>
    <xf numFmtId="0" fontId="25" fillId="3" borderId="49" xfId="0" applyFont="1" applyFill="1" applyBorder="1" applyProtection="1">
      <alignment vertical="center"/>
    </xf>
    <xf numFmtId="0" fontId="7" fillId="3" borderId="30"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13" fillId="3" borderId="29" xfId="0" applyFont="1" applyFill="1" applyBorder="1" applyAlignment="1" applyProtection="1">
      <alignment horizontal="center" vertical="center" wrapText="1"/>
    </xf>
    <xf numFmtId="0" fontId="7" fillId="3" borderId="2" xfId="0" applyFont="1" applyFill="1" applyBorder="1" applyAlignment="1" applyProtection="1">
      <alignment horizontal="justify" vertical="center" wrapText="1"/>
    </xf>
    <xf numFmtId="0" fontId="7" fillId="3" borderId="14" xfId="0" applyFont="1" applyFill="1" applyBorder="1" applyAlignment="1" applyProtection="1">
      <alignment horizontal="justify" vertical="center" wrapText="1"/>
    </xf>
    <xf numFmtId="0" fontId="7" fillId="3" borderId="0" xfId="0" applyFont="1" applyFill="1" applyBorder="1" applyAlignment="1" applyProtection="1">
      <alignment horizontal="justify" vertical="center" wrapText="1"/>
    </xf>
    <xf numFmtId="0" fontId="7" fillId="3" borderId="0" xfId="0" applyFont="1" applyFill="1" applyBorder="1" applyAlignment="1" applyProtection="1">
      <alignment horizontal="center" vertical="center" wrapText="1"/>
    </xf>
    <xf numFmtId="0" fontId="7" fillId="3" borderId="20" xfId="0" applyFont="1" applyFill="1" applyBorder="1" applyAlignment="1" applyProtection="1">
      <alignment horizontal="justify" vertical="center" wrapText="1"/>
    </xf>
    <xf numFmtId="0" fontId="7"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justify" vertical="center" wrapText="1"/>
    </xf>
    <xf numFmtId="0" fontId="7" fillId="3" borderId="8" xfId="0" applyFont="1" applyFill="1" applyBorder="1" applyAlignment="1" applyProtection="1">
      <alignment horizontal="center" vertical="center" wrapText="1"/>
    </xf>
    <xf numFmtId="0" fontId="7" fillId="3" borderId="8" xfId="0" applyFont="1" applyFill="1" applyBorder="1" applyAlignment="1" applyProtection="1">
      <alignment horizontal="left" vertical="center" wrapText="1"/>
    </xf>
    <xf numFmtId="0" fontId="7" fillId="3" borderId="8" xfId="0" applyFont="1" applyFill="1" applyBorder="1" applyAlignment="1" applyProtection="1">
      <alignment horizontal="justify" vertical="center" wrapText="1"/>
    </xf>
    <xf numFmtId="0" fontId="7" fillId="3" borderId="55" xfId="0" applyFont="1" applyFill="1" applyBorder="1" applyAlignment="1" applyProtection="1">
      <alignment horizontal="justify" vertical="center" wrapText="1"/>
    </xf>
    <xf numFmtId="0" fontId="8" fillId="3" borderId="4" xfId="0" applyFont="1" applyFill="1" applyBorder="1" applyAlignment="1" applyProtection="1">
      <alignment horizontal="center" vertical="center" wrapText="1"/>
    </xf>
    <xf numFmtId="0" fontId="26" fillId="3" borderId="8"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7" fillId="3" borderId="54" xfId="0" applyFont="1" applyFill="1" applyBorder="1" applyAlignment="1" applyProtection="1">
      <alignment horizontal="left" vertical="center" wrapText="1"/>
    </xf>
    <xf numFmtId="0" fontId="7" fillId="3" borderId="5" xfId="0" applyFont="1" applyFill="1" applyBorder="1" applyAlignment="1" applyProtection="1">
      <alignment horizontal="center" vertical="center" wrapText="1"/>
    </xf>
    <xf numFmtId="0" fontId="7" fillId="3" borderId="20" xfId="0" applyFont="1" applyFill="1" applyBorder="1" applyAlignment="1" applyProtection="1">
      <alignment horizontal="left" vertical="center" wrapText="1"/>
    </xf>
    <xf numFmtId="0" fontId="13" fillId="3" borderId="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right" vertical="center" wrapText="1"/>
    </xf>
    <xf numFmtId="0" fontId="7" fillId="3" borderId="20" xfId="0" applyFont="1" applyFill="1" applyBorder="1" applyAlignment="1" applyProtection="1">
      <alignment horizontal="right"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right" vertical="center" wrapText="1"/>
    </xf>
    <xf numFmtId="0" fontId="25" fillId="3" borderId="8" xfId="0" applyFont="1" applyFill="1" applyBorder="1" applyProtection="1">
      <alignment vertical="center"/>
    </xf>
    <xf numFmtId="0" fontId="25" fillId="3" borderId="55" xfId="0" applyFont="1" applyFill="1" applyBorder="1" applyProtection="1">
      <alignment vertical="center"/>
    </xf>
    <xf numFmtId="0" fontId="7" fillId="3" borderId="19" xfId="0" applyFont="1" applyFill="1" applyBorder="1" applyAlignment="1" applyProtection="1">
      <alignment horizontal="justify" vertical="center" wrapText="1"/>
    </xf>
    <xf numFmtId="0" fontId="13" fillId="3" borderId="20" xfId="0" applyFont="1" applyFill="1" applyBorder="1" applyAlignment="1" applyProtection="1">
      <alignment horizontal="right" vertical="center" wrapText="1"/>
    </xf>
    <xf numFmtId="0" fontId="7" fillId="3" borderId="56" xfId="0" applyFont="1" applyFill="1" applyBorder="1" applyAlignment="1" applyProtection="1">
      <alignment horizontal="right" vertical="center" wrapText="1"/>
    </xf>
    <xf numFmtId="0" fontId="7" fillId="3" borderId="21" xfId="0" applyFont="1" applyFill="1" applyBorder="1" applyAlignment="1" applyProtection="1">
      <alignment horizontal="right" vertical="center" wrapText="1"/>
    </xf>
    <xf numFmtId="0" fontId="7" fillId="3" borderId="12" xfId="0" applyFont="1" applyFill="1" applyBorder="1" applyAlignment="1" applyProtection="1">
      <alignment horizontal="right" vertical="center" wrapText="1"/>
    </xf>
    <xf numFmtId="0" fontId="25" fillId="3" borderId="12" xfId="0" applyFont="1" applyFill="1" applyBorder="1" applyProtection="1">
      <alignment vertical="center"/>
    </xf>
    <xf numFmtId="0" fontId="31" fillId="3" borderId="0" xfId="0" applyFont="1" applyFill="1" applyAlignment="1" applyProtection="1">
      <alignment vertical="center" wrapText="1"/>
    </xf>
    <xf numFmtId="0" fontId="7" fillId="3" borderId="0" xfId="0" applyFont="1" applyFill="1" applyBorder="1" applyAlignment="1" applyProtection="1">
      <alignment horizontal="center" vertical="center" wrapText="1"/>
    </xf>
    <xf numFmtId="0" fontId="7" fillId="3" borderId="4" xfId="0" applyFont="1" applyFill="1" applyBorder="1" applyAlignment="1" applyProtection="1">
      <alignment vertical="center" wrapText="1"/>
    </xf>
    <xf numFmtId="0" fontId="25" fillId="3" borderId="19" xfId="0" applyFont="1" applyFill="1" applyBorder="1" applyAlignment="1" applyProtection="1">
      <alignment vertical="center"/>
    </xf>
    <xf numFmtId="0" fontId="25" fillId="3" borderId="20" xfId="0" applyFont="1" applyFill="1" applyBorder="1" applyProtection="1">
      <alignment vertical="center"/>
    </xf>
    <xf numFmtId="0" fontId="7" fillId="3" borderId="0"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13"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left" vertical="center"/>
    </xf>
    <xf numFmtId="0" fontId="13" fillId="3" borderId="35"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7" fillId="3" borderId="51" xfId="0" applyFont="1" applyFill="1" applyBorder="1" applyAlignment="1" applyProtection="1">
      <alignment horizontal="center" vertical="center" wrapText="1"/>
    </xf>
    <xf numFmtId="0" fontId="7" fillId="3" borderId="52" xfId="0" applyFont="1" applyFill="1" applyBorder="1" applyAlignment="1" applyProtection="1">
      <alignment horizontal="center" vertical="center" wrapText="1"/>
    </xf>
    <xf numFmtId="0" fontId="7" fillId="3" borderId="53" xfId="0" applyFont="1" applyFill="1" applyBorder="1" applyAlignment="1" applyProtection="1">
      <alignment horizontal="center" vertical="center" wrapText="1"/>
    </xf>
    <xf numFmtId="0" fontId="7" fillId="3" borderId="40" xfId="0" applyFont="1" applyFill="1" applyBorder="1" applyAlignment="1" applyProtection="1">
      <alignment horizontal="left" vertical="center" wrapText="1" indent="1"/>
    </xf>
    <xf numFmtId="0" fontId="7" fillId="3" borderId="28" xfId="0" applyFont="1" applyFill="1" applyBorder="1" applyAlignment="1" applyProtection="1">
      <alignment horizontal="left" vertical="center" wrapText="1" indent="1"/>
    </xf>
    <xf numFmtId="0" fontId="13" fillId="3" borderId="31"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7" fillId="3" borderId="46"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3" borderId="40"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0" fontId="7" fillId="3" borderId="34" xfId="0" applyFont="1" applyFill="1" applyBorder="1" applyAlignment="1" applyProtection="1">
      <alignment horizontal="center" vertical="center" wrapText="1"/>
    </xf>
    <xf numFmtId="0" fontId="7" fillId="3" borderId="35" xfId="0" applyFont="1" applyFill="1" applyBorder="1" applyAlignment="1" applyProtection="1">
      <alignment horizontal="center" vertical="center" wrapText="1"/>
    </xf>
    <xf numFmtId="38" fontId="13" fillId="3" borderId="32" xfId="2" applyFont="1" applyFill="1" applyBorder="1" applyAlignment="1" applyProtection="1">
      <alignment horizontal="center" vertical="center" wrapText="1"/>
    </xf>
    <xf numFmtId="38" fontId="13" fillId="3" borderId="31" xfId="2" applyFont="1" applyFill="1" applyBorder="1" applyAlignment="1" applyProtection="1">
      <alignment horizontal="center" vertical="center" wrapText="1"/>
    </xf>
    <xf numFmtId="38" fontId="13" fillId="3" borderId="33" xfId="2" applyFont="1" applyFill="1" applyBorder="1" applyAlignment="1" applyProtection="1">
      <alignment horizontal="center" vertical="center" wrapText="1"/>
    </xf>
    <xf numFmtId="49" fontId="27" fillId="3" borderId="28" xfId="0" applyNumberFormat="1" applyFont="1" applyFill="1" applyBorder="1" applyAlignment="1" applyProtection="1">
      <alignment horizontal="center" vertical="center"/>
      <protection locked="0"/>
    </xf>
    <xf numFmtId="0" fontId="27" fillId="3" borderId="41"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wrapText="1"/>
      <protection locked="0"/>
    </xf>
    <xf numFmtId="0" fontId="13" fillId="3" borderId="28" xfId="0" applyFont="1" applyFill="1" applyBorder="1" applyAlignment="1" applyProtection="1">
      <alignment horizontal="center" vertical="center" wrapText="1"/>
      <protection locked="0"/>
    </xf>
    <xf numFmtId="0" fontId="13" fillId="3" borderId="44" xfId="0" applyFont="1" applyFill="1" applyBorder="1" applyAlignment="1" applyProtection="1">
      <alignment horizontal="center" vertical="center" wrapText="1"/>
    </xf>
    <xf numFmtId="0" fontId="13" fillId="3" borderId="29"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wrapText="1"/>
    </xf>
    <xf numFmtId="0" fontId="7" fillId="3" borderId="2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protection locked="0"/>
    </xf>
    <xf numFmtId="0" fontId="31" fillId="3" borderId="0" xfId="0" applyFont="1" applyFill="1" applyBorder="1" applyAlignment="1" applyProtection="1">
      <alignment vertical="center" wrapText="1"/>
    </xf>
    <xf numFmtId="49" fontId="7" fillId="3" borderId="0" xfId="0" applyNumberFormat="1"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7" fillId="3" borderId="0" xfId="0" applyFont="1" applyFill="1" applyBorder="1" applyAlignment="1" applyProtection="1">
      <alignment horizontal="right" vertical="center" wrapText="1"/>
    </xf>
    <xf numFmtId="0" fontId="7" fillId="3" borderId="8" xfId="0" applyFont="1" applyFill="1" applyBorder="1" applyAlignment="1" applyProtection="1">
      <alignment horizontal="right" vertical="center" wrapText="1"/>
    </xf>
    <xf numFmtId="0" fontId="13" fillId="3" borderId="20" xfId="0" applyFont="1" applyFill="1" applyBorder="1" applyAlignment="1" applyProtection="1">
      <alignment horizontal="left" vertical="center"/>
      <protection locked="0"/>
    </xf>
    <xf numFmtId="0" fontId="7" fillId="3" borderId="62" xfId="0" applyFont="1" applyFill="1" applyBorder="1" applyAlignment="1" applyProtection="1">
      <alignment horizontal="left"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12" xfId="0" applyFont="1" applyFill="1" applyBorder="1" applyAlignment="1" applyProtection="1">
      <alignment horizontal="right" vertical="center" wrapText="1"/>
    </xf>
    <xf numFmtId="0" fontId="7" fillId="3" borderId="44" xfId="0" applyFont="1" applyFill="1" applyBorder="1" applyAlignment="1" applyProtection="1">
      <alignment horizontal="justify" vertical="center" wrapText="1"/>
    </xf>
    <xf numFmtId="0" fontId="7" fillId="3" borderId="29" xfId="0" applyFont="1" applyFill="1" applyBorder="1" applyAlignment="1" applyProtection="1">
      <alignment horizontal="justify" vertical="center" wrapText="1"/>
    </xf>
    <xf numFmtId="0" fontId="7" fillId="3" borderId="45" xfId="0" applyFont="1" applyFill="1" applyBorder="1" applyAlignment="1" applyProtection="1">
      <alignment horizontal="justify" vertical="center" wrapText="1"/>
    </xf>
    <xf numFmtId="0" fontId="7" fillId="3" borderId="1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0" fontId="27" fillId="3" borderId="29" xfId="0" applyFont="1" applyFill="1" applyBorder="1" applyAlignment="1" applyProtection="1">
      <alignment horizontal="center" vertical="center" wrapText="1"/>
      <protection locked="0"/>
    </xf>
    <xf numFmtId="38" fontId="27" fillId="3" borderId="31" xfId="2" applyFont="1" applyFill="1" applyBorder="1" applyAlignment="1" applyProtection="1">
      <alignment horizontal="center" vertical="center" wrapText="1"/>
      <protection locked="0"/>
    </xf>
    <xf numFmtId="0" fontId="7" fillId="3" borderId="31" xfId="0" applyFont="1" applyFill="1" applyBorder="1" applyAlignment="1" applyProtection="1">
      <alignment horizontal="left" vertical="center" wrapText="1"/>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49" fontId="13" fillId="3" borderId="37" xfId="0" applyNumberFormat="1"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wrapText="1"/>
    </xf>
    <xf numFmtId="0" fontId="7" fillId="3" borderId="58"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38" fontId="13" fillId="3" borderId="16" xfId="2" applyFont="1" applyFill="1" applyBorder="1" applyAlignment="1" applyProtection="1">
      <alignment horizontal="center" vertical="center" wrapText="1"/>
    </xf>
    <xf numFmtId="38" fontId="13" fillId="3" borderId="17" xfId="2" applyFont="1" applyFill="1" applyBorder="1" applyAlignment="1" applyProtection="1">
      <alignment horizontal="center" vertical="center" wrapText="1"/>
    </xf>
    <xf numFmtId="38" fontId="13" fillId="3" borderId="18" xfId="2" applyFont="1" applyFill="1" applyBorder="1" applyAlignment="1" applyProtection="1">
      <alignment horizontal="center" vertical="center" wrapText="1"/>
    </xf>
    <xf numFmtId="38" fontId="13" fillId="3" borderId="32" xfId="0" applyNumberFormat="1"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38" fontId="27" fillId="3" borderId="29" xfId="2" applyFont="1" applyFill="1" applyBorder="1" applyAlignment="1" applyProtection="1">
      <alignment horizontal="center" vertical="center" wrapText="1"/>
      <protection locked="0"/>
    </xf>
    <xf numFmtId="38" fontId="27" fillId="3" borderId="3" xfId="2" applyFont="1" applyFill="1" applyBorder="1" applyAlignment="1" applyProtection="1">
      <alignment horizontal="center" vertical="center" wrapText="1"/>
      <protection locked="0"/>
    </xf>
    <xf numFmtId="0" fontId="26" fillId="3" borderId="28" xfId="0" applyFont="1" applyFill="1" applyBorder="1" applyAlignment="1" applyProtection="1">
      <alignment horizontal="center" vertical="center" wrapText="1"/>
      <protection locked="0"/>
    </xf>
    <xf numFmtId="0" fontId="26" fillId="3" borderId="41" xfId="0" applyFont="1" applyFill="1" applyBorder="1" applyAlignment="1" applyProtection="1">
      <alignment horizontal="center" vertical="center" wrapText="1"/>
      <protection locked="0"/>
    </xf>
    <xf numFmtId="49" fontId="27" fillId="3" borderId="30" xfId="0" applyNumberFormat="1" applyFont="1" applyFill="1" applyBorder="1" applyAlignment="1" applyProtection="1">
      <alignment horizontal="center" vertical="center"/>
      <protection locked="0"/>
    </xf>
    <xf numFmtId="49" fontId="13" fillId="3" borderId="38" xfId="0" applyNumberFormat="1" applyFont="1" applyFill="1" applyBorder="1" applyAlignment="1" applyProtection="1">
      <alignment horizontal="center" vertical="center" shrinkToFit="1"/>
      <protection locked="0"/>
    </xf>
    <xf numFmtId="49" fontId="13" fillId="3" borderId="35"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54"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49" fontId="13" fillId="3" borderId="31" xfId="0" applyNumberFormat="1" applyFont="1" applyFill="1" applyBorder="1" applyAlignment="1" applyProtection="1">
      <alignment horizontal="center" vertical="center" wrapText="1"/>
      <protection locked="0"/>
    </xf>
    <xf numFmtId="49" fontId="27" fillId="3" borderId="29" xfId="0" applyNumberFormat="1" applyFont="1" applyFill="1" applyBorder="1" applyAlignment="1" applyProtection="1">
      <alignment horizontal="center" vertical="center"/>
      <protection locked="0"/>
    </xf>
    <xf numFmtId="0" fontId="27" fillId="3" borderId="29" xfId="0" applyFont="1" applyFill="1" applyBorder="1" applyAlignment="1" applyProtection="1">
      <alignment horizontal="center" vertical="center"/>
      <protection locked="0"/>
    </xf>
    <xf numFmtId="0" fontId="7" fillId="3" borderId="19" xfId="0" applyFont="1" applyFill="1" applyBorder="1" applyAlignment="1" applyProtection="1">
      <alignment horizontal="justify" vertical="center" wrapText="1"/>
    </xf>
    <xf numFmtId="0" fontId="7" fillId="3" borderId="0" xfId="0" applyFont="1" applyFill="1" applyBorder="1" applyAlignment="1" applyProtection="1">
      <alignment horizontal="justify" vertical="center" wrapText="1"/>
    </xf>
    <xf numFmtId="0" fontId="7" fillId="3" borderId="20" xfId="0" applyFont="1" applyFill="1" applyBorder="1" applyAlignment="1" applyProtection="1">
      <alignment horizontal="justify" vertical="center" wrapText="1"/>
    </xf>
    <xf numFmtId="49" fontId="27" fillId="3" borderId="10" xfId="0" applyNumberFormat="1" applyFont="1" applyFill="1" applyBorder="1" applyAlignment="1" applyProtection="1">
      <alignment horizontal="center" vertical="center"/>
      <protection locked="0"/>
    </xf>
    <xf numFmtId="0" fontId="27" fillId="3" borderId="28" xfId="0" applyFont="1" applyFill="1" applyBorder="1" applyAlignment="1" applyProtection="1">
      <alignment horizontal="center" vertical="center"/>
      <protection locked="0"/>
    </xf>
    <xf numFmtId="38" fontId="13" fillId="3" borderId="8" xfId="0" applyNumberFormat="1" applyFont="1" applyFill="1" applyBorder="1" applyAlignment="1" applyProtection="1">
      <alignment horizontal="right" vertical="center" wrapText="1"/>
    </xf>
    <xf numFmtId="0" fontId="7" fillId="3" borderId="30" xfId="0" applyFont="1" applyFill="1" applyBorder="1" applyAlignment="1" applyProtection="1">
      <alignment horizontal="center" vertical="center" textRotation="255" wrapText="1"/>
    </xf>
    <xf numFmtId="0" fontId="7" fillId="3" borderId="28" xfId="0" applyFont="1" applyFill="1" applyBorder="1" applyAlignment="1" applyProtection="1">
      <alignment horizontal="center" vertical="center" textRotation="255" wrapText="1"/>
    </xf>
    <xf numFmtId="0" fontId="24" fillId="3" borderId="0" xfId="0" applyFont="1" applyFill="1" applyAlignment="1" applyProtection="1">
      <alignment horizontal="center" vertical="center" wrapText="1"/>
    </xf>
    <xf numFmtId="0" fontId="23" fillId="3" borderId="0" xfId="0" applyFont="1" applyFill="1" applyAlignment="1" applyProtection="1">
      <alignment vertical="center"/>
    </xf>
    <xf numFmtId="0" fontId="23" fillId="3" borderId="0" xfId="0" applyFont="1" applyFill="1" applyBorder="1" applyAlignment="1" applyProtection="1">
      <alignment vertical="center"/>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8" fillId="3" borderId="3" xfId="0" applyFont="1" applyFill="1" applyBorder="1" applyAlignment="1" applyProtection="1">
      <alignment horizontal="right" vertical="center" wrapText="1"/>
    </xf>
    <xf numFmtId="0" fontId="8" fillId="3" borderId="4" xfId="0" applyFont="1" applyFill="1" applyBorder="1" applyAlignment="1" applyProtection="1">
      <alignment horizontal="right" vertical="center" wrapText="1"/>
    </xf>
    <xf numFmtId="0" fontId="13" fillId="3" borderId="32"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8" fillId="3" borderId="49" xfId="0" applyFont="1" applyFill="1" applyBorder="1" applyAlignment="1" applyProtection="1">
      <alignment horizontal="center" vertical="center" wrapText="1"/>
    </xf>
    <xf numFmtId="0" fontId="28" fillId="3" borderId="32" xfId="0" applyFont="1" applyFill="1" applyBorder="1" applyAlignment="1" applyProtection="1">
      <alignment horizontal="center" vertical="center" wrapText="1"/>
    </xf>
    <xf numFmtId="0" fontId="28" fillId="3" borderId="49"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28" fillId="3" borderId="57" xfId="0" applyFont="1" applyFill="1" applyBorder="1" applyAlignment="1" applyProtection="1">
      <alignment horizontal="center" vertical="center" wrapText="1"/>
    </xf>
    <xf numFmtId="0" fontId="28" fillId="3" borderId="58" xfId="0" applyFont="1" applyFill="1" applyBorder="1" applyAlignment="1" applyProtection="1">
      <alignment horizontal="center" vertical="center" wrapText="1"/>
    </xf>
    <xf numFmtId="0" fontId="28" fillId="3" borderId="59"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47"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7" fillId="3" borderId="2" xfId="0" applyFont="1" applyFill="1" applyBorder="1" applyAlignment="1" applyProtection="1">
      <alignment horizontal="left" vertical="center" wrapText="1"/>
    </xf>
    <xf numFmtId="0" fontId="7" fillId="3" borderId="45" xfId="0" applyFont="1" applyFill="1" applyBorder="1" applyAlignment="1" applyProtection="1">
      <alignment horizontal="center" vertical="center" wrapText="1"/>
    </xf>
    <xf numFmtId="0" fontId="27" fillId="3" borderId="30"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wrapText="1"/>
    </xf>
    <xf numFmtId="0" fontId="9" fillId="0" borderId="4" xfId="4" applyFont="1" applyBorder="1" applyAlignment="1">
      <alignment horizontal="left" vertical="center" wrapText="1"/>
    </xf>
    <xf numFmtId="0" fontId="9" fillId="0" borderId="10" xfId="4" applyFont="1" applyBorder="1" applyAlignment="1">
      <alignment horizontal="left" vertical="center" wrapText="1"/>
    </xf>
    <xf numFmtId="0" fontId="9" fillId="0" borderId="0" xfId="4" applyFont="1" applyBorder="1" applyAlignment="1">
      <alignment horizontal="center"/>
    </xf>
    <xf numFmtId="38" fontId="12" fillId="3" borderId="16" xfId="3" applyFont="1" applyFill="1" applyBorder="1" applyAlignment="1">
      <alignment horizontal="center" vertical="center"/>
    </xf>
    <xf numFmtId="38" fontId="12" fillId="3" borderId="18" xfId="3" applyFont="1" applyFill="1" applyBorder="1" applyAlignment="1">
      <alignment horizontal="center" vertical="center"/>
    </xf>
    <xf numFmtId="0" fontId="9" fillId="0" borderId="17" xfId="4" applyFont="1" applyBorder="1" applyAlignment="1">
      <alignment horizontal="center"/>
    </xf>
    <xf numFmtId="38" fontId="12" fillId="2" borderId="16" xfId="3" applyFont="1" applyFill="1" applyBorder="1" applyAlignment="1" applyProtection="1">
      <alignment horizontal="center" vertical="center"/>
      <protection locked="0"/>
    </xf>
    <xf numFmtId="38" fontId="12" fillId="2" borderId="18" xfId="3" applyFont="1" applyFill="1" applyBorder="1" applyAlignment="1" applyProtection="1">
      <alignment horizontal="center" vertical="center"/>
      <protection locked="0"/>
    </xf>
    <xf numFmtId="38" fontId="8" fillId="3" borderId="16" xfId="3" applyFont="1" applyFill="1" applyBorder="1" applyAlignment="1">
      <alignment horizontal="center" vertical="center"/>
    </xf>
    <xf numFmtId="38" fontId="8" fillId="3" borderId="18" xfId="3" applyFont="1" applyFill="1" applyBorder="1" applyAlignment="1">
      <alignment horizontal="center" vertical="center"/>
    </xf>
    <xf numFmtId="38" fontId="8" fillId="0" borderId="22" xfId="3" applyNumberFormat="1" applyFont="1" applyBorder="1" applyAlignment="1">
      <alignment horizontal="right" vertical="center"/>
    </xf>
    <xf numFmtId="38" fontId="8" fillId="0" borderId="23" xfId="3" applyNumberFormat="1" applyFont="1" applyBorder="1" applyAlignment="1">
      <alignment horizontal="right" vertical="center"/>
    </xf>
    <xf numFmtId="38" fontId="8" fillId="0" borderId="16" xfId="3" applyFont="1" applyBorder="1" applyAlignment="1">
      <alignment horizontal="right" vertical="center"/>
    </xf>
    <xf numFmtId="38" fontId="8" fillId="0" borderId="18" xfId="3" applyFont="1" applyBorder="1" applyAlignment="1">
      <alignment horizontal="right" vertical="center"/>
    </xf>
    <xf numFmtId="0" fontId="14" fillId="0" borderId="0" xfId="4" applyFont="1" applyAlignment="1">
      <alignment horizontal="center" vertical="center"/>
    </xf>
    <xf numFmtId="49" fontId="8" fillId="0" borderId="0" xfId="4" applyNumberFormat="1" applyFont="1" applyBorder="1" applyAlignment="1">
      <alignment horizontal="center" vertical="center"/>
    </xf>
    <xf numFmtId="38" fontId="8" fillId="0" borderId="22" xfId="3" applyFont="1" applyBorder="1" applyAlignment="1">
      <alignment horizontal="center" vertical="center"/>
    </xf>
    <xf numFmtId="38" fontId="8" fillId="0" borderId="23" xfId="3" applyFont="1" applyBorder="1" applyAlignment="1">
      <alignment horizontal="center" vertical="center"/>
    </xf>
    <xf numFmtId="0" fontId="9" fillId="0" borderId="0" xfId="4" applyFont="1" applyBorder="1" applyAlignment="1">
      <alignment horizontal="left" vertical="center" wrapText="1"/>
    </xf>
    <xf numFmtId="0" fontId="14" fillId="0" borderId="24" xfId="4" applyFont="1" applyBorder="1" applyAlignment="1">
      <alignment horizont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7" fillId="0" borderId="1" xfId="4" applyFont="1" applyBorder="1" applyAlignment="1">
      <alignment horizontal="center" vertical="center"/>
    </xf>
    <xf numFmtId="0" fontId="7" fillId="0" borderId="1" xfId="4" applyFont="1" applyBorder="1" applyAlignment="1">
      <alignment horizontal="center" vertical="center" wrapText="1"/>
    </xf>
    <xf numFmtId="0" fontId="20" fillId="0" borderId="1" xfId="0" applyFont="1" applyBorder="1" applyAlignment="1">
      <alignment horizontal="center" vertical="center" wrapText="1"/>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18" xfId="4" applyFont="1" applyBorder="1" applyAlignment="1">
      <alignment horizontal="center" vertical="center" wrapText="1"/>
    </xf>
    <xf numFmtId="0" fontId="7" fillId="0" borderId="16" xfId="4" applyFont="1" applyBorder="1" applyAlignment="1">
      <alignment horizontal="center" vertical="center"/>
    </xf>
    <xf numFmtId="0" fontId="7" fillId="0" borderId="17" xfId="4" applyFont="1" applyBorder="1" applyAlignment="1">
      <alignment horizontal="center" vertical="center"/>
    </xf>
    <xf numFmtId="0" fontId="7" fillId="0" borderId="18" xfId="4" applyFont="1" applyBorder="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7" fillId="0" borderId="0" xfId="4" applyFont="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13" xfId="0" applyFont="1" applyBorder="1" applyAlignment="1">
      <alignment horizontal="left" vertical="center" wrapText="1"/>
    </xf>
    <xf numFmtId="0" fontId="20" fillId="0" borderId="2" xfId="0" applyFont="1" applyBorder="1" applyAlignment="1">
      <alignment horizontal="left" vertical="center" wrapText="1"/>
    </xf>
    <xf numFmtId="0" fontId="20" fillId="0" borderId="14" xfId="0" applyFont="1" applyBorder="1" applyAlignment="1">
      <alignment horizontal="left" vertical="center" wrapText="1"/>
    </xf>
  </cellXfs>
  <cellStyles count="5">
    <cellStyle name="パーセント" xfId="1" builtinId="5"/>
    <cellStyle name="桁区切り" xfId="2" builtinId="6"/>
    <cellStyle name="桁区切り 2" xfId="3" xr:uid="{00000000-0005-0000-0000-000002000000}"/>
    <cellStyle name="標準" xfId="0" builtinId="0"/>
    <cellStyle name="標準 2" xfId="4" xr:uid="{00000000-0005-0000-0000-00000400000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42</xdr:row>
      <xdr:rowOff>11907</xdr:rowOff>
    </xdr:from>
    <xdr:to>
      <xdr:col>22</xdr:col>
      <xdr:colOff>57150</xdr:colOff>
      <xdr:row>45</xdr:row>
      <xdr:rowOff>69057</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976938" y="13120688"/>
          <a:ext cx="1581150" cy="9144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209550</xdr:colOff>
      <xdr:row>4</xdr:row>
      <xdr:rowOff>114300</xdr:rowOff>
    </xdr:from>
    <xdr:to>
      <xdr:col>6</xdr:col>
      <xdr:colOff>285750</xdr:colOff>
      <xdr:row>6</xdr:row>
      <xdr:rowOff>180975</xdr:rowOff>
    </xdr:to>
    <xdr:sp macro="" textlink="">
      <xdr:nvSpPr>
        <xdr:cNvPr id="1061" name="左大かっこ 2">
          <a:extLst>
            <a:ext uri="{FF2B5EF4-FFF2-40B4-BE49-F238E27FC236}">
              <a16:creationId xmlns:a16="http://schemas.microsoft.com/office/drawing/2014/main" id="{00000000-0008-0000-0100-000025040000}"/>
            </a:ext>
          </a:extLst>
        </xdr:cNvPr>
        <xdr:cNvSpPr>
          <a:spLocks/>
        </xdr:cNvSpPr>
      </xdr:nvSpPr>
      <xdr:spPr bwMode="auto">
        <a:xfrm>
          <a:off x="2590800" y="1200150"/>
          <a:ext cx="76200" cy="504825"/>
        </a:xfrm>
        <a:prstGeom prst="leftBracket">
          <a:avLst>
            <a:gd name="adj" fmla="val 8343"/>
          </a:avLst>
        </a:prstGeom>
        <a:solidFill>
          <a:srgbClr xmlns:mc="http://schemas.openxmlformats.org/markup-compatibility/2006" xmlns:a14="http://schemas.microsoft.com/office/drawing/2010/main" val="FFFFE1" mc:Ignorable="a14" a14:legacySpreadsheetColorIndex="8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8"/>
  <sheetViews>
    <sheetView showGridLines="0" tabSelected="1" zoomScale="80" zoomScaleNormal="80" zoomScaleSheetLayoutView="85" workbookViewId="0">
      <selection activeCell="U6" sqref="U6:AB6"/>
    </sheetView>
  </sheetViews>
  <sheetFormatPr defaultColWidth="4.25" defaultRowHeight="13.5" x14ac:dyDescent="0.15"/>
  <cols>
    <col min="1" max="3" width="4.25" style="65"/>
    <col min="4" max="4" width="3.875" style="65" customWidth="1"/>
    <col min="5" max="15" width="4.25" style="65" customWidth="1"/>
    <col min="16" max="16" width="5.25" style="65" customWidth="1"/>
    <col min="17" max="17" width="5" style="65" customWidth="1"/>
    <col min="18" max="18" width="5.125" style="65" customWidth="1"/>
    <col min="19" max="28" width="5" style="65" customWidth="1"/>
    <col min="29" max="29" width="5.25" style="65" customWidth="1"/>
    <col min="30" max="16384" width="4.25" style="65"/>
  </cols>
  <sheetData>
    <row r="1" spans="1:32" ht="30" customHeight="1" x14ac:dyDescent="0.15">
      <c r="B1" s="66"/>
      <c r="C1" s="66"/>
      <c r="D1" s="66"/>
      <c r="E1" s="66"/>
      <c r="F1" s="66"/>
      <c r="G1" s="222" t="s">
        <v>150</v>
      </c>
      <c r="H1" s="223"/>
      <c r="I1" s="223"/>
      <c r="J1" s="223"/>
      <c r="K1" s="223"/>
      <c r="L1" s="223"/>
      <c r="M1" s="223"/>
      <c r="N1" s="223"/>
      <c r="O1" s="223"/>
      <c r="P1" s="223"/>
      <c r="Q1" s="223"/>
      <c r="R1" s="223"/>
      <c r="S1" s="223"/>
      <c r="T1" s="223"/>
      <c r="U1" s="223"/>
      <c r="V1" s="223"/>
      <c r="W1" s="223"/>
      <c r="X1" s="66"/>
      <c r="Y1" s="66"/>
      <c r="Z1" s="66"/>
      <c r="AA1" s="66"/>
      <c r="AB1" s="66"/>
    </row>
    <row r="2" spans="1:32" ht="3.75" customHeight="1" x14ac:dyDescent="0.15">
      <c r="A2" s="66"/>
      <c r="B2" s="66"/>
      <c r="C2" s="66"/>
      <c r="D2" s="66"/>
      <c r="E2" s="66"/>
      <c r="F2" s="66"/>
      <c r="G2" s="223"/>
      <c r="H2" s="223"/>
      <c r="I2" s="223"/>
      <c r="J2" s="223"/>
      <c r="K2" s="223"/>
      <c r="L2" s="223"/>
      <c r="M2" s="223"/>
      <c r="N2" s="223"/>
      <c r="O2" s="223"/>
      <c r="P2" s="223"/>
      <c r="Q2" s="223"/>
      <c r="R2" s="223"/>
      <c r="S2" s="223"/>
      <c r="T2" s="223"/>
      <c r="U2" s="223"/>
      <c r="V2" s="223"/>
      <c r="W2" s="223"/>
      <c r="X2" s="66"/>
      <c r="Y2" s="66"/>
      <c r="Z2" s="66"/>
      <c r="AA2" s="66"/>
      <c r="AB2" s="66"/>
    </row>
    <row r="3" spans="1:32" s="69" customFormat="1" ht="18.75" customHeight="1" x14ac:dyDescent="0.15">
      <c r="A3" s="67"/>
      <c r="B3" s="67"/>
      <c r="C3" s="67"/>
      <c r="D3" s="67"/>
      <c r="E3" s="67"/>
      <c r="F3" s="67"/>
      <c r="G3" s="223"/>
      <c r="H3" s="223"/>
      <c r="I3" s="223"/>
      <c r="J3" s="223"/>
      <c r="K3" s="223"/>
      <c r="L3" s="223"/>
      <c r="M3" s="223"/>
      <c r="N3" s="223"/>
      <c r="O3" s="223"/>
      <c r="P3" s="223"/>
      <c r="Q3" s="223"/>
      <c r="R3" s="223"/>
      <c r="S3" s="223"/>
      <c r="T3" s="223"/>
      <c r="U3" s="223"/>
      <c r="V3" s="223"/>
      <c r="W3" s="223"/>
      <c r="X3" s="68"/>
      <c r="Y3" s="135" t="s">
        <v>0</v>
      </c>
      <c r="Z3" s="136"/>
      <c r="AA3" s="133">
        <v>2</v>
      </c>
      <c r="AB3" s="209">
        <v>4</v>
      </c>
    </row>
    <row r="4" spans="1:32" s="69" customFormat="1" ht="18.75" customHeight="1" x14ac:dyDescent="0.15">
      <c r="A4" s="70"/>
      <c r="B4" s="70"/>
      <c r="C4" s="70"/>
      <c r="D4" s="70"/>
      <c r="E4" s="70"/>
      <c r="F4" s="70"/>
      <c r="G4" s="224"/>
      <c r="H4" s="224"/>
      <c r="I4" s="224"/>
      <c r="J4" s="224"/>
      <c r="K4" s="224"/>
      <c r="L4" s="224"/>
      <c r="M4" s="224"/>
      <c r="N4" s="224"/>
      <c r="O4" s="224"/>
      <c r="P4" s="224"/>
      <c r="Q4" s="224"/>
      <c r="R4" s="224"/>
      <c r="S4" s="224"/>
      <c r="T4" s="224"/>
      <c r="U4" s="224"/>
      <c r="V4" s="224"/>
      <c r="W4" s="224"/>
      <c r="X4" s="68"/>
      <c r="Y4" s="137" t="s">
        <v>1</v>
      </c>
      <c r="Z4" s="138"/>
      <c r="AA4" s="134"/>
      <c r="AB4" s="210"/>
    </row>
    <row r="5" spans="1:32" s="69" customFormat="1" ht="32.25" customHeight="1" x14ac:dyDescent="0.15">
      <c r="A5" s="147" t="s">
        <v>47</v>
      </c>
      <c r="B5" s="148"/>
      <c r="C5" s="148"/>
      <c r="D5" s="189" t="s">
        <v>133</v>
      </c>
      <c r="E5" s="190"/>
      <c r="F5" s="71" t="s">
        <v>134</v>
      </c>
      <c r="G5" s="191"/>
      <c r="H5" s="191"/>
      <c r="I5" s="71" t="s">
        <v>135</v>
      </c>
      <c r="J5" s="191"/>
      <c r="K5" s="191"/>
      <c r="L5" s="72" t="s">
        <v>137</v>
      </c>
      <c r="M5" s="205"/>
      <c r="N5" s="206"/>
      <c r="O5" s="206"/>
      <c r="P5" s="148" t="s">
        <v>2</v>
      </c>
      <c r="Q5" s="148"/>
      <c r="R5" s="148"/>
      <c r="S5" s="148"/>
      <c r="T5" s="148"/>
      <c r="U5" s="148" t="s">
        <v>3</v>
      </c>
      <c r="V5" s="148"/>
      <c r="W5" s="148"/>
      <c r="X5" s="148"/>
      <c r="Y5" s="148"/>
      <c r="Z5" s="148"/>
      <c r="AA5" s="148"/>
      <c r="AB5" s="230"/>
      <c r="AC5" s="73"/>
      <c r="AD5" s="68"/>
      <c r="AE5" s="68"/>
      <c r="AF5" s="68"/>
    </row>
    <row r="6" spans="1:32" s="69" customFormat="1" ht="32.25" customHeight="1" x14ac:dyDescent="0.15">
      <c r="A6" s="145"/>
      <c r="B6" s="146"/>
      <c r="C6" s="146"/>
      <c r="D6" s="155"/>
      <c r="E6" s="155"/>
      <c r="F6" s="155"/>
      <c r="G6" s="155"/>
      <c r="H6" s="155"/>
      <c r="I6" s="155"/>
      <c r="J6" s="155"/>
      <c r="K6" s="155"/>
      <c r="L6" s="155"/>
      <c r="M6" s="155"/>
      <c r="N6" s="155"/>
      <c r="O6" s="155"/>
      <c r="P6" s="146" t="s">
        <v>4</v>
      </c>
      <c r="Q6" s="146"/>
      <c r="R6" s="146"/>
      <c r="S6" s="146"/>
      <c r="T6" s="146"/>
      <c r="U6" s="146" t="s">
        <v>167</v>
      </c>
      <c r="V6" s="146"/>
      <c r="W6" s="146"/>
      <c r="X6" s="146"/>
      <c r="Y6" s="146"/>
      <c r="Z6" s="146"/>
      <c r="AA6" s="146"/>
      <c r="AB6" s="231"/>
      <c r="AC6" s="73"/>
      <c r="AD6" s="68"/>
      <c r="AE6" s="68"/>
      <c r="AF6" s="68"/>
    </row>
    <row r="7" spans="1:32" s="69" customFormat="1" ht="32.25" customHeight="1" x14ac:dyDescent="0.15">
      <c r="A7" s="145"/>
      <c r="B7" s="146"/>
      <c r="C7" s="146"/>
      <c r="D7" s="155"/>
      <c r="E7" s="155"/>
      <c r="F7" s="155"/>
      <c r="G7" s="155"/>
      <c r="H7" s="155"/>
      <c r="I7" s="155"/>
      <c r="J7" s="155"/>
      <c r="K7" s="155"/>
      <c r="L7" s="155"/>
      <c r="M7" s="155"/>
      <c r="N7" s="155"/>
      <c r="O7" s="155"/>
      <c r="P7" s="155"/>
      <c r="Q7" s="155"/>
      <c r="R7" s="155"/>
      <c r="S7" s="155"/>
      <c r="T7" s="155"/>
      <c r="U7" s="202"/>
      <c r="V7" s="202"/>
      <c r="W7" s="202"/>
      <c r="X7" s="202"/>
      <c r="Y7" s="202"/>
      <c r="Z7" s="202"/>
      <c r="AA7" s="202"/>
      <c r="AB7" s="203"/>
      <c r="AC7" s="73"/>
      <c r="AD7" s="68"/>
      <c r="AE7" s="68"/>
      <c r="AF7" s="68"/>
    </row>
    <row r="8" spans="1:32" s="69" customFormat="1" ht="32.25" customHeight="1" x14ac:dyDescent="0.15">
      <c r="A8" s="145"/>
      <c r="B8" s="146"/>
      <c r="C8" s="146"/>
      <c r="D8" s="155"/>
      <c r="E8" s="155"/>
      <c r="F8" s="155"/>
      <c r="G8" s="155"/>
      <c r="H8" s="155"/>
      <c r="I8" s="155"/>
      <c r="J8" s="155"/>
      <c r="K8" s="155"/>
      <c r="L8" s="155"/>
      <c r="M8" s="155"/>
      <c r="N8" s="155"/>
      <c r="O8" s="155"/>
      <c r="P8" s="74"/>
      <c r="Q8" s="75"/>
      <c r="R8" s="75"/>
      <c r="S8" s="75"/>
      <c r="T8" s="74"/>
      <c r="U8" s="74"/>
      <c r="V8" s="74"/>
      <c r="W8" s="74"/>
      <c r="X8" s="74"/>
      <c r="Y8" s="74"/>
      <c r="Z8" s="74"/>
      <c r="AA8" s="74"/>
      <c r="AB8" s="76"/>
      <c r="AC8" s="73"/>
      <c r="AD8" s="68"/>
      <c r="AE8" s="68"/>
      <c r="AF8" s="68"/>
    </row>
    <row r="9" spans="1:32" s="69" customFormat="1" ht="42.75" customHeight="1" x14ac:dyDescent="0.15">
      <c r="A9" s="184" t="s">
        <v>48</v>
      </c>
      <c r="B9" s="185"/>
      <c r="C9" s="185"/>
      <c r="D9" s="186"/>
      <c r="E9" s="186"/>
      <c r="F9" s="186"/>
      <c r="G9" s="186"/>
      <c r="H9" s="186"/>
      <c r="I9" s="186"/>
      <c r="J9" s="186"/>
      <c r="K9" s="186"/>
      <c r="L9" s="186"/>
      <c r="M9" s="186"/>
      <c r="N9" s="186"/>
      <c r="O9" s="185" t="s">
        <v>22</v>
      </c>
      <c r="P9" s="194"/>
      <c r="Q9" s="192" t="s">
        <v>151</v>
      </c>
      <c r="R9" s="193"/>
      <c r="S9" s="77"/>
      <c r="T9" s="217"/>
      <c r="U9" s="213"/>
      <c r="V9" s="78" t="s">
        <v>5</v>
      </c>
      <c r="W9" s="212"/>
      <c r="X9" s="213"/>
      <c r="Y9" s="78" t="s">
        <v>6</v>
      </c>
      <c r="Z9" s="212"/>
      <c r="AA9" s="213"/>
      <c r="AB9" s="79" t="s">
        <v>7</v>
      </c>
      <c r="AC9" s="73"/>
      <c r="AD9" s="68"/>
      <c r="AE9" s="68"/>
      <c r="AF9" s="68"/>
    </row>
    <row r="10" spans="1:32" s="69" customFormat="1" ht="36" customHeight="1" x14ac:dyDescent="0.15">
      <c r="A10" s="80" t="s">
        <v>9</v>
      </c>
      <c r="B10" s="81"/>
      <c r="C10" s="81"/>
      <c r="D10" s="81"/>
      <c r="E10" s="81"/>
      <c r="F10" s="82"/>
      <c r="G10" s="141" t="s">
        <v>10</v>
      </c>
      <c r="H10" s="141"/>
      <c r="I10" s="141"/>
      <c r="J10" s="141"/>
      <c r="K10" s="211"/>
      <c r="L10" s="211"/>
      <c r="M10" s="188" t="s">
        <v>11</v>
      </c>
      <c r="N10" s="188"/>
      <c r="O10" s="141" t="s">
        <v>8</v>
      </c>
      <c r="P10" s="141"/>
      <c r="Q10" s="142"/>
      <c r="R10" s="142"/>
      <c r="S10" s="142"/>
      <c r="T10" s="187"/>
      <c r="U10" s="187"/>
      <c r="V10" s="187"/>
      <c r="W10" s="187"/>
      <c r="X10" s="187"/>
      <c r="Y10" s="83" t="s">
        <v>49</v>
      </c>
      <c r="Z10" s="83"/>
      <c r="AA10" s="83"/>
      <c r="AB10" s="84"/>
      <c r="AC10" s="73"/>
      <c r="AD10" s="68"/>
      <c r="AE10" s="68"/>
      <c r="AF10" s="68"/>
    </row>
    <row r="11" spans="1:32" s="69" customFormat="1" ht="42.75" customHeight="1" x14ac:dyDescent="0.15">
      <c r="A11" s="143" t="s">
        <v>12</v>
      </c>
      <c r="B11" s="144"/>
      <c r="C11" s="144"/>
      <c r="D11" s="154"/>
      <c r="E11" s="154"/>
      <c r="F11" s="154"/>
      <c r="G11" s="154"/>
      <c r="H11" s="154"/>
      <c r="I11" s="154"/>
      <c r="J11" s="154"/>
      <c r="K11" s="154"/>
      <c r="L11" s="154"/>
      <c r="M11" s="154"/>
      <c r="N11" s="154"/>
      <c r="O11" s="220" t="s">
        <v>13</v>
      </c>
      <c r="P11" s="220"/>
      <c r="Q11" s="144" t="s">
        <v>158</v>
      </c>
      <c r="R11" s="144"/>
      <c r="S11" s="204"/>
      <c r="T11" s="204"/>
      <c r="U11" s="85" t="s">
        <v>5</v>
      </c>
      <c r="V11" s="204"/>
      <c r="W11" s="247"/>
      <c r="X11" s="85" t="s">
        <v>6</v>
      </c>
      <c r="Y11" s="204"/>
      <c r="Z11" s="247"/>
      <c r="AA11" s="241" t="s">
        <v>14</v>
      </c>
      <c r="AB11" s="242"/>
      <c r="AC11" s="73"/>
      <c r="AD11" s="68"/>
      <c r="AE11" s="68"/>
      <c r="AF11" s="68"/>
    </row>
    <row r="12" spans="1:32" s="69" customFormat="1" ht="42.75" customHeight="1" x14ac:dyDescent="0.15">
      <c r="A12" s="145"/>
      <c r="B12" s="146"/>
      <c r="C12" s="146"/>
      <c r="D12" s="155"/>
      <c r="E12" s="155"/>
      <c r="F12" s="155"/>
      <c r="G12" s="155"/>
      <c r="H12" s="155"/>
      <c r="I12" s="155"/>
      <c r="J12" s="155"/>
      <c r="K12" s="155"/>
      <c r="L12" s="155"/>
      <c r="M12" s="155"/>
      <c r="N12" s="155"/>
      <c r="O12" s="221"/>
      <c r="P12" s="221"/>
      <c r="Q12" s="146" t="s">
        <v>158</v>
      </c>
      <c r="R12" s="146"/>
      <c r="S12" s="152"/>
      <c r="T12" s="218"/>
      <c r="U12" s="86" t="s">
        <v>5</v>
      </c>
      <c r="V12" s="152"/>
      <c r="W12" s="218"/>
      <c r="X12" s="86" t="s">
        <v>6</v>
      </c>
      <c r="Y12" s="152"/>
      <c r="Z12" s="218"/>
      <c r="AA12" s="243" t="s">
        <v>15</v>
      </c>
      <c r="AB12" s="244"/>
      <c r="AC12" s="73"/>
      <c r="AD12" s="68"/>
      <c r="AE12" s="68"/>
      <c r="AF12" s="68"/>
    </row>
    <row r="13" spans="1:32" s="69" customFormat="1" ht="42" customHeight="1" x14ac:dyDescent="0.15">
      <c r="A13" s="145"/>
      <c r="B13" s="146"/>
      <c r="C13" s="146"/>
      <c r="D13" s="155"/>
      <c r="E13" s="155"/>
      <c r="F13" s="155"/>
      <c r="G13" s="155"/>
      <c r="H13" s="155"/>
      <c r="I13" s="155"/>
      <c r="J13" s="155"/>
      <c r="K13" s="155"/>
      <c r="L13" s="155"/>
      <c r="M13" s="155"/>
      <c r="N13" s="155"/>
      <c r="O13" s="146" t="s">
        <v>122</v>
      </c>
      <c r="P13" s="146"/>
      <c r="Q13" s="152"/>
      <c r="R13" s="218"/>
      <c r="S13" s="146" t="s">
        <v>123</v>
      </c>
      <c r="T13" s="146"/>
      <c r="U13" s="146"/>
      <c r="V13" s="146"/>
      <c r="W13" s="152"/>
      <c r="X13" s="218"/>
      <c r="Y13" s="146" t="s">
        <v>124</v>
      </c>
      <c r="Z13" s="146"/>
      <c r="AA13" s="152"/>
      <c r="AB13" s="153"/>
      <c r="AC13" s="73"/>
      <c r="AD13" s="68"/>
      <c r="AE13" s="68"/>
      <c r="AF13" s="68"/>
    </row>
    <row r="14" spans="1:32" s="69" customFormat="1" ht="44.25" customHeight="1" x14ac:dyDescent="0.15">
      <c r="A14" s="156" t="s">
        <v>16</v>
      </c>
      <c r="B14" s="157"/>
      <c r="C14" s="157"/>
      <c r="D14" s="157"/>
      <c r="E14" s="157"/>
      <c r="F14" s="157"/>
      <c r="G14" s="200"/>
      <c r="H14" s="200"/>
      <c r="I14" s="200"/>
      <c r="J14" s="200"/>
      <c r="K14" s="200"/>
      <c r="L14" s="200"/>
      <c r="M14" s="201"/>
      <c r="N14" s="87" t="s">
        <v>17</v>
      </c>
      <c r="O14" s="157" t="s">
        <v>18</v>
      </c>
      <c r="P14" s="157"/>
      <c r="Q14" s="157"/>
      <c r="R14" s="157"/>
      <c r="S14" s="157"/>
      <c r="T14" s="157"/>
      <c r="U14" s="88"/>
      <c r="V14" s="88"/>
      <c r="W14" s="88"/>
      <c r="X14" s="88"/>
      <c r="Y14" s="88"/>
      <c r="Z14" s="88"/>
      <c r="AA14" s="185" t="s">
        <v>17</v>
      </c>
      <c r="AB14" s="246"/>
      <c r="AC14" s="73"/>
      <c r="AD14" s="68"/>
      <c r="AE14" s="68"/>
      <c r="AF14" s="68"/>
    </row>
    <row r="15" spans="1:32" s="69" customFormat="1" ht="10.5" customHeight="1" x14ac:dyDescent="0.15">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40"/>
      <c r="AC15" s="68"/>
      <c r="AD15" s="68"/>
      <c r="AE15" s="68"/>
      <c r="AF15" s="68"/>
    </row>
    <row r="16" spans="1:32" s="69" customFormat="1" ht="21" customHeight="1" x14ac:dyDescent="0.15">
      <c r="A16" s="147" t="s">
        <v>50</v>
      </c>
      <c r="B16" s="148"/>
      <c r="C16" s="148"/>
      <c r="D16" s="245" t="s">
        <v>23</v>
      </c>
      <c r="E16" s="245"/>
      <c r="F16" s="245"/>
      <c r="G16" s="245"/>
      <c r="H16" s="245"/>
      <c r="I16" s="245"/>
      <c r="J16" s="245"/>
      <c r="K16" s="245"/>
      <c r="L16" s="245"/>
      <c r="M16" s="245"/>
      <c r="N16" s="245"/>
      <c r="O16" s="245"/>
      <c r="P16" s="89"/>
      <c r="Q16" s="89"/>
      <c r="R16" s="89"/>
      <c r="S16" s="89"/>
      <c r="T16" s="89"/>
      <c r="U16" s="89"/>
      <c r="V16" s="89"/>
      <c r="W16" s="89"/>
      <c r="X16" s="89"/>
      <c r="Y16" s="89"/>
      <c r="Z16" s="89"/>
      <c r="AA16" s="89"/>
      <c r="AB16" s="90"/>
      <c r="AC16" s="73"/>
      <c r="AD16" s="68"/>
      <c r="AE16" s="68"/>
      <c r="AF16" s="68"/>
    </row>
    <row r="17" spans="1:32" s="69" customFormat="1" ht="21" customHeight="1" x14ac:dyDescent="0.15">
      <c r="A17" s="145"/>
      <c r="B17" s="146"/>
      <c r="C17" s="146"/>
      <c r="D17" s="158" t="s">
        <v>24</v>
      </c>
      <c r="E17" s="158"/>
      <c r="F17" s="158"/>
      <c r="G17" s="149" t="str">
        <f>IF(T10="","",T10)</f>
        <v/>
      </c>
      <c r="H17" s="150"/>
      <c r="I17" s="151"/>
      <c r="J17" s="91" t="s">
        <v>25</v>
      </c>
      <c r="K17" s="91" t="s">
        <v>26</v>
      </c>
      <c r="L17" s="163" t="s">
        <v>27</v>
      </c>
      <c r="M17" s="163"/>
      <c r="N17" s="92" t="s">
        <v>28</v>
      </c>
      <c r="O17" s="149" t="str">
        <f>IF(G17="","",ROUND(G17/22,-1))</f>
        <v/>
      </c>
      <c r="P17" s="150"/>
      <c r="Q17" s="151"/>
      <c r="R17" s="91" t="s">
        <v>25</v>
      </c>
      <c r="S17" s="159" t="s">
        <v>31</v>
      </c>
      <c r="T17" s="159"/>
      <c r="U17" s="159"/>
      <c r="V17" s="91"/>
      <c r="W17" s="91"/>
      <c r="X17" s="91"/>
      <c r="Y17" s="91"/>
      <c r="Z17" s="91"/>
      <c r="AA17" s="91"/>
      <c r="AB17" s="93"/>
      <c r="AC17" s="73"/>
      <c r="AD17" s="68"/>
      <c r="AE17" s="68"/>
      <c r="AF17" s="68"/>
    </row>
    <row r="18" spans="1:32" s="69" customFormat="1" ht="14.25" customHeight="1" x14ac:dyDescent="0.15">
      <c r="A18" s="145"/>
      <c r="B18" s="146"/>
      <c r="C18" s="146"/>
      <c r="D18" s="92"/>
      <c r="E18" s="92"/>
      <c r="F18" s="92"/>
      <c r="G18" s="94"/>
      <c r="H18" s="91"/>
      <c r="I18" s="91"/>
      <c r="J18" s="91"/>
      <c r="K18" s="91"/>
      <c r="L18" s="95"/>
      <c r="M18" s="158" t="s">
        <v>43</v>
      </c>
      <c r="N18" s="158"/>
      <c r="O18" s="158"/>
      <c r="P18" s="158"/>
      <c r="Q18" s="158"/>
      <c r="R18" s="158"/>
      <c r="S18" s="94"/>
      <c r="T18" s="94"/>
      <c r="U18" s="91"/>
      <c r="V18" s="91"/>
      <c r="W18" s="91"/>
      <c r="X18" s="91"/>
      <c r="Y18" s="91"/>
      <c r="Z18" s="91"/>
      <c r="AA18" s="91"/>
      <c r="AB18" s="93"/>
      <c r="AC18" s="73"/>
      <c r="AD18" s="68"/>
      <c r="AE18" s="68"/>
      <c r="AF18" s="68"/>
    </row>
    <row r="19" spans="1:32" s="69" customFormat="1" ht="21" customHeight="1" x14ac:dyDescent="0.15">
      <c r="A19" s="145"/>
      <c r="B19" s="146"/>
      <c r="C19" s="146"/>
      <c r="D19" s="159" t="s">
        <v>29</v>
      </c>
      <c r="E19" s="159"/>
      <c r="F19" s="159"/>
      <c r="G19" s="159"/>
      <c r="H19" s="159"/>
      <c r="I19" s="159"/>
      <c r="J19" s="159"/>
      <c r="K19" s="159"/>
      <c r="L19" s="159"/>
      <c r="M19" s="159"/>
      <c r="N19" s="159"/>
      <c r="O19" s="159"/>
      <c r="P19" s="91"/>
      <c r="Q19" s="91"/>
      <c r="R19" s="91"/>
      <c r="S19" s="91"/>
      <c r="T19" s="91"/>
      <c r="U19" s="91"/>
      <c r="V19" s="91"/>
      <c r="W19" s="91"/>
      <c r="X19" s="91"/>
      <c r="Y19" s="91"/>
      <c r="Z19" s="91"/>
      <c r="AA19" s="91"/>
      <c r="AB19" s="93"/>
      <c r="AC19" s="73"/>
      <c r="AD19" s="68"/>
      <c r="AE19" s="68"/>
      <c r="AF19" s="68"/>
    </row>
    <row r="20" spans="1:32" s="69" customFormat="1" ht="21" customHeight="1" x14ac:dyDescent="0.15">
      <c r="A20" s="145"/>
      <c r="B20" s="146"/>
      <c r="C20" s="146"/>
      <c r="D20" s="158" t="s">
        <v>30</v>
      </c>
      <c r="E20" s="158"/>
      <c r="F20" s="158"/>
      <c r="G20" s="149" t="str">
        <f>O17</f>
        <v/>
      </c>
      <c r="H20" s="150"/>
      <c r="I20" s="151"/>
      <c r="J20" s="91" t="s">
        <v>25</v>
      </c>
      <c r="K20" s="91" t="s">
        <v>26</v>
      </c>
      <c r="L20" s="163" t="s">
        <v>32</v>
      </c>
      <c r="M20" s="163"/>
      <c r="N20" s="92" t="s">
        <v>28</v>
      </c>
      <c r="O20" s="149" t="str">
        <f>IF(G20="","",ROUNDDOWN(G20*0.5,0))</f>
        <v/>
      </c>
      <c r="P20" s="150"/>
      <c r="Q20" s="151"/>
      <c r="R20" s="91" t="s">
        <v>25</v>
      </c>
      <c r="S20" s="159" t="s">
        <v>33</v>
      </c>
      <c r="T20" s="159"/>
      <c r="U20" s="94"/>
      <c r="V20" s="91"/>
      <c r="W20" s="91"/>
      <c r="X20" s="91"/>
      <c r="Y20" s="91"/>
      <c r="Z20" s="91"/>
      <c r="AA20" s="91"/>
      <c r="AB20" s="93"/>
      <c r="AC20" s="73"/>
      <c r="AD20" s="68"/>
      <c r="AE20" s="68"/>
      <c r="AF20" s="68"/>
    </row>
    <row r="21" spans="1:32" s="69" customFormat="1" ht="15.75" customHeight="1" x14ac:dyDescent="0.15">
      <c r="A21" s="145"/>
      <c r="B21" s="146"/>
      <c r="C21" s="146"/>
      <c r="D21" s="92"/>
      <c r="E21" s="92"/>
      <c r="F21" s="92"/>
      <c r="G21" s="94"/>
      <c r="H21" s="91"/>
      <c r="I21" s="91"/>
      <c r="J21" s="91"/>
      <c r="K21" s="91"/>
      <c r="L21" s="95"/>
      <c r="M21" s="158" t="s">
        <v>44</v>
      </c>
      <c r="N21" s="158"/>
      <c r="O21" s="158"/>
      <c r="P21" s="158"/>
      <c r="Q21" s="158"/>
      <c r="R21" s="158"/>
      <c r="S21" s="94"/>
      <c r="T21" s="94"/>
      <c r="U21" s="91"/>
      <c r="V21" s="91"/>
      <c r="W21" s="91"/>
      <c r="X21" s="91"/>
      <c r="Y21" s="91"/>
      <c r="Z21" s="91"/>
      <c r="AA21" s="91"/>
      <c r="AB21" s="93"/>
      <c r="AC21" s="73"/>
      <c r="AD21" s="68"/>
      <c r="AE21" s="68"/>
      <c r="AF21" s="68"/>
    </row>
    <row r="22" spans="1:32" s="69" customFormat="1" ht="21" customHeight="1" x14ac:dyDescent="0.15">
      <c r="A22" s="145"/>
      <c r="B22" s="146"/>
      <c r="C22" s="146"/>
      <c r="D22" s="159" t="s">
        <v>34</v>
      </c>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60"/>
      <c r="AC22" s="73"/>
      <c r="AD22" s="68"/>
      <c r="AE22" s="68"/>
      <c r="AF22" s="68"/>
    </row>
    <row r="23" spans="1:32" s="69" customFormat="1" ht="21" customHeight="1" x14ac:dyDescent="0.15">
      <c r="A23" s="145"/>
      <c r="B23" s="146"/>
      <c r="C23" s="146"/>
      <c r="D23" s="158" t="s">
        <v>35</v>
      </c>
      <c r="E23" s="158"/>
      <c r="F23" s="158"/>
      <c r="G23" s="198" t="str">
        <f>計算式!J24</f>
        <v/>
      </c>
      <c r="H23" s="141"/>
      <c r="I23" s="199"/>
      <c r="J23" s="91" t="s">
        <v>25</v>
      </c>
      <c r="K23" s="159" t="s">
        <v>36</v>
      </c>
      <c r="L23" s="159"/>
      <c r="M23" s="159"/>
      <c r="N23" s="159"/>
      <c r="O23" s="91"/>
      <c r="P23" s="91"/>
      <c r="Q23" s="91"/>
      <c r="R23" s="159"/>
      <c r="S23" s="159"/>
      <c r="T23" s="159"/>
      <c r="U23" s="91"/>
      <c r="V23" s="91"/>
      <c r="W23" s="91"/>
      <c r="X23" s="91"/>
      <c r="Y23" s="91"/>
      <c r="Z23" s="91"/>
      <c r="AA23" s="91"/>
      <c r="AB23" s="93"/>
      <c r="AC23" s="73"/>
      <c r="AD23" s="68"/>
      <c r="AE23" s="68"/>
      <c r="AF23" s="68"/>
    </row>
    <row r="24" spans="1:32" s="69" customFormat="1" ht="21" customHeight="1" x14ac:dyDescent="0.15">
      <c r="A24" s="145"/>
      <c r="B24" s="146"/>
      <c r="C24" s="146"/>
      <c r="D24" s="159" t="s">
        <v>37</v>
      </c>
      <c r="E24" s="159"/>
      <c r="F24" s="159"/>
      <c r="G24" s="159"/>
      <c r="H24" s="159"/>
      <c r="I24" s="159"/>
      <c r="J24" s="159"/>
      <c r="K24" s="159"/>
      <c r="L24" s="159"/>
      <c r="M24" s="159"/>
      <c r="N24" s="159"/>
      <c r="O24" s="159"/>
      <c r="P24" s="159"/>
      <c r="Q24" s="159"/>
      <c r="R24" s="159"/>
      <c r="S24" s="159"/>
      <c r="T24" s="94"/>
      <c r="U24" s="91"/>
      <c r="V24" s="91"/>
      <c r="W24" s="91"/>
      <c r="X24" s="91"/>
      <c r="Y24" s="91"/>
      <c r="Z24" s="91"/>
      <c r="AA24" s="91"/>
      <c r="AB24" s="93"/>
      <c r="AC24" s="73"/>
      <c r="AD24" s="68"/>
      <c r="AE24" s="68"/>
      <c r="AF24" s="68"/>
    </row>
    <row r="25" spans="1:32" s="69" customFormat="1" ht="21" customHeight="1" x14ac:dyDescent="0.15">
      <c r="A25" s="145"/>
      <c r="B25" s="146"/>
      <c r="C25" s="146"/>
      <c r="D25" s="92"/>
      <c r="E25" s="92"/>
      <c r="F25" s="158" t="s">
        <v>38</v>
      </c>
      <c r="G25" s="158"/>
      <c r="H25" s="158"/>
      <c r="I25" s="91"/>
      <c r="J25" s="91"/>
      <c r="K25" s="248" t="s">
        <v>39</v>
      </c>
      <c r="L25" s="248"/>
      <c r="M25" s="92"/>
      <c r="N25" s="158" t="s">
        <v>41</v>
      </c>
      <c r="O25" s="158"/>
      <c r="P25" s="158"/>
      <c r="Q25" s="91"/>
      <c r="R25" s="158" t="s">
        <v>42</v>
      </c>
      <c r="S25" s="158"/>
      <c r="T25" s="158"/>
      <c r="U25" s="158"/>
      <c r="V25" s="91"/>
      <c r="W25" s="91"/>
      <c r="X25" s="91"/>
      <c r="Y25" s="91"/>
      <c r="Z25" s="91"/>
      <c r="AA25" s="91"/>
      <c r="AB25" s="93"/>
      <c r="AC25" s="73"/>
      <c r="AD25" s="68"/>
      <c r="AE25" s="68"/>
      <c r="AF25" s="68"/>
    </row>
    <row r="26" spans="1:32" s="69" customFormat="1" ht="21" customHeight="1" x14ac:dyDescent="0.15">
      <c r="A26" s="145"/>
      <c r="B26" s="146"/>
      <c r="C26" s="146"/>
      <c r="D26" s="92"/>
      <c r="E26" s="92"/>
      <c r="F26" s="149" t="str">
        <f>O20</f>
        <v/>
      </c>
      <c r="G26" s="150"/>
      <c r="H26" s="151"/>
      <c r="I26" s="91" t="s">
        <v>25</v>
      </c>
      <c r="J26" s="91" t="s">
        <v>26</v>
      </c>
      <c r="K26" s="229" t="str">
        <f>IF(AA13="","",AA13)</f>
        <v/>
      </c>
      <c r="L26" s="199"/>
      <c r="M26" s="92" t="s">
        <v>40</v>
      </c>
      <c r="N26" s="198" t="str">
        <f>G23</f>
        <v/>
      </c>
      <c r="O26" s="141"/>
      <c r="P26" s="199"/>
      <c r="Q26" s="92" t="s">
        <v>28</v>
      </c>
      <c r="R26" s="195" t="str">
        <f>IF(AND(F26&lt;&gt;"",K26&lt;&gt;"",N26&lt;&gt;""),F26*K26-N26,"")</f>
        <v/>
      </c>
      <c r="S26" s="196"/>
      <c r="T26" s="196"/>
      <c r="U26" s="197"/>
      <c r="V26" s="91" t="s">
        <v>25</v>
      </c>
      <c r="W26" s="91"/>
      <c r="X26" s="91"/>
      <c r="Y26" s="91"/>
      <c r="Z26" s="91"/>
      <c r="AA26" s="91"/>
      <c r="AB26" s="93"/>
      <c r="AC26" s="73"/>
      <c r="AD26" s="68"/>
      <c r="AE26" s="68"/>
      <c r="AF26" s="68"/>
    </row>
    <row r="27" spans="1:32" s="69" customFormat="1" ht="8.25" customHeight="1" x14ac:dyDescent="0.15">
      <c r="A27" s="145"/>
      <c r="B27" s="146"/>
      <c r="C27" s="146"/>
      <c r="D27" s="96"/>
      <c r="E27" s="96"/>
      <c r="F27" s="96"/>
      <c r="G27" s="97"/>
      <c r="H27" s="98"/>
      <c r="I27" s="98"/>
      <c r="J27" s="98"/>
      <c r="K27" s="97"/>
      <c r="L27" s="97"/>
      <c r="M27" s="96"/>
      <c r="N27" s="98"/>
      <c r="O27" s="98"/>
      <c r="P27" s="98"/>
      <c r="Q27" s="98"/>
      <c r="R27" s="97"/>
      <c r="S27" s="97"/>
      <c r="T27" s="97"/>
      <c r="U27" s="98"/>
      <c r="V27" s="98"/>
      <c r="W27" s="98"/>
      <c r="X27" s="98"/>
      <c r="Y27" s="98"/>
      <c r="Z27" s="98"/>
      <c r="AA27" s="98"/>
      <c r="AB27" s="99"/>
      <c r="AC27" s="73"/>
      <c r="AD27" s="68"/>
      <c r="AE27" s="68"/>
      <c r="AF27" s="68"/>
    </row>
    <row r="28" spans="1:32" s="69" customFormat="1" ht="39" customHeight="1" x14ac:dyDescent="0.15">
      <c r="A28" s="139" t="s">
        <v>64</v>
      </c>
      <c r="B28" s="140"/>
      <c r="C28" s="140"/>
      <c r="D28" s="140"/>
      <c r="E28" s="140"/>
      <c r="F28" s="140"/>
      <c r="G28" s="227" t="s">
        <v>158</v>
      </c>
      <c r="H28" s="228"/>
      <c r="I28" s="228"/>
      <c r="J28" s="130"/>
      <c r="K28" s="100" t="s">
        <v>51</v>
      </c>
      <c r="L28" s="130"/>
      <c r="M28" s="100" t="s">
        <v>52</v>
      </c>
      <c r="N28" s="130"/>
      <c r="O28" s="100" t="s">
        <v>53</v>
      </c>
      <c r="P28" s="100" t="s">
        <v>54</v>
      </c>
      <c r="Q28" s="228" t="s">
        <v>158</v>
      </c>
      <c r="R28" s="228"/>
      <c r="S28" s="130"/>
      <c r="T28" s="100" t="s">
        <v>51</v>
      </c>
      <c r="U28" s="130"/>
      <c r="V28" s="100" t="s">
        <v>52</v>
      </c>
      <c r="W28" s="130"/>
      <c r="X28" s="100" t="s">
        <v>53</v>
      </c>
      <c r="Y28" s="236" t="s">
        <v>55</v>
      </c>
      <c r="Z28" s="237"/>
      <c r="AA28" s="232" t="s">
        <v>161</v>
      </c>
      <c r="AB28" s="233"/>
      <c r="AC28" s="73"/>
      <c r="AD28" s="68"/>
      <c r="AE28" s="68"/>
      <c r="AF28" s="68"/>
    </row>
    <row r="29" spans="1:32" s="69" customFormat="1" ht="51" customHeight="1" x14ac:dyDescent="0.15">
      <c r="A29" s="139"/>
      <c r="B29" s="140"/>
      <c r="C29" s="140"/>
      <c r="D29" s="140"/>
      <c r="E29" s="140"/>
      <c r="F29" s="140"/>
      <c r="G29" s="225" t="s">
        <v>139</v>
      </c>
      <c r="H29" s="226"/>
      <c r="I29" s="226"/>
      <c r="J29" s="226"/>
      <c r="K29" s="226"/>
      <c r="L29" s="226"/>
      <c r="M29" s="219" t="str">
        <f>計算式!J24</f>
        <v/>
      </c>
      <c r="N29" s="219"/>
      <c r="O29" s="219"/>
      <c r="P29" s="219"/>
      <c r="Q29" s="101" t="s">
        <v>140</v>
      </c>
      <c r="R29" s="102"/>
      <c r="S29" s="102"/>
      <c r="T29" s="102"/>
      <c r="U29" s="102"/>
      <c r="V29" s="68"/>
      <c r="W29" s="103"/>
      <c r="X29" s="103"/>
      <c r="Y29" s="103"/>
      <c r="Z29" s="104"/>
      <c r="AA29" s="234"/>
      <c r="AB29" s="235"/>
      <c r="AC29" s="73"/>
      <c r="AD29" s="68"/>
      <c r="AE29" s="68"/>
    </row>
    <row r="30" spans="1:32" s="69" customFormat="1" ht="23.25" customHeight="1" x14ac:dyDescent="0.15">
      <c r="A30" s="145" t="s">
        <v>19</v>
      </c>
      <c r="B30" s="146"/>
      <c r="C30" s="146"/>
      <c r="D30" s="146"/>
      <c r="E30" s="146"/>
      <c r="F30" s="146"/>
      <c r="G30" s="105"/>
      <c r="H30" s="207" t="s">
        <v>56</v>
      </c>
      <c r="I30" s="207"/>
      <c r="J30" s="207"/>
      <c r="K30" s="207"/>
      <c r="L30" s="207"/>
      <c r="M30" s="207"/>
      <c r="N30" s="207"/>
      <c r="O30" s="207"/>
      <c r="P30" s="131">
        <v>1</v>
      </c>
      <c r="Q30" s="164" t="s">
        <v>57</v>
      </c>
      <c r="R30" s="164"/>
      <c r="S30" s="164"/>
      <c r="T30" s="164"/>
      <c r="U30" s="164"/>
      <c r="V30" s="164"/>
      <c r="W30" s="164"/>
      <c r="X30" s="164"/>
      <c r="Y30" s="164"/>
      <c r="Z30" s="164"/>
      <c r="AA30" s="106"/>
      <c r="AB30" s="107"/>
      <c r="AC30" s="73"/>
      <c r="AD30" s="68"/>
      <c r="AE30" s="68"/>
    </row>
    <row r="31" spans="1:32" s="69" customFormat="1" ht="10.5" customHeight="1" x14ac:dyDescent="0.15">
      <c r="A31" s="145"/>
      <c r="B31" s="146"/>
      <c r="C31" s="146"/>
      <c r="D31" s="146"/>
      <c r="E31" s="146"/>
      <c r="F31" s="146"/>
      <c r="G31" s="108"/>
      <c r="H31" s="92"/>
      <c r="I31" s="92"/>
      <c r="J31" s="92"/>
      <c r="K31" s="92"/>
      <c r="L31" s="92"/>
      <c r="M31" s="92"/>
      <c r="N31" s="92"/>
      <c r="O31" s="92"/>
      <c r="P31" s="94"/>
      <c r="Q31" s="94"/>
      <c r="R31" s="94"/>
      <c r="S31" s="94"/>
      <c r="T31" s="94"/>
      <c r="U31" s="94"/>
      <c r="V31" s="94"/>
      <c r="W31" s="94"/>
      <c r="X31" s="94"/>
      <c r="Y31" s="94"/>
      <c r="Z31" s="94"/>
      <c r="AA31" s="94"/>
      <c r="AB31" s="109"/>
      <c r="AC31" s="73"/>
      <c r="AD31" s="68"/>
      <c r="AE31" s="68"/>
    </row>
    <row r="32" spans="1:32" s="69" customFormat="1" ht="23.25" customHeight="1" x14ac:dyDescent="0.15">
      <c r="A32" s="145"/>
      <c r="B32" s="146"/>
      <c r="C32" s="146"/>
      <c r="D32" s="146"/>
      <c r="E32" s="146"/>
      <c r="F32" s="146"/>
      <c r="G32" s="108"/>
      <c r="H32" s="92"/>
      <c r="I32" s="92"/>
      <c r="J32" s="158" t="s">
        <v>158</v>
      </c>
      <c r="K32" s="158"/>
      <c r="L32" s="110"/>
      <c r="M32" s="91" t="s">
        <v>51</v>
      </c>
      <c r="N32" s="110"/>
      <c r="O32" s="91" t="s">
        <v>58</v>
      </c>
      <c r="P32" s="110"/>
      <c r="Q32" s="91" t="s">
        <v>53</v>
      </c>
      <c r="R32" s="91"/>
      <c r="S32" s="91"/>
      <c r="T32" s="91"/>
      <c r="U32" s="91"/>
      <c r="V32" s="91"/>
      <c r="W32" s="91"/>
      <c r="X32" s="91"/>
      <c r="Y32" s="91"/>
      <c r="Z32" s="91"/>
      <c r="AA32" s="91"/>
      <c r="AB32" s="93"/>
      <c r="AC32" s="73"/>
      <c r="AD32" s="68"/>
      <c r="AE32" s="68"/>
    </row>
    <row r="33" spans="1:31" s="69" customFormat="1" ht="23.25" customHeight="1" x14ac:dyDescent="0.15">
      <c r="A33" s="145"/>
      <c r="B33" s="146"/>
      <c r="C33" s="146"/>
      <c r="D33" s="146"/>
      <c r="E33" s="146"/>
      <c r="F33" s="146"/>
      <c r="G33" s="108"/>
      <c r="H33" s="92"/>
      <c r="I33" s="92"/>
      <c r="J33" s="91"/>
      <c r="K33" s="91"/>
      <c r="L33" s="91"/>
      <c r="M33" s="91"/>
      <c r="N33" s="91"/>
      <c r="O33" s="91"/>
      <c r="P33" s="165" t="s">
        <v>60</v>
      </c>
      <c r="Q33" s="165"/>
      <c r="R33" s="158" t="s">
        <v>45</v>
      </c>
      <c r="S33" s="158"/>
      <c r="T33" s="161"/>
      <c r="U33" s="161"/>
      <c r="V33" s="161"/>
      <c r="W33" s="161"/>
      <c r="X33" s="161"/>
      <c r="Y33" s="161"/>
      <c r="Z33" s="161"/>
      <c r="AA33" s="161"/>
      <c r="AB33" s="93"/>
      <c r="AC33" s="73"/>
      <c r="AD33" s="68"/>
      <c r="AE33" s="68"/>
    </row>
    <row r="34" spans="1:31" s="69" customFormat="1" ht="23.25" customHeight="1" x14ac:dyDescent="0.15">
      <c r="A34" s="145"/>
      <c r="B34" s="146"/>
      <c r="C34" s="146"/>
      <c r="D34" s="146"/>
      <c r="E34" s="146"/>
      <c r="F34" s="146"/>
      <c r="G34" s="108"/>
      <c r="H34" s="92"/>
      <c r="I34" s="92"/>
      <c r="J34" s="91"/>
      <c r="K34" s="91"/>
      <c r="L34" s="91"/>
      <c r="M34" s="91"/>
      <c r="N34" s="91"/>
      <c r="O34" s="91"/>
      <c r="P34" s="165"/>
      <c r="Q34" s="165"/>
      <c r="R34" s="158" t="s">
        <v>59</v>
      </c>
      <c r="S34" s="158"/>
      <c r="T34" s="161"/>
      <c r="U34" s="161"/>
      <c r="V34" s="161"/>
      <c r="W34" s="161"/>
      <c r="X34" s="161"/>
      <c r="Y34" s="161"/>
      <c r="Z34" s="111"/>
      <c r="AA34" s="124"/>
      <c r="AB34" s="112"/>
      <c r="AC34" s="73"/>
      <c r="AD34" s="68"/>
      <c r="AE34" s="68"/>
    </row>
    <row r="35" spans="1:31" s="69" customFormat="1" ht="9" customHeight="1" x14ac:dyDescent="0.15">
      <c r="A35" s="145"/>
      <c r="B35" s="146"/>
      <c r="C35" s="146"/>
      <c r="D35" s="146"/>
      <c r="E35" s="146"/>
      <c r="F35" s="146"/>
      <c r="G35" s="113"/>
      <c r="H35" s="96"/>
      <c r="I35" s="96"/>
      <c r="J35" s="114"/>
      <c r="K35" s="114"/>
      <c r="L35" s="114"/>
      <c r="M35" s="114"/>
      <c r="N35" s="114"/>
      <c r="O35" s="114"/>
      <c r="P35" s="166"/>
      <c r="Q35" s="166"/>
      <c r="R35" s="115"/>
      <c r="S35" s="115"/>
      <c r="T35" s="115"/>
      <c r="U35" s="115"/>
      <c r="V35" s="115"/>
      <c r="W35" s="115"/>
      <c r="X35" s="115"/>
      <c r="Y35" s="115"/>
      <c r="Z35" s="115"/>
      <c r="AA35" s="115"/>
      <c r="AB35" s="116"/>
      <c r="AC35" s="73"/>
      <c r="AD35" s="68"/>
      <c r="AE35" s="68"/>
    </row>
    <row r="36" spans="1:31" s="69" customFormat="1" ht="22.5" customHeight="1" x14ac:dyDescent="0.15">
      <c r="A36" s="173" t="s">
        <v>46</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5"/>
      <c r="AC36" s="73"/>
      <c r="AD36" s="68"/>
      <c r="AE36" s="68"/>
    </row>
    <row r="37" spans="1:31" s="69" customFormat="1" ht="22.5" customHeight="1" x14ac:dyDescent="0.15">
      <c r="A37" s="214" t="s">
        <v>20</v>
      </c>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6"/>
      <c r="AC37" s="73"/>
      <c r="AD37" s="68"/>
      <c r="AE37" s="68"/>
    </row>
    <row r="38" spans="1:31" s="69" customFormat="1" ht="22.5" customHeight="1" x14ac:dyDescent="0.15">
      <c r="A38" s="73"/>
      <c r="B38" s="91"/>
      <c r="C38" s="91"/>
      <c r="D38" s="158" t="s">
        <v>158</v>
      </c>
      <c r="E38" s="158"/>
      <c r="F38" s="110"/>
      <c r="G38" s="92" t="s">
        <v>51</v>
      </c>
      <c r="H38" s="110"/>
      <c r="I38" s="92" t="s">
        <v>52</v>
      </c>
      <c r="J38" s="110"/>
      <c r="K38" s="92" t="s">
        <v>53</v>
      </c>
      <c r="L38" s="92"/>
      <c r="M38" s="91"/>
      <c r="N38" s="91"/>
      <c r="O38" s="91"/>
      <c r="P38" s="91"/>
      <c r="Q38" s="91"/>
      <c r="R38" s="91"/>
      <c r="S38" s="91"/>
      <c r="T38" s="91"/>
      <c r="U38" s="91"/>
      <c r="V38" s="91"/>
      <c r="W38" s="91"/>
      <c r="X38" s="91"/>
      <c r="Y38" s="91"/>
      <c r="Z38" s="91"/>
      <c r="AA38" s="91"/>
      <c r="AB38" s="93"/>
      <c r="AC38" s="73"/>
      <c r="AD38" s="68"/>
      <c r="AE38" s="68"/>
    </row>
    <row r="39" spans="1:31" s="69" customFormat="1" ht="22.5" customHeight="1" x14ac:dyDescent="0.15">
      <c r="A39" s="117"/>
      <c r="B39" s="91"/>
      <c r="C39" s="91"/>
      <c r="D39" s="91"/>
      <c r="E39" s="91"/>
      <c r="F39" s="91"/>
      <c r="G39" s="91"/>
      <c r="H39" s="91"/>
      <c r="I39" s="91"/>
      <c r="J39" s="91"/>
      <c r="K39" s="91"/>
      <c r="L39" s="91"/>
      <c r="M39" s="91"/>
      <c r="N39" s="91"/>
      <c r="O39" s="91"/>
      <c r="P39" s="165" t="s">
        <v>61</v>
      </c>
      <c r="Q39" s="165"/>
      <c r="R39" s="158" t="s">
        <v>62</v>
      </c>
      <c r="S39" s="158"/>
      <c r="T39" s="161"/>
      <c r="U39" s="161"/>
      <c r="V39" s="161"/>
      <c r="W39" s="161"/>
      <c r="X39" s="161"/>
      <c r="Y39" s="161"/>
      <c r="Z39" s="161"/>
      <c r="AA39" s="161"/>
      <c r="AB39" s="167"/>
      <c r="AC39" s="73"/>
      <c r="AD39" s="68"/>
      <c r="AE39" s="68"/>
    </row>
    <row r="40" spans="1:31" s="69" customFormat="1" ht="22.5" customHeight="1" x14ac:dyDescent="0.15">
      <c r="A40" s="117"/>
      <c r="B40" s="91"/>
      <c r="C40" s="91"/>
      <c r="D40" s="91"/>
      <c r="E40" s="91"/>
      <c r="F40" s="91"/>
      <c r="G40" s="91"/>
      <c r="H40" s="91"/>
      <c r="I40" s="91"/>
      <c r="J40" s="91"/>
      <c r="K40" s="91"/>
      <c r="L40" s="91"/>
      <c r="M40" s="91"/>
      <c r="N40" s="91"/>
      <c r="O40" s="91"/>
      <c r="P40" s="165"/>
      <c r="Q40" s="165"/>
      <c r="R40" s="158" t="s">
        <v>59</v>
      </c>
      <c r="S40" s="158"/>
      <c r="T40" s="161"/>
      <c r="U40" s="161"/>
      <c r="V40" s="161"/>
      <c r="W40" s="161"/>
      <c r="X40" s="161"/>
      <c r="Y40" s="161"/>
      <c r="Z40" s="111"/>
      <c r="AA40" s="124"/>
      <c r="AB40" s="118"/>
      <c r="AC40" s="73"/>
      <c r="AD40" s="68"/>
      <c r="AE40" s="68"/>
    </row>
    <row r="41" spans="1:31" s="69" customFormat="1" ht="9.75" customHeight="1" x14ac:dyDescent="0.15">
      <c r="A41" s="119"/>
      <c r="B41" s="114"/>
      <c r="C41" s="114"/>
      <c r="D41" s="114"/>
      <c r="E41" s="114"/>
      <c r="F41" s="114"/>
      <c r="G41" s="114"/>
      <c r="H41" s="114"/>
      <c r="I41" s="114"/>
      <c r="J41" s="114"/>
      <c r="K41" s="114"/>
      <c r="L41" s="114"/>
      <c r="M41" s="114"/>
      <c r="N41" s="114"/>
      <c r="O41" s="114"/>
      <c r="P41" s="166"/>
      <c r="Q41" s="166"/>
      <c r="R41" s="115"/>
      <c r="S41" s="115"/>
      <c r="T41" s="115"/>
      <c r="U41" s="115"/>
      <c r="V41" s="115"/>
      <c r="W41" s="115"/>
      <c r="X41" s="68"/>
      <c r="Y41" s="68"/>
      <c r="Z41" s="68"/>
      <c r="AA41" s="68"/>
      <c r="AB41" s="127"/>
      <c r="AC41" s="73"/>
      <c r="AD41" s="68"/>
      <c r="AE41" s="68"/>
    </row>
    <row r="42" spans="1:31" s="69" customFormat="1" ht="22.5" customHeight="1" x14ac:dyDescent="0.15">
      <c r="A42" s="168" t="s">
        <v>162</v>
      </c>
      <c r="B42" s="164"/>
      <c r="C42" s="164"/>
      <c r="D42" s="164"/>
      <c r="E42" s="164"/>
      <c r="F42" s="164"/>
      <c r="G42" s="164"/>
      <c r="H42" s="164"/>
      <c r="I42" s="164"/>
      <c r="J42" s="164"/>
      <c r="K42" s="164"/>
      <c r="L42" s="164"/>
      <c r="M42" s="164"/>
      <c r="N42" s="164"/>
      <c r="O42" s="125"/>
      <c r="P42" s="125"/>
      <c r="Q42" s="125"/>
      <c r="R42" s="207" t="s">
        <v>164</v>
      </c>
      <c r="S42" s="207"/>
      <c r="T42" s="207"/>
      <c r="U42" s="207"/>
      <c r="V42" s="207"/>
      <c r="W42" s="208"/>
      <c r="X42" s="169" t="s">
        <v>163</v>
      </c>
      <c r="Y42" s="170"/>
      <c r="Z42" s="170"/>
      <c r="AA42" s="170"/>
      <c r="AB42" s="171"/>
      <c r="AC42" s="73"/>
      <c r="AD42" s="68"/>
      <c r="AE42" s="68"/>
    </row>
    <row r="43" spans="1:31" s="69" customFormat="1" ht="22.5" customHeight="1" x14ac:dyDescent="0.15">
      <c r="A43" s="126"/>
      <c r="B43" s="158" t="s">
        <v>158</v>
      </c>
      <c r="C43" s="158"/>
      <c r="D43" s="110"/>
      <c r="E43" s="92" t="s">
        <v>51</v>
      </c>
      <c r="F43" s="110"/>
      <c r="G43" s="92" t="s">
        <v>52</v>
      </c>
      <c r="H43" s="110"/>
      <c r="I43" s="92" t="s">
        <v>53</v>
      </c>
      <c r="L43" s="92"/>
      <c r="M43" s="91"/>
      <c r="N43" s="91"/>
      <c r="O43" s="128"/>
      <c r="P43" s="128"/>
      <c r="Q43" s="128"/>
      <c r="R43" s="158"/>
      <c r="S43" s="158"/>
      <c r="T43" s="158"/>
      <c r="U43" s="158"/>
      <c r="V43" s="158"/>
      <c r="W43" s="180"/>
      <c r="X43" s="176"/>
      <c r="Y43" s="177"/>
      <c r="Z43" s="177"/>
      <c r="AA43" s="177"/>
      <c r="AB43" s="178"/>
      <c r="AC43" s="73"/>
      <c r="AD43" s="68"/>
      <c r="AE43" s="68"/>
    </row>
    <row r="44" spans="1:31" s="69" customFormat="1" ht="22.5" customHeight="1" x14ac:dyDescent="0.15">
      <c r="A44" s="73"/>
      <c r="B44" s="91"/>
      <c r="C44" s="165" t="s">
        <v>63</v>
      </c>
      <c r="D44" s="165"/>
      <c r="E44" s="165"/>
      <c r="F44" s="158" t="s">
        <v>45</v>
      </c>
      <c r="G44" s="158"/>
      <c r="H44" s="161"/>
      <c r="I44" s="161"/>
      <c r="J44" s="161"/>
      <c r="K44" s="161"/>
      <c r="L44" s="161"/>
      <c r="M44" s="161"/>
      <c r="N44" s="161"/>
      <c r="O44" s="161"/>
      <c r="P44" s="161"/>
      <c r="Q44" s="161"/>
      <c r="R44" s="158"/>
      <c r="S44" s="158"/>
      <c r="T44" s="158"/>
      <c r="U44" s="158"/>
      <c r="V44" s="158"/>
      <c r="W44" s="180"/>
      <c r="X44" s="179"/>
      <c r="Y44" s="158"/>
      <c r="Z44" s="158"/>
      <c r="AA44" s="158"/>
      <c r="AB44" s="180"/>
      <c r="AC44" s="68"/>
    </row>
    <row r="45" spans="1:31" s="69" customFormat="1" ht="22.5" customHeight="1" x14ac:dyDescent="0.15">
      <c r="A45" s="117"/>
      <c r="B45" s="91"/>
      <c r="C45" s="165"/>
      <c r="D45" s="165"/>
      <c r="E45" s="165"/>
      <c r="F45" s="158" t="s">
        <v>59</v>
      </c>
      <c r="G45" s="158"/>
      <c r="H45" s="161"/>
      <c r="I45" s="161"/>
      <c r="J45" s="161"/>
      <c r="K45" s="161"/>
      <c r="L45" s="161"/>
      <c r="M45" s="161"/>
      <c r="N45" s="161"/>
      <c r="O45" s="161"/>
      <c r="P45" s="161"/>
      <c r="Q45" s="161"/>
      <c r="R45" s="158"/>
      <c r="S45" s="158"/>
      <c r="T45" s="158"/>
      <c r="U45" s="158"/>
      <c r="V45" s="158"/>
      <c r="W45" s="180"/>
      <c r="X45" s="179"/>
      <c r="Y45" s="158"/>
      <c r="Z45" s="158"/>
      <c r="AA45" s="158"/>
      <c r="AB45" s="180"/>
      <c r="AC45" s="68"/>
    </row>
    <row r="46" spans="1:31" s="69" customFormat="1" ht="9.75" customHeight="1" x14ac:dyDescent="0.15">
      <c r="A46" s="120"/>
      <c r="B46" s="121"/>
      <c r="C46" s="172"/>
      <c r="D46" s="172"/>
      <c r="E46" s="172"/>
      <c r="F46" s="122"/>
      <c r="G46" s="122"/>
      <c r="H46" s="122"/>
      <c r="I46" s="122"/>
      <c r="J46" s="122"/>
      <c r="K46" s="122"/>
      <c r="L46" s="122"/>
      <c r="M46" s="122"/>
      <c r="N46" s="122"/>
      <c r="O46" s="129"/>
      <c r="P46" s="129"/>
      <c r="Q46" s="129"/>
      <c r="R46" s="182"/>
      <c r="S46" s="182"/>
      <c r="T46" s="182"/>
      <c r="U46" s="182"/>
      <c r="V46" s="182"/>
      <c r="W46" s="183"/>
      <c r="X46" s="181"/>
      <c r="Y46" s="182"/>
      <c r="Z46" s="182"/>
      <c r="AA46" s="182"/>
      <c r="AB46" s="183"/>
    </row>
    <row r="47" spans="1:31" s="69" customFormat="1" ht="14.25" customHeight="1" x14ac:dyDescent="0.15">
      <c r="A47" s="162"/>
      <c r="B47" s="162"/>
      <c r="C47" s="162"/>
      <c r="D47" s="162"/>
      <c r="E47" s="162"/>
      <c r="F47" s="162"/>
      <c r="G47" s="162"/>
      <c r="H47" s="162"/>
      <c r="I47" s="123"/>
      <c r="J47" s="123"/>
      <c r="K47" s="123"/>
      <c r="L47" s="123"/>
      <c r="M47" s="123"/>
      <c r="N47" s="123"/>
      <c r="O47" s="123"/>
      <c r="P47" s="123"/>
      <c r="Q47" s="123"/>
      <c r="R47" s="123"/>
      <c r="S47" s="123"/>
      <c r="T47" s="123"/>
      <c r="U47" s="123"/>
      <c r="V47" s="123"/>
      <c r="W47" s="123"/>
      <c r="X47" s="123"/>
      <c r="Y47" s="123"/>
      <c r="Z47" s="123"/>
      <c r="AA47" s="163" t="s">
        <v>165</v>
      </c>
      <c r="AB47" s="163"/>
    </row>
    <row r="48" spans="1:31" s="69" customFormat="1" ht="14.25" x14ac:dyDescent="0.15">
      <c r="A48" s="132" t="s">
        <v>21</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row>
  </sheetData>
  <sheetProtection algorithmName="SHA-512" hashValue="kgSsyzv3Sgm2OZob5lUlnEwSQRESEoHo//x+zbpg4ukdAQQXlJXRsWsvYvy52yFMGJ8mswf+Fh+YAShe/VcHzA==" saltValue="NNT5z6ZxmAzRXOXWrJKAlQ==" spinCount="100000" sheet="1" formatCells="0"/>
  <mergeCells count="121">
    <mergeCell ref="AA29:AB29"/>
    <mergeCell ref="Y28:Z28"/>
    <mergeCell ref="L17:M17"/>
    <mergeCell ref="S17:U17"/>
    <mergeCell ref="A15:AB15"/>
    <mergeCell ref="D17:F17"/>
    <mergeCell ref="R25:U25"/>
    <mergeCell ref="AA11:AB11"/>
    <mergeCell ref="Y13:Z13"/>
    <mergeCell ref="AA12:AB12"/>
    <mergeCell ref="D16:O16"/>
    <mergeCell ref="AA14:AB14"/>
    <mergeCell ref="O17:Q17"/>
    <mergeCell ref="V11:W11"/>
    <mergeCell ref="Q13:R13"/>
    <mergeCell ref="N26:P26"/>
    <mergeCell ref="Y11:Z11"/>
    <mergeCell ref="Y12:Z12"/>
    <mergeCell ref="Q12:R12"/>
    <mergeCell ref="O20:Q20"/>
    <mergeCell ref="W13:X13"/>
    <mergeCell ref="S13:V13"/>
    <mergeCell ref="K25:L25"/>
    <mergeCell ref="AB3:AB4"/>
    <mergeCell ref="K10:L10"/>
    <mergeCell ref="Z9:AA9"/>
    <mergeCell ref="P39:Q41"/>
    <mergeCell ref="A37:AB37"/>
    <mergeCell ref="A30:F35"/>
    <mergeCell ref="H30:O30"/>
    <mergeCell ref="T9:U9"/>
    <mergeCell ref="W9:X9"/>
    <mergeCell ref="V12:W12"/>
    <mergeCell ref="S12:T12"/>
    <mergeCell ref="N25:P25"/>
    <mergeCell ref="M29:P29"/>
    <mergeCell ref="O14:T14"/>
    <mergeCell ref="O11:P12"/>
    <mergeCell ref="G1:W4"/>
    <mergeCell ref="G29:L29"/>
    <mergeCell ref="G28:I28"/>
    <mergeCell ref="Q28:R28"/>
    <mergeCell ref="K26:L26"/>
    <mergeCell ref="U5:AB5"/>
    <mergeCell ref="U6:AB6"/>
    <mergeCell ref="O13:P13"/>
    <mergeCell ref="AA28:AB28"/>
    <mergeCell ref="G23:I23"/>
    <mergeCell ref="G14:M14"/>
    <mergeCell ref="P5:T5"/>
    <mergeCell ref="P6:T6"/>
    <mergeCell ref="P7:T7"/>
    <mergeCell ref="M21:R21"/>
    <mergeCell ref="U7:AB7"/>
    <mergeCell ref="D6:O8"/>
    <mergeCell ref="S11:T11"/>
    <mergeCell ref="J5:K5"/>
    <mergeCell ref="M5:O5"/>
    <mergeCell ref="L20:M20"/>
    <mergeCell ref="S20:T20"/>
    <mergeCell ref="M18:R18"/>
    <mergeCell ref="Q11:R11"/>
    <mergeCell ref="H44:Q44"/>
    <mergeCell ref="H45:Q45"/>
    <mergeCell ref="C44:E46"/>
    <mergeCell ref="F44:G44"/>
    <mergeCell ref="F45:G45"/>
    <mergeCell ref="A36:AB36"/>
    <mergeCell ref="X43:AB46"/>
    <mergeCell ref="R43:W46"/>
    <mergeCell ref="A5:C8"/>
    <mergeCell ref="A9:C9"/>
    <mergeCell ref="D9:N9"/>
    <mergeCell ref="T10:X10"/>
    <mergeCell ref="M10:N10"/>
    <mergeCell ref="D24:S24"/>
    <mergeCell ref="F26:H26"/>
    <mergeCell ref="D23:F23"/>
    <mergeCell ref="R23:T23"/>
    <mergeCell ref="D5:E5"/>
    <mergeCell ref="G5:H5"/>
    <mergeCell ref="Q9:R9"/>
    <mergeCell ref="O9:P9"/>
    <mergeCell ref="R26:U26"/>
    <mergeCell ref="D19:O19"/>
    <mergeCell ref="D20:F20"/>
    <mergeCell ref="R34:S34"/>
    <mergeCell ref="Q30:Z30"/>
    <mergeCell ref="J32:K32"/>
    <mergeCell ref="P33:Q35"/>
    <mergeCell ref="D38:E38"/>
    <mergeCell ref="R40:S40"/>
    <mergeCell ref="T39:AB39"/>
    <mergeCell ref="T40:Y40"/>
    <mergeCell ref="A42:N42"/>
    <mergeCell ref="X42:AB42"/>
    <mergeCell ref="R42:W42"/>
    <mergeCell ref="A48:AB48"/>
    <mergeCell ref="AA3:AA4"/>
    <mergeCell ref="Y3:Z3"/>
    <mergeCell ref="Y4:Z4"/>
    <mergeCell ref="A28:F29"/>
    <mergeCell ref="O10:S10"/>
    <mergeCell ref="A11:C13"/>
    <mergeCell ref="G10:J10"/>
    <mergeCell ref="A16:C27"/>
    <mergeCell ref="G17:I17"/>
    <mergeCell ref="AA13:AB13"/>
    <mergeCell ref="D11:N13"/>
    <mergeCell ref="A14:F14"/>
    <mergeCell ref="G20:I20"/>
    <mergeCell ref="F25:H25"/>
    <mergeCell ref="K23:N23"/>
    <mergeCell ref="D22:AB22"/>
    <mergeCell ref="T33:AA33"/>
    <mergeCell ref="A47:H47"/>
    <mergeCell ref="B43:C43"/>
    <mergeCell ref="T34:Y34"/>
    <mergeCell ref="R39:S39"/>
    <mergeCell ref="AA47:AB47"/>
    <mergeCell ref="R33:S33"/>
  </mergeCells>
  <phoneticPr fontId="3"/>
  <pageMargins left="0.70866141732283472" right="0.11811023622047245" top="0.55118110236220474" bottom="0.35433070866141736"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zoomScaleNormal="100" workbookViewId="0"/>
  </sheetViews>
  <sheetFormatPr defaultRowHeight="13.5" x14ac:dyDescent="0.15"/>
  <cols>
    <col min="1" max="1" width="3.625" style="4" customWidth="1"/>
    <col min="2" max="2" width="4.625" style="4" customWidth="1"/>
    <col min="3" max="3" width="9.75" style="4" customWidth="1"/>
    <col min="4" max="4" width="3.5" style="4" customWidth="1"/>
    <col min="5" max="5" width="5" style="4" customWidth="1"/>
    <col min="6" max="6" width="4.75" style="4" customWidth="1"/>
    <col min="7" max="7" width="5" style="4" customWidth="1"/>
    <col min="8" max="8" width="5.25" style="4" customWidth="1"/>
    <col min="9" max="9" width="4.5" style="4" customWidth="1"/>
    <col min="10" max="10" width="4" style="4" customWidth="1"/>
    <col min="11" max="11" width="5.875" style="4" customWidth="1"/>
    <col min="12" max="14" width="10.125" style="4" customWidth="1"/>
    <col min="15" max="15" width="11" style="4" customWidth="1"/>
    <col min="16" max="17" width="10.125" style="4" customWidth="1"/>
    <col min="18" max="18" width="10.875" style="4" customWidth="1"/>
    <col min="19" max="16384" width="9" style="4"/>
  </cols>
  <sheetData>
    <row r="1" spans="2:17" s="2" customFormat="1" ht="28.5" customHeight="1" x14ac:dyDescent="0.15">
      <c r="B1" s="2" t="s">
        <v>65</v>
      </c>
    </row>
    <row r="2" spans="2:17" ht="22.5" customHeight="1" x14ac:dyDescent="0.15">
      <c r="B2" s="3"/>
      <c r="C2" s="3"/>
      <c r="D2" s="3"/>
      <c r="E2" s="3"/>
      <c r="F2" s="3"/>
      <c r="G2" s="3"/>
    </row>
    <row r="3" spans="2:17" ht="19.5" customHeight="1" x14ac:dyDescent="0.15">
      <c r="L3" s="5"/>
      <c r="M3" s="4" t="s">
        <v>66</v>
      </c>
    </row>
    <row r="4" spans="2:17" s="6" customFormat="1" ht="15" customHeight="1" x14ac:dyDescent="0.15">
      <c r="G4" s="251" t="s">
        <v>67</v>
      </c>
      <c r="H4" s="251"/>
      <c r="I4" s="251"/>
      <c r="J4" s="251"/>
      <c r="L4" s="7" t="s">
        <v>68</v>
      </c>
      <c r="M4" s="7" t="s">
        <v>69</v>
      </c>
    </row>
    <row r="5" spans="2:17" s="8" customFormat="1" ht="19.5" customHeight="1" x14ac:dyDescent="0.15">
      <c r="C5" s="9" t="s">
        <v>70</v>
      </c>
      <c r="D5" s="10"/>
      <c r="E5" s="10"/>
      <c r="F5" s="10"/>
      <c r="G5" s="10"/>
      <c r="H5" s="252">
        <f>L5+M5</f>
        <v>0</v>
      </c>
      <c r="I5" s="253"/>
      <c r="J5" s="11" t="s">
        <v>71</v>
      </c>
      <c r="K5" s="11" t="s">
        <v>72</v>
      </c>
      <c r="L5" s="59"/>
      <c r="M5" s="59"/>
    </row>
    <row r="6" spans="2:17" s="8" customFormat="1" ht="15" customHeight="1" x14ac:dyDescent="0.15">
      <c r="H6" s="254" t="s">
        <v>73</v>
      </c>
      <c r="I6" s="254"/>
    </row>
    <row r="7" spans="2:17" s="8" customFormat="1" ht="19.5" customHeight="1" x14ac:dyDescent="0.15">
      <c r="C7" s="9"/>
      <c r="H7" s="255"/>
      <c r="I7" s="256"/>
      <c r="J7" s="4" t="s">
        <v>71</v>
      </c>
      <c r="K7" s="11" t="s">
        <v>74</v>
      </c>
      <c r="L7" s="12"/>
    </row>
    <row r="8" spans="2:17" s="8" customFormat="1" ht="9.75" customHeight="1" x14ac:dyDescent="0.15">
      <c r="C8" s="10"/>
      <c r="H8" s="13"/>
      <c r="I8" s="13"/>
      <c r="J8" s="4"/>
      <c r="L8" s="12"/>
    </row>
    <row r="9" spans="2:17" s="8" customFormat="1" ht="21" customHeight="1" x14ac:dyDescent="0.15">
      <c r="G9" s="251" t="s">
        <v>75</v>
      </c>
      <c r="H9" s="251"/>
      <c r="I9" s="251"/>
      <c r="J9" s="251"/>
      <c r="K9" s="251"/>
      <c r="L9" s="7" t="s">
        <v>76</v>
      </c>
      <c r="M9" s="7" t="s">
        <v>77</v>
      </c>
      <c r="N9" s="7" t="s">
        <v>78</v>
      </c>
      <c r="O9" s="61" t="s">
        <v>147</v>
      </c>
      <c r="P9" s="61" t="s">
        <v>146</v>
      </c>
    </row>
    <row r="10" spans="2:17" s="8" customFormat="1" ht="19.5" customHeight="1" x14ac:dyDescent="0.15">
      <c r="C10" s="9" t="s">
        <v>79</v>
      </c>
      <c r="H10" s="252">
        <f>L10+M10+N10+O10+P10</f>
        <v>0</v>
      </c>
      <c r="I10" s="253"/>
      <c r="J10" s="4" t="s">
        <v>71</v>
      </c>
      <c r="K10" s="4" t="s">
        <v>80</v>
      </c>
      <c r="L10" s="59"/>
      <c r="M10" s="59"/>
      <c r="N10" s="59"/>
      <c r="O10" s="59"/>
      <c r="P10" s="59"/>
      <c r="Q10" s="6"/>
    </row>
    <row r="11" spans="2:17" s="8" customFormat="1" ht="19.5" customHeight="1" x14ac:dyDescent="0.15">
      <c r="C11" s="63" t="s">
        <v>149</v>
      </c>
      <c r="D11" s="62"/>
      <c r="E11" s="62"/>
      <c r="F11" s="62"/>
      <c r="G11" s="62"/>
      <c r="H11" s="62"/>
      <c r="I11" s="62"/>
      <c r="J11" s="62"/>
      <c r="K11" s="62"/>
      <c r="L11" s="62"/>
      <c r="M11" s="62"/>
      <c r="N11" s="62"/>
      <c r="O11" s="3"/>
      <c r="Q11" s="6"/>
    </row>
    <row r="12" spans="2:17" ht="23.25" customHeight="1" thickBot="1" x14ac:dyDescent="0.2">
      <c r="B12" s="14"/>
      <c r="C12" s="15" t="s">
        <v>148</v>
      </c>
      <c r="D12" s="16"/>
      <c r="E12" s="16"/>
      <c r="F12" s="16" t="s">
        <v>82</v>
      </c>
      <c r="G12" s="16"/>
      <c r="H12" s="16"/>
      <c r="I12" s="17"/>
      <c r="J12" s="18"/>
      <c r="K12" s="18"/>
      <c r="L12" s="249" t="s">
        <v>144</v>
      </c>
      <c r="M12" s="250"/>
    </row>
    <row r="13" spans="2:17" ht="19.5" customHeight="1" thickTop="1" thickBot="1" x14ac:dyDescent="0.2">
      <c r="B13" s="19" t="s">
        <v>83</v>
      </c>
      <c r="C13" s="20">
        <f>H5</f>
        <v>0</v>
      </c>
      <c r="D13" s="11" t="s">
        <v>71</v>
      </c>
      <c r="E13" s="21" t="s">
        <v>84</v>
      </c>
      <c r="F13" s="261">
        <f>H7</f>
        <v>0</v>
      </c>
      <c r="G13" s="262"/>
      <c r="H13" s="11" t="s">
        <v>71</v>
      </c>
      <c r="I13" s="11" t="s">
        <v>85</v>
      </c>
      <c r="J13" s="11" t="s">
        <v>86</v>
      </c>
      <c r="K13" s="21" t="s">
        <v>87</v>
      </c>
      <c r="L13" s="60"/>
      <c r="M13" s="22" t="s">
        <v>88</v>
      </c>
      <c r="N13" s="23"/>
      <c r="Q13" s="58">
        <f>IF(AND(C13&lt;&gt;0,F13&lt;&gt;0,L13&lt;&gt;0),ROUNDDOWN((C13+F13)/L13,2),0)</f>
        <v>0</v>
      </c>
    </row>
    <row r="14" spans="2:17" ht="9.75" customHeight="1" thickTop="1" x14ac:dyDescent="0.15">
      <c r="B14" s="24"/>
      <c r="C14" s="25"/>
      <c r="D14" s="25"/>
      <c r="E14" s="26"/>
      <c r="F14" s="27"/>
      <c r="G14" s="27"/>
      <c r="H14" s="25"/>
      <c r="I14" s="25"/>
      <c r="J14" s="25"/>
      <c r="K14" s="26"/>
      <c r="L14" s="28"/>
      <c r="M14" s="29"/>
      <c r="Q14" s="57"/>
    </row>
    <row r="15" spans="2:17" ht="9.75" customHeight="1" x14ac:dyDescent="0.15">
      <c r="B15" s="30"/>
      <c r="C15" s="11"/>
      <c r="D15" s="11"/>
      <c r="E15" s="21"/>
      <c r="F15" s="30"/>
      <c r="G15" s="30"/>
      <c r="H15" s="11"/>
      <c r="I15" s="11"/>
      <c r="J15" s="11"/>
      <c r="K15" s="21"/>
      <c r="L15" s="31"/>
      <c r="M15" s="11"/>
      <c r="Q15" s="57"/>
    </row>
    <row r="16" spans="2:17" ht="19.5" customHeight="1" thickBot="1" x14ac:dyDescent="0.2">
      <c r="B16" s="14"/>
      <c r="C16" s="15" t="s">
        <v>81</v>
      </c>
      <c r="D16" s="16"/>
      <c r="E16" s="15"/>
      <c r="F16" s="16" t="s">
        <v>82</v>
      </c>
      <c r="G16" s="16"/>
      <c r="H16" s="16"/>
      <c r="I16" s="17"/>
      <c r="J16" s="18"/>
      <c r="K16" s="32"/>
      <c r="L16" s="33"/>
      <c r="M16" s="18"/>
      <c r="N16" s="34"/>
      <c r="O16" s="34"/>
      <c r="Q16" s="57"/>
    </row>
    <row r="17" spans="1:17" ht="19.5" customHeight="1" thickTop="1" thickBot="1" x14ac:dyDescent="0.2">
      <c r="A17" s="4" t="s">
        <v>136</v>
      </c>
      <c r="B17" s="24" t="s">
        <v>89</v>
      </c>
      <c r="C17" s="20">
        <f>H5</f>
        <v>0</v>
      </c>
      <c r="D17" s="25" t="s">
        <v>71</v>
      </c>
      <c r="E17" s="26" t="s">
        <v>84</v>
      </c>
      <c r="F17" s="261">
        <f>H7</f>
        <v>0</v>
      </c>
      <c r="G17" s="262"/>
      <c r="H17" s="25" t="s">
        <v>71</v>
      </c>
      <c r="I17" s="25" t="s">
        <v>85</v>
      </c>
      <c r="J17" s="25" t="s">
        <v>90</v>
      </c>
      <c r="K17" s="26" t="s">
        <v>87</v>
      </c>
      <c r="L17" s="25" t="s">
        <v>143</v>
      </c>
      <c r="M17" s="25"/>
      <c r="N17" s="29"/>
      <c r="O17" s="35" t="s">
        <v>91</v>
      </c>
      <c r="P17" s="36"/>
      <c r="Q17" s="58">
        <f>IF(((ROUND(((C17+F17)*12)/(7.75*5*52),0))*7.75)&lt;0,0,((ROUND(((C17+F17)*12)/(7.75*5*52),0))*7.75))</f>
        <v>0</v>
      </c>
    </row>
    <row r="18" spans="1:17" ht="13.5" customHeight="1" thickTop="1" x14ac:dyDescent="0.15">
      <c r="B18" s="24"/>
      <c r="C18" s="25"/>
      <c r="D18" s="25"/>
      <c r="E18" s="26"/>
      <c r="F18" s="27"/>
      <c r="G18" s="27"/>
      <c r="H18" s="25"/>
      <c r="I18" s="25"/>
      <c r="J18" s="25"/>
      <c r="K18" s="26"/>
      <c r="L18" s="25"/>
      <c r="M18" s="25"/>
      <c r="N18" s="37" t="s">
        <v>92</v>
      </c>
      <c r="O18" s="29"/>
      <c r="Q18" s="57"/>
    </row>
    <row r="19" spans="1:17" ht="10.5" customHeight="1" x14ac:dyDescent="0.15">
      <c r="B19" s="30"/>
      <c r="C19" s="11"/>
      <c r="D19" s="11"/>
      <c r="E19" s="21"/>
      <c r="F19" s="30"/>
      <c r="G19" s="30"/>
      <c r="H19" s="11"/>
      <c r="I19" s="11"/>
      <c r="J19" s="11"/>
      <c r="K19" s="21"/>
      <c r="L19" s="11"/>
      <c r="M19" s="11"/>
      <c r="N19" s="38"/>
      <c r="O19" s="11"/>
      <c r="Q19" s="57"/>
    </row>
    <row r="20" spans="1:17" ht="19.5" customHeight="1" thickBot="1" x14ac:dyDescent="0.2">
      <c r="B20" s="14"/>
      <c r="C20" s="15" t="s">
        <v>93</v>
      </c>
      <c r="D20" s="16"/>
      <c r="E20" s="16"/>
      <c r="F20" s="16"/>
      <c r="G20" s="16"/>
      <c r="H20" s="16"/>
      <c r="I20" s="39"/>
      <c r="K20" s="263" t="s">
        <v>94</v>
      </c>
      <c r="L20" s="263"/>
      <c r="M20" s="40"/>
      <c r="Q20" s="57"/>
    </row>
    <row r="21" spans="1:17" ht="19.5" customHeight="1" thickTop="1" thickBot="1" x14ac:dyDescent="0.2">
      <c r="A21" s="4" t="s">
        <v>138</v>
      </c>
      <c r="B21" s="41"/>
      <c r="C21" s="20">
        <f>H10</f>
        <v>0</v>
      </c>
      <c r="D21" s="11" t="s">
        <v>71</v>
      </c>
      <c r="E21" s="21" t="s">
        <v>95</v>
      </c>
      <c r="F21" s="264" t="s">
        <v>96</v>
      </c>
      <c r="G21" s="264"/>
      <c r="H21" s="42"/>
      <c r="I21" s="43"/>
      <c r="J21" s="21" t="s">
        <v>97</v>
      </c>
      <c r="K21" s="265">
        <f>ROUNDDOWN((IF(Q13-Q17&gt;0,Q13-Q17,0)+Q21),0)</f>
        <v>0</v>
      </c>
      <c r="L21" s="266"/>
      <c r="M21" s="9" t="s">
        <v>98</v>
      </c>
      <c r="Q21" s="58">
        <f>ROUNDDOWN(C21/22,2)</f>
        <v>0</v>
      </c>
    </row>
    <row r="22" spans="1:17" ht="9" customHeight="1" thickTop="1" x14ac:dyDescent="0.15">
      <c r="B22" s="44"/>
      <c r="C22" s="25"/>
      <c r="D22" s="25"/>
      <c r="E22" s="26"/>
      <c r="F22" s="45"/>
      <c r="G22" s="45"/>
      <c r="H22" s="25"/>
      <c r="I22" s="46"/>
      <c r="J22" s="9"/>
    </row>
    <row r="23" spans="1:17" ht="27" customHeight="1" thickBot="1" x14ac:dyDescent="0.2">
      <c r="E23" s="47"/>
      <c r="F23" s="267" t="s">
        <v>145</v>
      </c>
      <c r="G23" s="267"/>
      <c r="H23" s="267"/>
      <c r="J23" s="268" t="s">
        <v>99</v>
      </c>
      <c r="K23" s="268"/>
    </row>
    <row r="24" spans="1:17" ht="19.5" customHeight="1" thickTop="1" thickBot="1" x14ac:dyDescent="0.2">
      <c r="C24" s="48" t="s">
        <v>94</v>
      </c>
      <c r="E24" s="47" t="s">
        <v>95</v>
      </c>
      <c r="F24" s="257" t="str">
        <f>IF(請求書!AA13="","",請求書!AA13)</f>
        <v/>
      </c>
      <c r="G24" s="258"/>
      <c r="H24" s="4" t="s">
        <v>100</v>
      </c>
      <c r="I24" s="4" t="s">
        <v>101</v>
      </c>
      <c r="J24" s="259" t="str">
        <f>IF(F24&lt;&gt;"",K21*F24,"")</f>
        <v/>
      </c>
      <c r="K24" s="260"/>
      <c r="L24" s="4" t="s">
        <v>102</v>
      </c>
      <c r="M24" s="49" t="s">
        <v>103</v>
      </c>
    </row>
    <row r="25" spans="1:17" ht="19.5" customHeight="1" thickTop="1" x14ac:dyDescent="0.15">
      <c r="B25" s="11"/>
      <c r="C25" s="11"/>
      <c r="D25" s="11"/>
      <c r="E25" s="11"/>
      <c r="F25" s="11"/>
      <c r="G25" s="11"/>
      <c r="H25" s="11"/>
      <c r="I25" s="11"/>
      <c r="J25" s="11"/>
      <c r="K25" s="11"/>
      <c r="L25" s="11"/>
      <c r="M25" s="11"/>
      <c r="N25" s="11"/>
      <c r="O25" s="11"/>
      <c r="P25" s="11"/>
      <c r="Q25" s="11"/>
    </row>
    <row r="26" spans="1:17" x14ac:dyDescent="0.15">
      <c r="A26" s="11"/>
      <c r="B26" s="11"/>
      <c r="C26" s="11"/>
      <c r="D26" s="11"/>
      <c r="E26" s="11"/>
      <c r="F26" s="11"/>
      <c r="G26" s="11"/>
      <c r="H26" s="11"/>
      <c r="I26" s="11"/>
      <c r="J26" s="11"/>
      <c r="K26" s="11"/>
      <c r="L26" s="11"/>
      <c r="M26" s="11"/>
      <c r="N26" s="11"/>
      <c r="O26" s="11"/>
      <c r="P26" s="11"/>
      <c r="Q26" s="11"/>
    </row>
  </sheetData>
  <sheetProtection algorithmName="SHA-512" hashValue="hF/wxkpGdoTOOJLvS5ThUtYb7c0UOGXoLdyqXcq34XhtiCos/s2HidB9y3NInj1iD2YVJmcaERyPGkfyWSijVg==" saltValue="Y75COH0kdJCfKbf5VnjUKA==" spinCount="100000" sheet="1" formatCells="0"/>
  <mergeCells count="16">
    <mergeCell ref="F24:G24"/>
    <mergeCell ref="J24:K24"/>
    <mergeCell ref="F13:G13"/>
    <mergeCell ref="F17:G17"/>
    <mergeCell ref="K20:L20"/>
    <mergeCell ref="F21:G21"/>
    <mergeCell ref="K21:L21"/>
    <mergeCell ref="F23:H23"/>
    <mergeCell ref="J23:K23"/>
    <mergeCell ref="L12:M12"/>
    <mergeCell ref="G4:J4"/>
    <mergeCell ref="H5:I5"/>
    <mergeCell ref="H6:I6"/>
    <mergeCell ref="H7:I7"/>
    <mergeCell ref="H10:I10"/>
    <mergeCell ref="G9:K9"/>
  </mergeCells>
  <phoneticPr fontId="3"/>
  <conditionalFormatting sqref="K21:L21 C21 C17 F17:G17 F13:G13 C13 H10:I10 H5:I5">
    <cfRule type="cellIs" dxfId="3" priority="5" stopIfTrue="1" operator="equal">
      <formula>0</formula>
    </cfRule>
  </conditionalFormatting>
  <conditionalFormatting sqref="Q13">
    <cfRule type="cellIs" dxfId="2" priority="3" stopIfTrue="1" operator="equal">
      <formula>0</formula>
    </cfRule>
  </conditionalFormatting>
  <conditionalFormatting sqref="Q17">
    <cfRule type="cellIs" dxfId="1" priority="2" stopIfTrue="1" operator="equal">
      <formula>0</formula>
    </cfRule>
  </conditionalFormatting>
  <conditionalFormatting sqref="Q21">
    <cfRule type="cellIs" dxfId="0" priority="1" stopIfTrue="1" operator="equal">
      <formula>0</formula>
    </cfRule>
  </conditionalFormatting>
  <pageMargins left="0.82677165354330717" right="0.23622047244094491" top="0.74803149606299213" bottom="0.74803149606299213" header="0.31496062992125984" footer="0.31496062992125984"/>
  <pageSetup paperSize="9" scale="7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3"/>
  <sheetViews>
    <sheetView zoomScaleNormal="100" workbookViewId="0">
      <selection activeCell="B1" sqref="B1"/>
    </sheetView>
  </sheetViews>
  <sheetFormatPr defaultColWidth="2.375" defaultRowHeight="13.5" x14ac:dyDescent="0.15"/>
  <cols>
    <col min="1" max="1" width="2.375" style="4"/>
    <col min="2" max="2" width="3" style="4" bestFit="1" customWidth="1"/>
    <col min="3" max="16384" width="2.375" style="4"/>
  </cols>
  <sheetData>
    <row r="1" spans="1:19" s="64" customFormat="1" ht="23.25" customHeight="1" x14ac:dyDescent="0.15">
      <c r="A1" s="8" t="s">
        <v>132</v>
      </c>
      <c r="B1" s="8"/>
      <c r="C1" s="8"/>
      <c r="D1" s="8"/>
      <c r="E1" s="8"/>
      <c r="F1" s="8"/>
    </row>
    <row r="2" spans="1:19" ht="9.75" customHeight="1" x14ac:dyDescent="0.15"/>
    <row r="3" spans="1:19" s="8" customFormat="1" ht="19.5" customHeight="1" x14ac:dyDescent="0.15">
      <c r="A3" s="8" t="s">
        <v>104</v>
      </c>
      <c r="C3" s="8" t="s">
        <v>105</v>
      </c>
    </row>
    <row r="4" spans="1:19" s="3" customFormat="1" ht="19.5" customHeight="1" x14ac:dyDescent="0.15">
      <c r="B4" s="3">
        <v>1</v>
      </c>
      <c r="D4" s="3" t="s">
        <v>153</v>
      </c>
    </row>
    <row r="5" spans="1:19" s="3" customFormat="1" ht="19.5" customHeight="1" x14ac:dyDescent="0.15">
      <c r="B5" s="3">
        <v>2</v>
      </c>
      <c r="D5" s="3" t="s">
        <v>154</v>
      </c>
    </row>
    <row r="6" spans="1:19" s="3" customFormat="1" ht="19.5" customHeight="1" x14ac:dyDescent="0.15">
      <c r="B6" s="3">
        <v>3</v>
      </c>
      <c r="D6" s="3" t="s">
        <v>168</v>
      </c>
    </row>
    <row r="7" spans="1:19" ht="19.5" customHeight="1" x14ac:dyDescent="0.15">
      <c r="B7" s="3">
        <v>4</v>
      </c>
      <c r="D7" s="3" t="s">
        <v>155</v>
      </c>
    </row>
    <row r="8" spans="1:19" s="3" customFormat="1" ht="9.75" customHeight="1" x14ac:dyDescent="0.15"/>
    <row r="9" spans="1:19" s="8" customFormat="1" ht="19.5" customHeight="1" x14ac:dyDescent="0.15">
      <c r="A9" s="8" t="s">
        <v>104</v>
      </c>
      <c r="C9" s="8" t="s">
        <v>106</v>
      </c>
    </row>
    <row r="10" spans="1:19" s="3" customFormat="1" ht="19.5" customHeight="1" x14ac:dyDescent="0.15">
      <c r="C10" s="3" t="s">
        <v>159</v>
      </c>
    </row>
    <row r="11" spans="1:19" s="3" customFormat="1" ht="30" customHeight="1" x14ac:dyDescent="0.15">
      <c r="D11" s="273" t="s">
        <v>107</v>
      </c>
      <c r="E11" s="273"/>
      <c r="F11" s="273"/>
      <c r="G11" s="273"/>
      <c r="H11" s="273"/>
      <c r="I11" s="275" t="s">
        <v>142</v>
      </c>
      <c r="J11" s="276"/>
      <c r="K11" s="276"/>
      <c r="L11" s="276"/>
      <c r="M11" s="276"/>
      <c r="N11" s="277"/>
      <c r="O11" s="272" t="s">
        <v>108</v>
      </c>
      <c r="P11" s="272"/>
      <c r="Q11" s="272"/>
      <c r="R11" s="272"/>
      <c r="S11" s="272"/>
    </row>
    <row r="12" spans="1:19" s="3" customFormat="1" ht="19.5" customHeight="1" x14ac:dyDescent="0.15">
      <c r="D12" s="272">
        <v>22</v>
      </c>
      <c r="E12" s="272"/>
      <c r="F12" s="272"/>
      <c r="G12" s="272"/>
      <c r="H12" s="272"/>
      <c r="I12" s="278">
        <v>7</v>
      </c>
      <c r="J12" s="279"/>
      <c r="K12" s="279"/>
      <c r="L12" s="279"/>
      <c r="M12" s="279"/>
      <c r="N12" s="280"/>
      <c r="O12" s="272">
        <v>15</v>
      </c>
      <c r="P12" s="272"/>
      <c r="Q12" s="272"/>
      <c r="R12" s="272"/>
      <c r="S12" s="272"/>
    </row>
    <row r="13" spans="1:19" s="3" customFormat="1" ht="9.75" customHeight="1" x14ac:dyDescent="0.15">
      <c r="B13" s="50"/>
      <c r="C13" s="50"/>
      <c r="D13" s="50"/>
      <c r="E13" s="50"/>
      <c r="F13" s="50"/>
      <c r="G13" s="50"/>
      <c r="H13" s="50"/>
      <c r="I13" s="50"/>
      <c r="J13" s="50"/>
      <c r="K13" s="50"/>
      <c r="L13" s="50"/>
    </row>
    <row r="14" spans="1:19" s="3" customFormat="1" ht="19.5" customHeight="1" x14ac:dyDescent="0.15">
      <c r="A14" s="3" t="s">
        <v>109</v>
      </c>
      <c r="C14" s="284" t="s">
        <v>110</v>
      </c>
      <c r="D14" s="284"/>
      <c r="E14" s="284"/>
      <c r="F14" s="284"/>
      <c r="G14" s="284"/>
      <c r="H14" s="284"/>
      <c r="I14" s="284"/>
    </row>
    <row r="15" spans="1:19" s="3" customFormat="1" ht="19.5" customHeight="1" x14ac:dyDescent="0.15">
      <c r="B15" s="3" t="s">
        <v>116</v>
      </c>
      <c r="C15" s="3" t="s">
        <v>130</v>
      </c>
    </row>
    <row r="16" spans="1:19" s="3" customFormat="1" ht="19.5" customHeight="1" x14ac:dyDescent="0.15">
      <c r="B16" s="3" t="s">
        <v>116</v>
      </c>
      <c r="C16" s="3" t="s">
        <v>156</v>
      </c>
    </row>
    <row r="17" spans="2:48" s="3" customFormat="1" ht="19.5" customHeight="1" x14ac:dyDescent="0.15">
      <c r="B17" s="3" t="s">
        <v>131</v>
      </c>
      <c r="C17" s="3" t="s">
        <v>160</v>
      </c>
    </row>
    <row r="18" spans="2:48" s="3" customFormat="1" ht="19.5" customHeight="1" x14ac:dyDescent="0.15">
      <c r="B18" s="3" t="s">
        <v>116</v>
      </c>
      <c r="C18" s="3" t="s">
        <v>117</v>
      </c>
    </row>
    <row r="19" spans="2:48" s="3" customFormat="1" ht="19.5" customHeight="1" x14ac:dyDescent="0.15">
      <c r="B19" s="3" t="s">
        <v>166</v>
      </c>
    </row>
    <row r="20" spans="2:48" ht="7.5" customHeight="1" x14ac:dyDescent="0.15">
      <c r="D20" s="3"/>
    </row>
    <row r="21" spans="2:48" ht="20.25" customHeight="1" x14ac:dyDescent="0.15">
      <c r="D21" s="281" t="s">
        <v>111</v>
      </c>
      <c r="E21" s="282"/>
      <c r="F21" s="282"/>
      <c r="G21" s="282"/>
      <c r="H21" s="282"/>
      <c r="I21" s="282"/>
      <c r="J21" s="282"/>
      <c r="K21" s="282"/>
      <c r="L21" s="282"/>
      <c r="M21" s="282"/>
      <c r="N21" s="282"/>
      <c r="O21" s="282"/>
      <c r="P21" s="282"/>
      <c r="Q21" s="282"/>
      <c r="R21" s="282"/>
      <c r="S21" s="282"/>
      <c r="T21" s="283"/>
      <c r="U21" s="281" t="s">
        <v>121</v>
      </c>
      <c r="V21" s="282"/>
      <c r="W21" s="282"/>
      <c r="X21" s="282"/>
      <c r="Y21" s="282"/>
      <c r="Z21" s="282"/>
      <c r="AA21" s="282"/>
      <c r="AB21" s="282"/>
      <c r="AC21" s="282"/>
      <c r="AD21" s="282"/>
      <c r="AE21" s="282"/>
      <c r="AF21" s="282"/>
      <c r="AG21" s="282"/>
      <c r="AH21" s="282"/>
      <c r="AI21" s="282"/>
      <c r="AJ21" s="282"/>
      <c r="AK21" s="282"/>
      <c r="AL21" s="282"/>
      <c r="AM21" s="282"/>
      <c r="AN21" s="282"/>
      <c r="AO21" s="283"/>
    </row>
    <row r="22" spans="2:48" ht="38.25" customHeight="1" x14ac:dyDescent="0.15">
      <c r="D22" s="269" t="s">
        <v>125</v>
      </c>
      <c r="E22" s="270"/>
      <c r="F22" s="270"/>
      <c r="G22" s="270"/>
      <c r="H22" s="270"/>
      <c r="I22" s="270"/>
      <c r="J22" s="270"/>
      <c r="K22" s="270"/>
      <c r="L22" s="270"/>
      <c r="M22" s="270"/>
      <c r="N22" s="270"/>
      <c r="O22" s="270"/>
      <c r="P22" s="270"/>
      <c r="Q22" s="270"/>
      <c r="R22" s="270"/>
      <c r="S22" s="270"/>
      <c r="T22" s="271"/>
      <c r="U22" s="269" t="s">
        <v>112</v>
      </c>
      <c r="V22" s="270"/>
      <c r="W22" s="270"/>
      <c r="X22" s="270"/>
      <c r="Y22" s="270"/>
      <c r="Z22" s="270"/>
      <c r="AA22" s="270"/>
      <c r="AB22" s="270"/>
      <c r="AC22" s="270"/>
      <c r="AD22" s="270"/>
      <c r="AE22" s="270"/>
      <c r="AF22" s="270"/>
      <c r="AG22" s="270"/>
      <c r="AH22" s="270"/>
      <c r="AI22" s="270"/>
      <c r="AJ22" s="270"/>
      <c r="AK22" s="270"/>
      <c r="AL22" s="270"/>
      <c r="AM22" s="270"/>
      <c r="AN22" s="270"/>
      <c r="AO22" s="271"/>
    </row>
    <row r="23" spans="2:48" ht="38.25" customHeight="1" x14ac:dyDescent="0.15">
      <c r="D23" s="269" t="s">
        <v>126</v>
      </c>
      <c r="E23" s="270"/>
      <c r="F23" s="270"/>
      <c r="G23" s="270"/>
      <c r="H23" s="270"/>
      <c r="I23" s="270"/>
      <c r="J23" s="270"/>
      <c r="K23" s="270"/>
      <c r="L23" s="270"/>
      <c r="M23" s="270"/>
      <c r="N23" s="270"/>
      <c r="O23" s="270"/>
      <c r="P23" s="270"/>
      <c r="Q23" s="270"/>
      <c r="R23" s="270"/>
      <c r="S23" s="270"/>
      <c r="T23" s="271"/>
      <c r="U23" s="269" t="s">
        <v>157</v>
      </c>
      <c r="V23" s="270"/>
      <c r="W23" s="270"/>
      <c r="X23" s="270"/>
      <c r="Y23" s="270"/>
      <c r="Z23" s="270"/>
      <c r="AA23" s="270"/>
      <c r="AB23" s="270"/>
      <c r="AC23" s="270"/>
      <c r="AD23" s="270"/>
      <c r="AE23" s="270"/>
      <c r="AF23" s="270"/>
      <c r="AG23" s="270"/>
      <c r="AH23" s="270"/>
      <c r="AI23" s="270"/>
      <c r="AJ23" s="271"/>
      <c r="AK23" s="274" t="s">
        <v>113</v>
      </c>
      <c r="AL23" s="274"/>
      <c r="AM23" s="274"/>
      <c r="AN23" s="274"/>
      <c r="AO23" s="274"/>
      <c r="AP23" s="55"/>
      <c r="AQ23" s="55"/>
      <c r="AR23" s="55"/>
      <c r="AU23" s="11"/>
      <c r="AV23" s="11"/>
    </row>
    <row r="24" spans="2:48" ht="54.75" customHeight="1" x14ac:dyDescent="0.15">
      <c r="D24" s="269" t="s">
        <v>127</v>
      </c>
      <c r="E24" s="270"/>
      <c r="F24" s="270"/>
      <c r="G24" s="270"/>
      <c r="H24" s="270"/>
      <c r="I24" s="270"/>
      <c r="J24" s="270"/>
      <c r="K24" s="270"/>
      <c r="L24" s="270"/>
      <c r="M24" s="270"/>
      <c r="N24" s="270"/>
      <c r="O24" s="270"/>
      <c r="P24" s="270"/>
      <c r="Q24" s="270"/>
      <c r="R24" s="270"/>
      <c r="S24" s="270"/>
      <c r="T24" s="271"/>
      <c r="U24" s="269" t="s">
        <v>118</v>
      </c>
      <c r="V24" s="270"/>
      <c r="W24" s="270"/>
      <c r="X24" s="270"/>
      <c r="Y24" s="270"/>
      <c r="Z24" s="270"/>
      <c r="AA24" s="270"/>
      <c r="AB24" s="270"/>
      <c r="AC24" s="270"/>
      <c r="AD24" s="270"/>
      <c r="AE24" s="270"/>
      <c r="AF24" s="270"/>
      <c r="AG24" s="270"/>
      <c r="AH24" s="270"/>
      <c r="AI24" s="270"/>
      <c r="AJ24" s="271"/>
      <c r="AK24" s="274" t="s">
        <v>114</v>
      </c>
      <c r="AL24" s="274"/>
      <c r="AM24" s="274"/>
      <c r="AN24" s="274"/>
      <c r="AO24" s="274"/>
      <c r="AP24" s="55"/>
      <c r="AQ24" s="55"/>
      <c r="AR24" s="55"/>
    </row>
    <row r="25" spans="2:48" ht="99.95" customHeight="1" x14ac:dyDescent="0.15">
      <c r="D25" s="269" t="s">
        <v>128</v>
      </c>
      <c r="E25" s="270"/>
      <c r="F25" s="270"/>
      <c r="G25" s="270"/>
      <c r="H25" s="270"/>
      <c r="I25" s="270"/>
      <c r="J25" s="270"/>
      <c r="K25" s="270"/>
      <c r="L25" s="270"/>
      <c r="M25" s="270"/>
      <c r="N25" s="270"/>
      <c r="O25" s="270"/>
      <c r="P25" s="270"/>
      <c r="Q25" s="270"/>
      <c r="R25" s="270"/>
      <c r="S25" s="270"/>
      <c r="T25" s="271"/>
      <c r="U25" s="269" t="s">
        <v>119</v>
      </c>
      <c r="V25" s="270"/>
      <c r="W25" s="270"/>
      <c r="X25" s="270"/>
      <c r="Y25" s="270"/>
      <c r="Z25" s="270"/>
      <c r="AA25" s="270"/>
      <c r="AB25" s="270"/>
      <c r="AC25" s="270"/>
      <c r="AD25" s="270"/>
      <c r="AE25" s="270"/>
      <c r="AF25" s="270"/>
      <c r="AG25" s="270"/>
      <c r="AH25" s="270"/>
      <c r="AI25" s="270"/>
      <c r="AJ25" s="271"/>
      <c r="AK25" s="274" t="s">
        <v>115</v>
      </c>
      <c r="AL25" s="274"/>
      <c r="AM25" s="274"/>
      <c r="AN25" s="274"/>
      <c r="AO25" s="274"/>
      <c r="AP25" s="55"/>
      <c r="AQ25" s="55"/>
      <c r="AR25" s="55"/>
    </row>
    <row r="26" spans="2:48" ht="76.5" customHeight="1" x14ac:dyDescent="0.15">
      <c r="D26" s="288" t="s">
        <v>129</v>
      </c>
      <c r="E26" s="289"/>
      <c r="F26" s="289"/>
      <c r="G26" s="289"/>
      <c r="H26" s="289"/>
      <c r="I26" s="289"/>
      <c r="J26" s="289"/>
      <c r="K26" s="289"/>
      <c r="L26" s="289"/>
      <c r="M26" s="289"/>
      <c r="N26" s="289"/>
      <c r="O26" s="289"/>
      <c r="P26" s="289"/>
      <c r="Q26" s="289"/>
      <c r="R26" s="289"/>
      <c r="S26" s="289"/>
      <c r="T26" s="290"/>
      <c r="U26" s="285" t="s">
        <v>152</v>
      </c>
      <c r="V26" s="286"/>
      <c r="W26" s="286"/>
      <c r="X26" s="286"/>
      <c r="Y26" s="286"/>
      <c r="Z26" s="286"/>
      <c r="AA26" s="286"/>
      <c r="AB26" s="286"/>
      <c r="AC26" s="286"/>
      <c r="AD26" s="286"/>
      <c r="AE26" s="286"/>
      <c r="AF26" s="286"/>
      <c r="AG26" s="286"/>
      <c r="AH26" s="286"/>
      <c r="AI26" s="286"/>
      <c r="AJ26" s="286"/>
      <c r="AK26" s="286"/>
      <c r="AL26" s="286"/>
      <c r="AM26" s="286"/>
      <c r="AN26" s="286"/>
      <c r="AO26" s="287"/>
    </row>
    <row r="27" spans="2:48" ht="66.75" customHeight="1" x14ac:dyDescent="0.15">
      <c r="D27" s="269" t="s">
        <v>141</v>
      </c>
      <c r="E27" s="270"/>
      <c r="F27" s="270"/>
      <c r="G27" s="270"/>
      <c r="H27" s="270"/>
      <c r="I27" s="270"/>
      <c r="J27" s="270"/>
      <c r="K27" s="270"/>
      <c r="L27" s="270"/>
      <c r="M27" s="270"/>
      <c r="N27" s="270"/>
      <c r="O27" s="270"/>
      <c r="P27" s="270"/>
      <c r="Q27" s="270"/>
      <c r="R27" s="270"/>
      <c r="S27" s="270"/>
      <c r="T27" s="271"/>
      <c r="U27" s="269" t="s">
        <v>120</v>
      </c>
      <c r="V27" s="270"/>
      <c r="W27" s="270"/>
      <c r="X27" s="270"/>
      <c r="Y27" s="270"/>
      <c r="Z27" s="270"/>
      <c r="AA27" s="270"/>
      <c r="AB27" s="270"/>
      <c r="AC27" s="270"/>
      <c r="AD27" s="270"/>
      <c r="AE27" s="270"/>
      <c r="AF27" s="270"/>
      <c r="AG27" s="270"/>
      <c r="AH27" s="270"/>
      <c r="AI27" s="270"/>
      <c r="AJ27" s="270"/>
      <c r="AK27" s="270"/>
      <c r="AL27" s="270"/>
      <c r="AM27" s="270"/>
      <c r="AN27" s="270"/>
      <c r="AO27" s="271"/>
    </row>
    <row r="28" spans="2:48" ht="12" customHeight="1" x14ac:dyDescent="0.15">
      <c r="B28" s="52"/>
      <c r="C28" s="52"/>
      <c r="D28" s="52"/>
      <c r="E28" s="52"/>
      <c r="F28" s="52"/>
      <c r="G28" s="52"/>
      <c r="H28" s="52"/>
      <c r="I28" s="52"/>
      <c r="J28" s="52"/>
      <c r="K28" s="52"/>
      <c r="L28" s="52"/>
      <c r="M28" s="52"/>
      <c r="N28" s="52"/>
      <c r="O28" s="52"/>
      <c r="P28" s="51"/>
      <c r="Q28" s="51"/>
      <c r="R28" s="51"/>
      <c r="S28" s="51"/>
      <c r="T28" s="51"/>
      <c r="U28" s="51"/>
      <c r="V28" s="51"/>
      <c r="W28" s="51"/>
      <c r="X28" s="51"/>
      <c r="Y28" s="51"/>
      <c r="Z28" s="51"/>
      <c r="AA28" s="51"/>
      <c r="AB28" s="51"/>
      <c r="AC28" s="51"/>
      <c r="AD28" s="51"/>
      <c r="AE28" s="51"/>
      <c r="AF28" s="51"/>
      <c r="AG28" s="51"/>
    </row>
    <row r="29" spans="2:48" ht="27" customHeight="1" x14ac:dyDescent="0.15">
      <c r="B29" s="54"/>
      <c r="C29" s="54"/>
      <c r="D29" s="54"/>
      <c r="E29" s="54"/>
      <c r="F29" s="54"/>
      <c r="G29" s="54"/>
      <c r="H29" s="54"/>
      <c r="I29" s="54"/>
      <c r="J29" s="54"/>
      <c r="K29" s="54"/>
      <c r="L29" s="54"/>
      <c r="M29" s="54"/>
      <c r="N29" s="54"/>
      <c r="O29" s="54"/>
    </row>
    <row r="30" spans="2:48" ht="27" customHeight="1" x14ac:dyDescent="0.15">
      <c r="B30" s="3"/>
      <c r="C30" s="1"/>
      <c r="D30" s="54"/>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48" ht="27" customHeight="1" x14ac:dyDescent="0.15">
      <c r="B31" s="3"/>
      <c r="C31" s="1"/>
      <c r="D31" s="54"/>
      <c r="E31" s="56"/>
      <c r="F31" s="56"/>
      <c r="G31" s="56"/>
      <c r="H31" s="56"/>
      <c r="I31" s="56"/>
      <c r="J31" s="56"/>
      <c r="K31" s="56"/>
      <c r="L31" s="56"/>
      <c r="M31" s="56"/>
      <c r="N31" s="56"/>
      <c r="O31" s="56"/>
      <c r="P31" s="56"/>
      <c r="Q31" s="56"/>
    </row>
    <row r="32" spans="2:48" ht="27" customHeight="1" x14ac:dyDescent="0.15">
      <c r="B32" s="3"/>
      <c r="C32" s="1"/>
      <c r="D32" s="54"/>
      <c r="E32" s="56"/>
      <c r="F32" s="56"/>
      <c r="G32" s="56"/>
      <c r="H32" s="56"/>
      <c r="I32" s="56"/>
      <c r="J32" s="56"/>
      <c r="K32" s="56"/>
      <c r="L32" s="56"/>
      <c r="M32" s="56"/>
      <c r="N32" s="56"/>
    </row>
    <row r="33" spans="2:4" x14ac:dyDescent="0.15">
      <c r="B33" s="53"/>
      <c r="C33"/>
      <c r="D33"/>
    </row>
  </sheetData>
  <sheetProtection algorithmName="SHA-512" hashValue="cAytd5jPn5ONJkm7o1Sct7CEEMJrHfOL5cB3yOk6977V61UmFoXlNsZzVP9E3STPwVkj0xbmuAiRYcmi2tH2Vg==" saltValue="LcNRBTSgedySOwH3l3fMYQ==" spinCount="100000" sheet="1" formatCells="0"/>
  <mergeCells count="24">
    <mergeCell ref="D27:T27"/>
    <mergeCell ref="U27:AO27"/>
    <mergeCell ref="AK24:AO24"/>
    <mergeCell ref="AK25:AO25"/>
    <mergeCell ref="U26:AO26"/>
    <mergeCell ref="D24:T24"/>
    <mergeCell ref="D25:T25"/>
    <mergeCell ref="U25:AJ25"/>
    <mergeCell ref="U24:AJ24"/>
    <mergeCell ref="D26:T26"/>
    <mergeCell ref="D23:T23"/>
    <mergeCell ref="U23:AJ23"/>
    <mergeCell ref="O12:S12"/>
    <mergeCell ref="D11:H11"/>
    <mergeCell ref="D12:H12"/>
    <mergeCell ref="U22:AO22"/>
    <mergeCell ref="AK23:AO23"/>
    <mergeCell ref="I11:N11"/>
    <mergeCell ref="I12:N12"/>
    <mergeCell ref="O11:S11"/>
    <mergeCell ref="D22:T22"/>
    <mergeCell ref="U21:AO21"/>
    <mergeCell ref="D21:T21"/>
    <mergeCell ref="C14:I14"/>
  </mergeCells>
  <phoneticPr fontId="3"/>
  <pageMargins left="0.82677165354330717" right="0.23622047244094491" top="0.74803149606299213" bottom="0.74803149606299213" header="0.31496062992125984" footer="0.31496062992125984"/>
  <pageSetup paperSize="9" scale="7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計算式</vt:lpstr>
      <vt:lpstr>注意事項 </vt:lpstr>
      <vt:lpstr>計算式!Print_Area</vt:lpstr>
      <vt:lpstr>請求書!Print_Area</vt:lpstr>
      <vt:lpstr>'注意事項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共済組合（久田　好人）</cp:lastModifiedBy>
  <cp:lastPrinted>2024-01-23T01:48:17Z</cp:lastPrinted>
  <dcterms:created xsi:type="dcterms:W3CDTF">2015-09-22T03:15:55Z</dcterms:created>
  <dcterms:modified xsi:type="dcterms:W3CDTF">2025-01-09T06:25:07Z</dcterms:modified>
</cp:coreProperties>
</file>