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10.2.81.137\給付\★9天谷\◆天谷様←まえだ\HP更新\様式修正202502\給付金関係（R7.3HP更新）\15 育児休業手当金請求書\"/>
    </mc:Choice>
  </mc:AlternateContent>
  <xr:revisionPtr revIDLastSave="0" documentId="13_ncr:1_{1FF7ED7F-B387-4570-9354-ACFAF5E86A22}" xr6:coauthVersionLast="36" xr6:coauthVersionMax="36" xr10:uidLastSave="{00000000-0000-0000-0000-000000000000}"/>
  <bookViews>
    <workbookView xWindow="0" yWindow="0" windowWidth="20490" windowHeight="6960" tabRatio="807" activeTab="1" xr2:uid="{00000000-000D-0000-FFFF-FFFF00000000}"/>
  </bookViews>
  <sheets>
    <sheet name="自動計算入力画面(本人控)" sheetId="5" r:id="rId1"/>
    <sheet name="(自動計算)請求書" sheetId="9" r:id="rId2"/>
    <sheet name="(手入力)請求書（手入力）" sheetId="12" r:id="rId3"/>
    <sheet name="(裏面)注意事項" sheetId="8" r:id="rId4"/>
    <sheet name="計算" sheetId="10" r:id="rId5"/>
    <sheet name="QR生成" sheetId="18" r:id="rId6"/>
  </sheets>
  <definedNames>
    <definedName name="_xlnm._FilterDatabase" localSheetId="1" hidden="1">'(自動計算)請求書'!$AM$9:$AM$10</definedName>
    <definedName name="_xlnm.Print_Area" localSheetId="1">'(自動計算)請求書'!$A$2:$Y$55</definedName>
    <definedName name="_xlnm.Print_Area" localSheetId="2">'(手入力)請求書（手入力）'!$A$2:$Y$56</definedName>
    <definedName name="_xlnm.Print_Area" localSheetId="3">'(裏面)注意事項'!$A$1:$T$47</definedName>
    <definedName name="_xlnm.Print_Area" localSheetId="5">QR生成!$J$181:$AB$244</definedName>
    <definedName name="_xlnm.Print_Area" localSheetId="0">'自動計算入力画面(本人控)'!$A$1:$V$65</definedName>
    <definedName name="平成">'自動計算入力画面(本人控)'!$E$19</definedName>
  </definedNames>
  <calcPr calcId="191029"/>
</workbook>
</file>

<file path=xl/calcChain.xml><?xml version="1.0" encoding="utf-8"?>
<calcChain xmlns="http://schemas.openxmlformats.org/spreadsheetml/2006/main">
  <c r="F44" i="5" l="1"/>
  <c r="AE6" i="9"/>
  <c r="R9" i="9"/>
  <c r="U9" i="9"/>
  <c r="X9" i="9"/>
  <c r="AD7" i="9"/>
  <c r="AE7" i="9" s="1"/>
  <c r="Z29" i="5" l="1"/>
  <c r="AA29" i="5" s="1"/>
  <c r="AA172" i="18" l="1"/>
  <c r="AB172" i="18"/>
  <c r="AC172" i="18"/>
  <c r="AD172" i="18"/>
  <c r="AE172" i="18"/>
  <c r="AF172" i="18"/>
  <c r="AG172" i="18"/>
  <c r="AH172" i="18"/>
  <c r="AI172" i="18"/>
  <c r="AJ172" i="18"/>
  <c r="AK172" i="18"/>
  <c r="AL172" i="18"/>
  <c r="AM172" i="18"/>
  <c r="AN172" i="18"/>
  <c r="AO172" i="18"/>
  <c r="AP172" i="18"/>
  <c r="AQ172" i="18"/>
  <c r="AR172" i="18"/>
  <c r="AS172" i="18"/>
  <c r="AT172" i="18"/>
  <c r="AU172" i="18"/>
  <c r="AV172" i="18"/>
  <c r="AW172" i="18"/>
  <c r="AX172" i="18"/>
  <c r="AY172" i="18"/>
  <c r="AZ172" i="18"/>
  <c r="BA172" i="18"/>
  <c r="BB172" i="18"/>
  <c r="BC172" i="18"/>
  <c r="BD172" i="18"/>
  <c r="BE172" i="18"/>
  <c r="K3" i="18" l="1"/>
  <c r="L3" i="18"/>
  <c r="L5" i="18" s="1"/>
  <c r="L6" i="18" s="1"/>
  <c r="AE8" i="9"/>
  <c r="M3" i="18" s="1"/>
  <c r="M171" i="18" s="1"/>
  <c r="AE9" i="9"/>
  <c r="J3" i="18" s="1"/>
  <c r="J171" i="18" s="1"/>
  <c r="N10" i="9"/>
  <c r="J12" i="18"/>
  <c r="F198" i="18"/>
  <c r="F197" i="18"/>
  <c r="F196" i="18"/>
  <c r="F195" i="18"/>
  <c r="F194" i="18"/>
  <c r="F193" i="18"/>
  <c r="F192" i="18"/>
  <c r="F191" i="18"/>
  <c r="F190" i="18"/>
  <c r="F189" i="18"/>
  <c r="F188" i="18"/>
  <c r="F187" i="18"/>
  <c r="F186" i="18"/>
  <c r="F185" i="18"/>
  <c r="F184" i="18"/>
  <c r="BE171" i="18"/>
  <c r="BD171" i="18"/>
  <c r="BC171" i="18"/>
  <c r="BB171" i="18"/>
  <c r="BA171" i="18"/>
  <c r="AZ171" i="18"/>
  <c r="AY171" i="18"/>
  <c r="AX171" i="18"/>
  <c r="AW171" i="18"/>
  <c r="AV171" i="18"/>
  <c r="AU171" i="18"/>
  <c r="AT171" i="18"/>
  <c r="AS171" i="18"/>
  <c r="AR171" i="18"/>
  <c r="AQ171" i="18"/>
  <c r="AP171" i="18"/>
  <c r="AM171" i="18"/>
  <c r="AL171" i="18"/>
  <c r="AK171" i="18"/>
  <c r="AJ171" i="18"/>
  <c r="AI171" i="18"/>
  <c r="AH171" i="18"/>
  <c r="AG171" i="18"/>
  <c r="AF171" i="18"/>
  <c r="AE171" i="18"/>
  <c r="AD171" i="18"/>
  <c r="AA171" i="18"/>
  <c r="BE169" i="18"/>
  <c r="BD169" i="18"/>
  <c r="BC169" i="18"/>
  <c r="BB169" i="18"/>
  <c r="BA169" i="18"/>
  <c r="AZ169" i="18"/>
  <c r="AY169" i="18"/>
  <c r="AX169" i="18"/>
  <c r="AW169" i="18"/>
  <c r="AV169" i="18"/>
  <c r="AU169" i="18"/>
  <c r="AT169" i="18"/>
  <c r="AS169" i="18"/>
  <c r="AR169" i="18"/>
  <c r="AQ169" i="18"/>
  <c r="AP169" i="18"/>
  <c r="AO169" i="18"/>
  <c r="AN169" i="18"/>
  <c r="AM169" i="18"/>
  <c r="AL169" i="18"/>
  <c r="AK169" i="18"/>
  <c r="AJ169" i="18"/>
  <c r="AI169" i="18"/>
  <c r="AH169" i="18"/>
  <c r="AG169" i="18"/>
  <c r="AF169" i="18"/>
  <c r="AE169" i="18"/>
  <c r="AD169" i="18"/>
  <c r="AC169" i="18"/>
  <c r="AB169" i="18"/>
  <c r="AA169" i="18"/>
  <c r="Z169" i="18"/>
  <c r="Y169" i="18"/>
  <c r="X169" i="18"/>
  <c r="W169" i="18"/>
  <c r="V169" i="18"/>
  <c r="U169" i="18"/>
  <c r="T169" i="18"/>
  <c r="S169" i="18"/>
  <c r="R169" i="18"/>
  <c r="Q169" i="18"/>
  <c r="P169" i="18"/>
  <c r="O169" i="18"/>
  <c r="N169" i="18"/>
  <c r="M169" i="18"/>
  <c r="L169" i="18"/>
  <c r="K169" i="18"/>
  <c r="J169" i="18"/>
  <c r="BE168" i="18"/>
  <c r="BD168" i="18"/>
  <c r="BC168" i="18"/>
  <c r="BB168" i="18"/>
  <c r="BA168" i="18"/>
  <c r="AZ168" i="18"/>
  <c r="AY168" i="18"/>
  <c r="AX168" i="18"/>
  <c r="AW168" i="18"/>
  <c r="AV168" i="18"/>
  <c r="AU168" i="18"/>
  <c r="AT168" i="18"/>
  <c r="AS168" i="18"/>
  <c r="AR168" i="18"/>
  <c r="AQ168" i="18"/>
  <c r="AP168" i="18"/>
  <c r="AO168" i="18"/>
  <c r="AN168" i="18"/>
  <c r="AM168" i="18"/>
  <c r="AL168" i="18"/>
  <c r="AK168" i="18"/>
  <c r="AJ168" i="18"/>
  <c r="AI168" i="18"/>
  <c r="AH168" i="18"/>
  <c r="AG168" i="18"/>
  <c r="AF168" i="18"/>
  <c r="AE168" i="18"/>
  <c r="AD168" i="18"/>
  <c r="AC168" i="18"/>
  <c r="AB168" i="18"/>
  <c r="AA168" i="18"/>
  <c r="Z168" i="18"/>
  <c r="Y168" i="18"/>
  <c r="X168" i="18"/>
  <c r="W168" i="18"/>
  <c r="V168" i="18"/>
  <c r="U168" i="18"/>
  <c r="T168" i="18"/>
  <c r="S168" i="18"/>
  <c r="R168" i="18"/>
  <c r="Q168" i="18"/>
  <c r="P168" i="18"/>
  <c r="O168" i="18"/>
  <c r="N168" i="18"/>
  <c r="M168" i="18"/>
  <c r="L168" i="18"/>
  <c r="K168" i="18"/>
  <c r="J168" i="18"/>
  <c r="BE167" i="18"/>
  <c r="BD167" i="18"/>
  <c r="BC167" i="18"/>
  <c r="BB167" i="18"/>
  <c r="BA167" i="18"/>
  <c r="AZ167" i="18"/>
  <c r="AY167" i="18"/>
  <c r="AX167" i="18"/>
  <c r="AW167" i="18"/>
  <c r="AV167" i="18"/>
  <c r="AU167" i="18"/>
  <c r="AT167" i="18"/>
  <c r="AS167" i="18"/>
  <c r="AR167" i="18"/>
  <c r="AQ167" i="18"/>
  <c r="AP167" i="18"/>
  <c r="AO167" i="18"/>
  <c r="AN167" i="18"/>
  <c r="AM167" i="18"/>
  <c r="AL167" i="18"/>
  <c r="AK167" i="18"/>
  <c r="AJ167" i="18"/>
  <c r="AI167" i="18"/>
  <c r="AH167" i="18"/>
  <c r="AG167" i="18"/>
  <c r="AF167" i="18"/>
  <c r="AE167" i="18"/>
  <c r="AD167" i="18"/>
  <c r="AC167" i="18"/>
  <c r="AB167" i="18"/>
  <c r="AA167" i="18"/>
  <c r="Z167" i="18"/>
  <c r="Y167" i="18"/>
  <c r="X167" i="18"/>
  <c r="W167" i="18"/>
  <c r="V167" i="18"/>
  <c r="U167" i="18"/>
  <c r="T167" i="18"/>
  <c r="S167" i="18"/>
  <c r="R167" i="18"/>
  <c r="Q167" i="18"/>
  <c r="P167" i="18"/>
  <c r="O167" i="18"/>
  <c r="N167" i="18"/>
  <c r="M167" i="18"/>
  <c r="L167" i="18"/>
  <c r="K167" i="18"/>
  <c r="J167" i="18"/>
  <c r="BE166" i="18"/>
  <c r="BD166" i="18"/>
  <c r="BC166" i="18"/>
  <c r="BB166" i="18"/>
  <c r="BA166" i="18"/>
  <c r="AZ166" i="18"/>
  <c r="AY166" i="18"/>
  <c r="AX166" i="18"/>
  <c r="AW166" i="18"/>
  <c r="AV166" i="18"/>
  <c r="AU166" i="18"/>
  <c r="AT166" i="18"/>
  <c r="AS166" i="18"/>
  <c r="AR166" i="18"/>
  <c r="AQ166" i="18"/>
  <c r="AP166" i="18"/>
  <c r="AO166" i="18"/>
  <c r="AN166" i="18"/>
  <c r="AM166" i="18"/>
  <c r="AL166" i="18"/>
  <c r="AK166" i="18"/>
  <c r="AJ166" i="18"/>
  <c r="AI166" i="18"/>
  <c r="AH166" i="18"/>
  <c r="AG166" i="18"/>
  <c r="AF166" i="18"/>
  <c r="AE166" i="18"/>
  <c r="AD166" i="18"/>
  <c r="AC166" i="18"/>
  <c r="AB166" i="18"/>
  <c r="AA166" i="18"/>
  <c r="Z166" i="18"/>
  <c r="Y166" i="18"/>
  <c r="X166" i="18"/>
  <c r="W166" i="18"/>
  <c r="V166" i="18"/>
  <c r="U166" i="18"/>
  <c r="T166" i="18"/>
  <c r="S166" i="18"/>
  <c r="R166" i="18"/>
  <c r="Q166" i="18"/>
  <c r="P166" i="18"/>
  <c r="O166" i="18"/>
  <c r="N166" i="18"/>
  <c r="M166" i="18"/>
  <c r="L166" i="18"/>
  <c r="K166" i="18"/>
  <c r="J166" i="18"/>
  <c r="BE165" i="18"/>
  <c r="BD165" i="18"/>
  <c r="BC165" i="18"/>
  <c r="BB165" i="18"/>
  <c r="BA165" i="18"/>
  <c r="AZ165" i="18"/>
  <c r="AY165" i="18"/>
  <c r="AX165" i="18"/>
  <c r="AW165" i="18"/>
  <c r="AV165" i="18"/>
  <c r="AU165" i="18"/>
  <c r="AT165" i="18"/>
  <c r="AS165" i="18"/>
  <c r="AR165" i="18"/>
  <c r="AQ165" i="18"/>
  <c r="AP165" i="18"/>
  <c r="AO165" i="18"/>
  <c r="AN165" i="18"/>
  <c r="AM165" i="18"/>
  <c r="AL165" i="18"/>
  <c r="AK165" i="18"/>
  <c r="AJ165" i="18"/>
  <c r="AI165" i="18"/>
  <c r="AH165" i="18"/>
  <c r="AG165" i="18"/>
  <c r="AF165" i="18"/>
  <c r="AE165" i="18"/>
  <c r="AD165" i="18"/>
  <c r="AC165" i="18"/>
  <c r="AB165" i="18"/>
  <c r="AA165" i="18"/>
  <c r="Z165" i="18"/>
  <c r="Y165" i="18"/>
  <c r="X165" i="18"/>
  <c r="W165" i="18"/>
  <c r="V165" i="18"/>
  <c r="U165" i="18"/>
  <c r="T165" i="18"/>
  <c r="S165" i="18"/>
  <c r="R165" i="18"/>
  <c r="Q165" i="18"/>
  <c r="P165" i="18"/>
  <c r="O165" i="18"/>
  <c r="N165" i="18"/>
  <c r="M165" i="18"/>
  <c r="L165" i="18"/>
  <c r="K165" i="18"/>
  <c r="J165" i="18"/>
  <c r="BE164" i="18"/>
  <c r="BD164" i="18"/>
  <c r="BC164" i="18"/>
  <c r="BB164" i="18"/>
  <c r="BA164" i="18"/>
  <c r="AZ164" i="18"/>
  <c r="AY164" i="18"/>
  <c r="AX164" i="18"/>
  <c r="AW164" i="18"/>
  <c r="AV164" i="18"/>
  <c r="AU164" i="18"/>
  <c r="AT164" i="18"/>
  <c r="AS164" i="18"/>
  <c r="AR164" i="18"/>
  <c r="AQ164" i="18"/>
  <c r="AP164" i="18"/>
  <c r="AO164" i="18"/>
  <c r="AN164" i="18"/>
  <c r="AM164" i="18"/>
  <c r="AL164" i="18"/>
  <c r="AK164" i="18"/>
  <c r="AJ164" i="18"/>
  <c r="AI164" i="18"/>
  <c r="AH164" i="18"/>
  <c r="AG164" i="18"/>
  <c r="AF164" i="18"/>
  <c r="AE164" i="18"/>
  <c r="AD164" i="18"/>
  <c r="AC164" i="18"/>
  <c r="AB164" i="18"/>
  <c r="AA164" i="18"/>
  <c r="Z164" i="18"/>
  <c r="Y164" i="18"/>
  <c r="X164" i="18"/>
  <c r="W164" i="18"/>
  <c r="V164" i="18"/>
  <c r="U164" i="18"/>
  <c r="T164" i="18"/>
  <c r="S164" i="18"/>
  <c r="R164" i="18"/>
  <c r="Q164" i="18"/>
  <c r="P164" i="18"/>
  <c r="O164" i="18"/>
  <c r="N164" i="18"/>
  <c r="M164" i="18"/>
  <c r="L164" i="18"/>
  <c r="K164" i="18"/>
  <c r="J164" i="18"/>
  <c r="BE163" i="18"/>
  <c r="BD163" i="18"/>
  <c r="BC163" i="18"/>
  <c r="BB163" i="18"/>
  <c r="BA163" i="18"/>
  <c r="AZ163" i="18"/>
  <c r="AY163" i="18"/>
  <c r="AX163" i="18"/>
  <c r="AW163" i="18"/>
  <c r="AV163" i="18"/>
  <c r="AU163" i="18"/>
  <c r="AT163" i="18"/>
  <c r="AS163" i="18"/>
  <c r="AR163" i="18"/>
  <c r="AQ163" i="18"/>
  <c r="AP163" i="18"/>
  <c r="AO163" i="18"/>
  <c r="AN163" i="18"/>
  <c r="AM163" i="18"/>
  <c r="AL163" i="18"/>
  <c r="AK163" i="18"/>
  <c r="AJ163" i="18"/>
  <c r="AI163" i="18"/>
  <c r="AH163" i="18"/>
  <c r="AG163" i="18"/>
  <c r="AF163" i="18"/>
  <c r="AE163" i="18"/>
  <c r="AD163" i="18"/>
  <c r="AC163" i="18"/>
  <c r="AB163" i="18"/>
  <c r="AA163" i="18"/>
  <c r="Z163" i="18"/>
  <c r="Y163" i="18"/>
  <c r="X163" i="18"/>
  <c r="W163" i="18"/>
  <c r="V163" i="18"/>
  <c r="U163" i="18"/>
  <c r="T163" i="18"/>
  <c r="S163" i="18"/>
  <c r="R163" i="18"/>
  <c r="Q163" i="18"/>
  <c r="P163" i="18"/>
  <c r="O163" i="18"/>
  <c r="N163" i="18"/>
  <c r="M163" i="18"/>
  <c r="L163" i="18"/>
  <c r="K163" i="18"/>
  <c r="J163" i="18"/>
  <c r="BE162" i="18"/>
  <c r="BD162" i="18"/>
  <c r="BC162" i="18"/>
  <c r="BB162" i="18"/>
  <c r="BA162" i="18"/>
  <c r="AZ162" i="18"/>
  <c r="AY162" i="18"/>
  <c r="AX162" i="18"/>
  <c r="AW162" i="18"/>
  <c r="AV162" i="18"/>
  <c r="AU162" i="18"/>
  <c r="AT162" i="18"/>
  <c r="AS162" i="18"/>
  <c r="AR162" i="18"/>
  <c r="AQ162" i="18"/>
  <c r="AP162" i="18"/>
  <c r="AO162" i="18"/>
  <c r="AN162" i="18"/>
  <c r="AM162" i="18"/>
  <c r="AL162" i="18"/>
  <c r="AK162" i="18"/>
  <c r="AJ162" i="18"/>
  <c r="AI162" i="18"/>
  <c r="AH162" i="18"/>
  <c r="AG162" i="18"/>
  <c r="AF162" i="18"/>
  <c r="AE162" i="18"/>
  <c r="AD162" i="18"/>
  <c r="AC162" i="18"/>
  <c r="AB162" i="18"/>
  <c r="AA162" i="18"/>
  <c r="Z162" i="18"/>
  <c r="Y162" i="18"/>
  <c r="X162" i="18"/>
  <c r="W162" i="18"/>
  <c r="V162" i="18"/>
  <c r="U162" i="18"/>
  <c r="T162" i="18"/>
  <c r="S162" i="18"/>
  <c r="R162" i="18"/>
  <c r="Q162" i="18"/>
  <c r="P162" i="18"/>
  <c r="O162" i="18"/>
  <c r="N162" i="18"/>
  <c r="M162" i="18"/>
  <c r="L162" i="18"/>
  <c r="K162" i="18"/>
  <c r="J162" i="18"/>
  <c r="BE161" i="18"/>
  <c r="BD161" i="18"/>
  <c r="BC161" i="18"/>
  <c r="BB161" i="18"/>
  <c r="BA161" i="18"/>
  <c r="AZ161" i="18"/>
  <c r="AY161" i="18"/>
  <c r="AX161" i="18"/>
  <c r="AW161" i="18"/>
  <c r="AV161" i="18"/>
  <c r="AU161" i="18"/>
  <c r="AT161" i="18"/>
  <c r="AS161" i="18"/>
  <c r="AR161" i="18"/>
  <c r="AQ161" i="18"/>
  <c r="AP161" i="18"/>
  <c r="AO161" i="18"/>
  <c r="AN161" i="18"/>
  <c r="AM161" i="18"/>
  <c r="AL161" i="18"/>
  <c r="AK161" i="18"/>
  <c r="AJ161" i="18"/>
  <c r="AI161" i="18"/>
  <c r="AH161" i="18"/>
  <c r="AG161" i="18"/>
  <c r="AF161" i="18"/>
  <c r="AE161" i="18"/>
  <c r="AD161" i="18"/>
  <c r="AC161" i="18"/>
  <c r="AB161" i="18"/>
  <c r="AA161" i="18"/>
  <c r="Z161" i="18"/>
  <c r="Y161" i="18"/>
  <c r="X161" i="18"/>
  <c r="W161" i="18"/>
  <c r="V161" i="18"/>
  <c r="U161" i="18"/>
  <c r="T161" i="18"/>
  <c r="S161" i="18"/>
  <c r="R161" i="18"/>
  <c r="Q161" i="18"/>
  <c r="P161" i="18"/>
  <c r="O161" i="18"/>
  <c r="N161" i="18"/>
  <c r="M161" i="18"/>
  <c r="L161" i="18"/>
  <c r="K161" i="18"/>
  <c r="J161" i="18"/>
  <c r="BE160" i="18"/>
  <c r="BD160" i="18"/>
  <c r="BC160" i="18"/>
  <c r="BB160" i="18"/>
  <c r="BA160" i="18"/>
  <c r="AZ160" i="18"/>
  <c r="AY160" i="18"/>
  <c r="AX160" i="18"/>
  <c r="AW160" i="18"/>
  <c r="AV160" i="18"/>
  <c r="AU160" i="18"/>
  <c r="AT160" i="18"/>
  <c r="AS160" i="18"/>
  <c r="AR160" i="18"/>
  <c r="AQ160" i="18"/>
  <c r="AP160" i="18"/>
  <c r="AO160" i="18"/>
  <c r="AN160" i="18"/>
  <c r="AM160" i="18"/>
  <c r="AL160" i="18"/>
  <c r="AK160" i="18"/>
  <c r="AJ160" i="18"/>
  <c r="AI160" i="18"/>
  <c r="AH160" i="18"/>
  <c r="AG160" i="18"/>
  <c r="AF160" i="18"/>
  <c r="AE160" i="18"/>
  <c r="AD160" i="18"/>
  <c r="AC160" i="18"/>
  <c r="AB160" i="18"/>
  <c r="AA160" i="18"/>
  <c r="Z160" i="18"/>
  <c r="Y160" i="18"/>
  <c r="X160" i="18"/>
  <c r="W160" i="18"/>
  <c r="V160" i="18"/>
  <c r="U160" i="18"/>
  <c r="T160" i="18"/>
  <c r="S160" i="18"/>
  <c r="R160" i="18"/>
  <c r="Q160" i="18"/>
  <c r="P160" i="18"/>
  <c r="O160" i="18"/>
  <c r="N160" i="18"/>
  <c r="M160" i="18"/>
  <c r="L160" i="18"/>
  <c r="K160" i="18"/>
  <c r="J160" i="18"/>
  <c r="BE159" i="18"/>
  <c r="BD159" i="18"/>
  <c r="BC159" i="18"/>
  <c r="BB159" i="18"/>
  <c r="BA159" i="18"/>
  <c r="AZ159" i="18"/>
  <c r="AY159" i="18"/>
  <c r="AX159" i="18"/>
  <c r="AW159" i="18"/>
  <c r="AV159" i="18"/>
  <c r="AU159" i="18"/>
  <c r="AT159" i="18"/>
  <c r="AS159" i="18"/>
  <c r="AR159" i="18"/>
  <c r="AQ159" i="18"/>
  <c r="AP159" i="18"/>
  <c r="AN159" i="18"/>
  <c r="AM159" i="18"/>
  <c r="AL159" i="18"/>
  <c r="AK159" i="18"/>
  <c r="AJ159" i="18"/>
  <c r="AI159" i="18"/>
  <c r="AH159" i="18"/>
  <c r="AG159" i="18"/>
  <c r="AF159" i="18"/>
  <c r="AE159" i="18"/>
  <c r="AD159" i="18"/>
  <c r="AB159" i="18"/>
  <c r="AA159" i="18"/>
  <c r="Z159" i="18"/>
  <c r="Y159" i="18"/>
  <c r="X159" i="18"/>
  <c r="W159" i="18"/>
  <c r="V159" i="18"/>
  <c r="U159" i="18"/>
  <c r="T159" i="18"/>
  <c r="S159" i="18"/>
  <c r="R159" i="18"/>
  <c r="Q159" i="18"/>
  <c r="P159" i="18"/>
  <c r="O159" i="18"/>
  <c r="N159" i="18"/>
  <c r="M159" i="18"/>
  <c r="L159" i="18"/>
  <c r="K159" i="18"/>
  <c r="J159" i="18"/>
  <c r="BE158" i="18"/>
  <c r="BD158" i="18"/>
  <c r="BC158" i="18"/>
  <c r="BB158" i="18"/>
  <c r="BA158" i="18"/>
  <c r="AZ158" i="18"/>
  <c r="AY158" i="18"/>
  <c r="AX158" i="18"/>
  <c r="AW158" i="18"/>
  <c r="AV158" i="18"/>
  <c r="AU158" i="18"/>
  <c r="AT158" i="18"/>
  <c r="AS158" i="18"/>
  <c r="AR158" i="18"/>
  <c r="AQ158" i="18"/>
  <c r="AP158" i="18"/>
  <c r="AN158" i="18"/>
  <c r="AM158" i="18"/>
  <c r="AL158" i="18"/>
  <c r="AK158" i="18"/>
  <c r="AJ158" i="18"/>
  <c r="AI158" i="18"/>
  <c r="AH158" i="18"/>
  <c r="AG158" i="18"/>
  <c r="AF158" i="18"/>
  <c r="AE158" i="18"/>
  <c r="AD158" i="18"/>
  <c r="AB158" i="18"/>
  <c r="AA158" i="18"/>
  <c r="Z158" i="18"/>
  <c r="Y158" i="18"/>
  <c r="X158" i="18"/>
  <c r="W158" i="18"/>
  <c r="V158" i="18"/>
  <c r="U158" i="18"/>
  <c r="T158" i="18"/>
  <c r="S158" i="18"/>
  <c r="R158" i="18"/>
  <c r="Q158" i="18"/>
  <c r="P158" i="18"/>
  <c r="O158" i="18"/>
  <c r="N158" i="18"/>
  <c r="M158" i="18"/>
  <c r="L158" i="18"/>
  <c r="K158" i="18"/>
  <c r="J158" i="18"/>
  <c r="BE157" i="18"/>
  <c r="BD157" i="18"/>
  <c r="BC157" i="18"/>
  <c r="BB157" i="18"/>
  <c r="BA157" i="18"/>
  <c r="AZ157" i="18"/>
  <c r="AY157" i="18"/>
  <c r="AX157" i="18"/>
  <c r="AW157" i="18"/>
  <c r="AV157" i="18"/>
  <c r="AU157" i="18"/>
  <c r="AT157" i="18"/>
  <c r="AS157" i="18"/>
  <c r="AR157" i="18"/>
  <c r="AQ157" i="18"/>
  <c r="AP157" i="18"/>
  <c r="AN157" i="18"/>
  <c r="AM157" i="18"/>
  <c r="AL157" i="18"/>
  <c r="AK157" i="18"/>
  <c r="AJ157" i="18"/>
  <c r="AI157" i="18"/>
  <c r="AH157" i="18"/>
  <c r="AG157" i="18"/>
  <c r="AF157" i="18"/>
  <c r="AE157" i="18"/>
  <c r="AD157" i="18"/>
  <c r="AB157" i="18"/>
  <c r="AA157" i="18"/>
  <c r="Z157" i="18"/>
  <c r="Y157" i="18"/>
  <c r="X157" i="18"/>
  <c r="W157" i="18"/>
  <c r="V157" i="18"/>
  <c r="U157" i="18"/>
  <c r="T157" i="18"/>
  <c r="S157" i="18"/>
  <c r="R157" i="18"/>
  <c r="Q157" i="18"/>
  <c r="P157" i="18"/>
  <c r="O157" i="18"/>
  <c r="N157" i="18"/>
  <c r="M157" i="18"/>
  <c r="L157" i="18"/>
  <c r="K157" i="18"/>
  <c r="J157" i="18"/>
  <c r="BE156" i="18"/>
  <c r="BD156" i="18"/>
  <c r="BC156" i="18"/>
  <c r="BB156" i="18"/>
  <c r="BA156" i="18"/>
  <c r="AZ156" i="18"/>
  <c r="AY156" i="18"/>
  <c r="AX156" i="18"/>
  <c r="AW156" i="18"/>
  <c r="AV156" i="18"/>
  <c r="AU156" i="18"/>
  <c r="AT156" i="18"/>
  <c r="AS156" i="18"/>
  <c r="AR156" i="18"/>
  <c r="AQ156" i="18"/>
  <c r="AP156" i="18"/>
  <c r="AN156" i="18"/>
  <c r="AM156" i="18"/>
  <c r="AL156" i="18"/>
  <c r="AK156" i="18"/>
  <c r="AJ156" i="18"/>
  <c r="AI156" i="18"/>
  <c r="AH156" i="18"/>
  <c r="AG156" i="18"/>
  <c r="AF156" i="18"/>
  <c r="AE156" i="18"/>
  <c r="AD156" i="18"/>
  <c r="AB156" i="18"/>
  <c r="AA156" i="18"/>
  <c r="Z156" i="18"/>
  <c r="Y156" i="18"/>
  <c r="X156" i="18"/>
  <c r="W156" i="18"/>
  <c r="V156" i="18"/>
  <c r="U156" i="18"/>
  <c r="T156" i="18"/>
  <c r="S156" i="18"/>
  <c r="R156" i="18"/>
  <c r="Q156" i="18"/>
  <c r="P156" i="18"/>
  <c r="O156" i="18"/>
  <c r="N156" i="18"/>
  <c r="M156" i="18"/>
  <c r="L156" i="18"/>
  <c r="K156" i="18"/>
  <c r="J156" i="18"/>
  <c r="BE155" i="18"/>
  <c r="BD155" i="18"/>
  <c r="BC155" i="18"/>
  <c r="BB155" i="18"/>
  <c r="BA155" i="18"/>
  <c r="AZ155" i="18"/>
  <c r="AY155" i="18"/>
  <c r="AX155" i="18"/>
  <c r="AW155" i="18"/>
  <c r="AV155" i="18"/>
  <c r="AU155" i="18"/>
  <c r="AT155" i="18"/>
  <c r="AS155" i="18"/>
  <c r="AR155" i="18"/>
  <c r="AQ155" i="18"/>
  <c r="AP155" i="18"/>
  <c r="AN155" i="18"/>
  <c r="AM155" i="18"/>
  <c r="AL155" i="18"/>
  <c r="AK155" i="18"/>
  <c r="AJ155" i="18"/>
  <c r="AI155" i="18"/>
  <c r="AH155" i="18"/>
  <c r="AG155" i="18"/>
  <c r="AF155" i="18"/>
  <c r="AE155" i="18"/>
  <c r="AD155" i="18"/>
  <c r="AB155" i="18"/>
  <c r="AA155" i="18"/>
  <c r="Z155" i="18"/>
  <c r="Y155" i="18"/>
  <c r="X155" i="18"/>
  <c r="W155" i="18"/>
  <c r="V155" i="18"/>
  <c r="U155" i="18"/>
  <c r="T155" i="18"/>
  <c r="S155" i="18"/>
  <c r="R155" i="18"/>
  <c r="Q155" i="18"/>
  <c r="P155" i="18"/>
  <c r="O155" i="18"/>
  <c r="N155" i="18"/>
  <c r="M155" i="18"/>
  <c r="L155" i="18"/>
  <c r="K155" i="18"/>
  <c r="J155" i="18"/>
  <c r="BE154" i="18"/>
  <c r="BD154" i="18"/>
  <c r="BC154" i="18"/>
  <c r="BB154" i="18"/>
  <c r="BA154" i="18"/>
  <c r="AZ154" i="18"/>
  <c r="AY154" i="18"/>
  <c r="AX154" i="18"/>
  <c r="AW154" i="18"/>
  <c r="AV154" i="18"/>
  <c r="AU154" i="18"/>
  <c r="AT154" i="18"/>
  <c r="AS154" i="18"/>
  <c r="AR154" i="18"/>
  <c r="AQ154" i="18"/>
  <c r="AP154" i="18"/>
  <c r="AN154" i="18"/>
  <c r="AM154" i="18"/>
  <c r="AL154" i="18"/>
  <c r="AK154" i="18"/>
  <c r="AJ154" i="18"/>
  <c r="AI154" i="18"/>
  <c r="AH154" i="18"/>
  <c r="AG154" i="18"/>
  <c r="AF154" i="18"/>
  <c r="AE154" i="18"/>
  <c r="AD154" i="18"/>
  <c r="AB154" i="18"/>
  <c r="AA154" i="18"/>
  <c r="Z154" i="18"/>
  <c r="Y154" i="18"/>
  <c r="X154" i="18"/>
  <c r="W154" i="18"/>
  <c r="V154" i="18"/>
  <c r="U154" i="18"/>
  <c r="T154" i="18"/>
  <c r="S154" i="18"/>
  <c r="R154" i="18"/>
  <c r="Q154" i="18"/>
  <c r="P154" i="18"/>
  <c r="O154" i="18"/>
  <c r="N154" i="18"/>
  <c r="M154" i="18"/>
  <c r="L154" i="18"/>
  <c r="K154" i="18"/>
  <c r="J154" i="18"/>
  <c r="BE153" i="18"/>
  <c r="BD153" i="18"/>
  <c r="BC153" i="18"/>
  <c r="BB153" i="18"/>
  <c r="BA153" i="18"/>
  <c r="AZ153" i="18"/>
  <c r="AY153" i="18"/>
  <c r="AX153" i="18"/>
  <c r="AW153" i="18"/>
  <c r="AV153" i="18"/>
  <c r="AU153" i="18"/>
  <c r="AT153" i="18"/>
  <c r="AS153" i="18"/>
  <c r="AR153" i="18"/>
  <c r="AQ153" i="18"/>
  <c r="AP153" i="18"/>
  <c r="AN153" i="18"/>
  <c r="AM153" i="18"/>
  <c r="AL153" i="18"/>
  <c r="AK153" i="18"/>
  <c r="AJ153" i="18"/>
  <c r="AI153" i="18"/>
  <c r="AH153" i="18"/>
  <c r="AG153" i="18"/>
  <c r="AF153" i="18"/>
  <c r="AE153" i="18"/>
  <c r="AD153" i="18"/>
  <c r="AB153" i="18"/>
  <c r="AA153" i="18"/>
  <c r="Z153" i="18"/>
  <c r="Y153" i="18"/>
  <c r="X153" i="18"/>
  <c r="W153" i="18"/>
  <c r="V153" i="18"/>
  <c r="U153" i="18"/>
  <c r="T153" i="18"/>
  <c r="S153" i="18"/>
  <c r="R153" i="18"/>
  <c r="Q153" i="18"/>
  <c r="P153" i="18"/>
  <c r="O153" i="18"/>
  <c r="N153" i="18"/>
  <c r="M153" i="18"/>
  <c r="L153" i="18"/>
  <c r="K153" i="18"/>
  <c r="J153" i="18"/>
  <c r="BE152" i="18"/>
  <c r="BD152" i="18"/>
  <c r="BC152" i="18"/>
  <c r="BB152" i="18"/>
  <c r="BA152" i="18"/>
  <c r="AZ152" i="18"/>
  <c r="AY152" i="18"/>
  <c r="AX152" i="18"/>
  <c r="AW152" i="18"/>
  <c r="AV152" i="18"/>
  <c r="AU152" i="18"/>
  <c r="AT152" i="18"/>
  <c r="AS152" i="18"/>
  <c r="AR152" i="18"/>
  <c r="AQ152" i="18"/>
  <c r="AP152" i="18"/>
  <c r="AN152" i="18"/>
  <c r="AM152" i="18"/>
  <c r="AL152" i="18"/>
  <c r="AK152" i="18"/>
  <c r="AJ152" i="18"/>
  <c r="AI152" i="18"/>
  <c r="AH152" i="18"/>
  <c r="AG152" i="18"/>
  <c r="AF152" i="18"/>
  <c r="AE152" i="18"/>
  <c r="AD152" i="18"/>
  <c r="AB152" i="18"/>
  <c r="AA152" i="18"/>
  <c r="Z152" i="18"/>
  <c r="Y152" i="18"/>
  <c r="X152" i="18"/>
  <c r="W152" i="18"/>
  <c r="V152" i="18"/>
  <c r="U152" i="18"/>
  <c r="T152" i="18"/>
  <c r="S152" i="18"/>
  <c r="R152" i="18"/>
  <c r="Q152" i="18"/>
  <c r="P152" i="18"/>
  <c r="O152" i="18"/>
  <c r="N152" i="18"/>
  <c r="M152" i="18"/>
  <c r="L152" i="18"/>
  <c r="K152" i="18"/>
  <c r="J152" i="18"/>
  <c r="BE151" i="18"/>
  <c r="BD151" i="18"/>
  <c r="BC151" i="18"/>
  <c r="BB151" i="18"/>
  <c r="BA151" i="18"/>
  <c r="AZ151" i="18"/>
  <c r="AY151" i="18"/>
  <c r="AX151" i="18"/>
  <c r="AW151" i="18"/>
  <c r="AV151" i="18"/>
  <c r="AU151" i="18"/>
  <c r="AT151" i="18"/>
  <c r="AS151" i="18"/>
  <c r="AR151" i="18"/>
  <c r="AQ151" i="18"/>
  <c r="AP151" i="18"/>
  <c r="AN151" i="18"/>
  <c r="AM151" i="18"/>
  <c r="AL151" i="18"/>
  <c r="AK151" i="18"/>
  <c r="AJ151" i="18"/>
  <c r="AI151" i="18"/>
  <c r="AH151" i="18"/>
  <c r="AG151" i="18"/>
  <c r="AF151" i="18"/>
  <c r="AE151" i="18"/>
  <c r="AD151" i="18"/>
  <c r="AB151" i="18"/>
  <c r="AA151" i="18"/>
  <c r="Z151" i="18"/>
  <c r="Y151" i="18"/>
  <c r="X151" i="18"/>
  <c r="W151" i="18"/>
  <c r="V151" i="18"/>
  <c r="U151" i="18"/>
  <c r="T151" i="18"/>
  <c r="S151" i="18"/>
  <c r="R151" i="18"/>
  <c r="Q151" i="18"/>
  <c r="P151" i="18"/>
  <c r="O151" i="18"/>
  <c r="N151" i="18"/>
  <c r="M151" i="18"/>
  <c r="L151" i="18"/>
  <c r="K151" i="18"/>
  <c r="J151" i="18"/>
  <c r="BE150" i="18"/>
  <c r="BD150" i="18"/>
  <c r="BC150" i="18"/>
  <c r="BB150" i="18"/>
  <c r="BA150" i="18"/>
  <c r="AZ150" i="18"/>
  <c r="AY150" i="18"/>
  <c r="AX150" i="18"/>
  <c r="AW150" i="18"/>
  <c r="AV150" i="18"/>
  <c r="AU150" i="18"/>
  <c r="AT150" i="18"/>
  <c r="AS150" i="18"/>
  <c r="AR150" i="18"/>
  <c r="AQ150" i="18"/>
  <c r="AP150" i="18"/>
  <c r="AN150" i="18"/>
  <c r="AM150" i="18"/>
  <c r="AL150" i="18"/>
  <c r="AK150" i="18"/>
  <c r="AJ150" i="18"/>
  <c r="AI150" i="18"/>
  <c r="AH150" i="18"/>
  <c r="AG150" i="18"/>
  <c r="AF150" i="18"/>
  <c r="AE150" i="18"/>
  <c r="AD150" i="18"/>
  <c r="AB150" i="18"/>
  <c r="AA150" i="18"/>
  <c r="Z150" i="18"/>
  <c r="Y150" i="18"/>
  <c r="X150" i="18"/>
  <c r="W150" i="18"/>
  <c r="V150" i="18"/>
  <c r="U150" i="18"/>
  <c r="T150" i="18"/>
  <c r="S150" i="18"/>
  <c r="R150" i="18"/>
  <c r="Q150" i="18"/>
  <c r="P150" i="18"/>
  <c r="O150" i="18"/>
  <c r="N150" i="18"/>
  <c r="M150" i="18"/>
  <c r="L150" i="18"/>
  <c r="K150" i="18"/>
  <c r="J150" i="18"/>
  <c r="BE149" i="18"/>
  <c r="BD149" i="18"/>
  <c r="BC149" i="18"/>
  <c r="BB149" i="18"/>
  <c r="BA149" i="18"/>
  <c r="AZ149" i="18"/>
  <c r="AY149" i="18"/>
  <c r="AX149" i="18"/>
  <c r="AW149" i="18"/>
  <c r="AV149" i="18"/>
  <c r="AU149" i="18"/>
  <c r="AT149" i="18"/>
  <c r="AS149" i="18"/>
  <c r="AR149" i="18"/>
  <c r="AQ149" i="18"/>
  <c r="AP149" i="18"/>
  <c r="AN149" i="18"/>
  <c r="AM149" i="18"/>
  <c r="AL149" i="18"/>
  <c r="AK149" i="18"/>
  <c r="AJ149" i="18"/>
  <c r="AI149" i="18"/>
  <c r="AH149" i="18"/>
  <c r="AG149" i="18"/>
  <c r="AF149" i="18"/>
  <c r="AE149" i="18"/>
  <c r="AD149" i="18"/>
  <c r="AB149" i="18"/>
  <c r="AA149" i="18"/>
  <c r="Z149" i="18"/>
  <c r="Y149" i="18"/>
  <c r="X149" i="18"/>
  <c r="W149" i="18"/>
  <c r="V149" i="18"/>
  <c r="U149" i="18"/>
  <c r="T149" i="18"/>
  <c r="S149" i="18"/>
  <c r="R149" i="18"/>
  <c r="Q149" i="18"/>
  <c r="P149" i="18"/>
  <c r="O149" i="18"/>
  <c r="N149" i="18"/>
  <c r="M149" i="18"/>
  <c r="L149" i="18"/>
  <c r="K149" i="18"/>
  <c r="J149" i="18"/>
  <c r="BE148" i="18"/>
  <c r="BD148" i="18"/>
  <c r="BC148" i="18"/>
  <c r="BB148" i="18"/>
  <c r="BA148" i="18"/>
  <c r="AZ148" i="18"/>
  <c r="AY148" i="18"/>
  <c r="AX148" i="18"/>
  <c r="AW148" i="18"/>
  <c r="AV148" i="18"/>
  <c r="AU148" i="18"/>
  <c r="AT148" i="18"/>
  <c r="AS148" i="18"/>
  <c r="AR148" i="18"/>
  <c r="AQ148" i="18"/>
  <c r="AP148" i="18"/>
  <c r="AN148" i="18"/>
  <c r="AM148" i="18"/>
  <c r="AL148" i="18"/>
  <c r="AK148" i="18"/>
  <c r="AJ148" i="18"/>
  <c r="AI148" i="18"/>
  <c r="AH148" i="18"/>
  <c r="AG148" i="18"/>
  <c r="AF148" i="18"/>
  <c r="AE148" i="18"/>
  <c r="AD148" i="18"/>
  <c r="AB148" i="18"/>
  <c r="AA148" i="18"/>
  <c r="Z148" i="18"/>
  <c r="Y148" i="18"/>
  <c r="X148" i="18"/>
  <c r="W148" i="18"/>
  <c r="V148" i="18"/>
  <c r="U148" i="18"/>
  <c r="T148" i="18"/>
  <c r="S148" i="18"/>
  <c r="R148" i="18"/>
  <c r="Q148" i="18"/>
  <c r="P148" i="18"/>
  <c r="O148" i="18"/>
  <c r="N148" i="18"/>
  <c r="M148" i="18"/>
  <c r="L148" i="18"/>
  <c r="K148" i="18"/>
  <c r="J148" i="18"/>
  <c r="BE147" i="18"/>
  <c r="BD147" i="18"/>
  <c r="BC147" i="18"/>
  <c r="BB147" i="18"/>
  <c r="BA147" i="18"/>
  <c r="AZ147" i="18"/>
  <c r="AY147" i="18"/>
  <c r="AX147" i="18"/>
  <c r="AW147" i="18"/>
  <c r="AV147" i="18"/>
  <c r="AU147" i="18"/>
  <c r="AT147" i="18"/>
  <c r="AS147" i="18"/>
  <c r="AR147" i="18"/>
  <c r="AQ147" i="18"/>
  <c r="AP147" i="18"/>
  <c r="AN147" i="18"/>
  <c r="AM147" i="18"/>
  <c r="AL147" i="18"/>
  <c r="AK147" i="18"/>
  <c r="AJ147" i="18"/>
  <c r="AI147" i="18"/>
  <c r="AH147" i="18"/>
  <c r="AG147" i="18"/>
  <c r="AF147" i="18"/>
  <c r="AE147" i="18"/>
  <c r="AD147" i="18"/>
  <c r="AB147" i="18"/>
  <c r="AA147" i="18"/>
  <c r="Z147" i="18"/>
  <c r="Y147" i="18"/>
  <c r="X147" i="18"/>
  <c r="W147" i="18"/>
  <c r="V147" i="18"/>
  <c r="U147" i="18"/>
  <c r="T147" i="18"/>
  <c r="S147" i="18"/>
  <c r="R147" i="18"/>
  <c r="Q147" i="18"/>
  <c r="P147" i="18"/>
  <c r="O147" i="18"/>
  <c r="N147" i="18"/>
  <c r="M147" i="18"/>
  <c r="L147" i="18"/>
  <c r="K147" i="18"/>
  <c r="J147" i="18"/>
  <c r="BE146" i="18"/>
  <c r="BD146" i="18"/>
  <c r="BC146" i="18"/>
  <c r="BB146" i="18"/>
  <c r="BA146" i="18"/>
  <c r="AZ146" i="18"/>
  <c r="AY146" i="18"/>
  <c r="AX146" i="18"/>
  <c r="AW146" i="18"/>
  <c r="AV146" i="18"/>
  <c r="AU146" i="18"/>
  <c r="AT146" i="18"/>
  <c r="AS146" i="18"/>
  <c r="AR146" i="18"/>
  <c r="AQ146" i="18"/>
  <c r="AP146" i="18"/>
  <c r="AN146" i="18"/>
  <c r="AM146" i="18"/>
  <c r="AL146" i="18"/>
  <c r="AK146" i="18"/>
  <c r="AJ146" i="18"/>
  <c r="AI146" i="18"/>
  <c r="AH146" i="18"/>
  <c r="AG146" i="18"/>
  <c r="AF146" i="18"/>
  <c r="AE146" i="18"/>
  <c r="AD146" i="18"/>
  <c r="AB146" i="18"/>
  <c r="AA146" i="18"/>
  <c r="Z146" i="18"/>
  <c r="Y146" i="18"/>
  <c r="X146" i="18"/>
  <c r="W146" i="18"/>
  <c r="V146" i="18"/>
  <c r="U146" i="18"/>
  <c r="T146" i="18"/>
  <c r="S146" i="18"/>
  <c r="R146" i="18"/>
  <c r="Q146" i="18"/>
  <c r="P146" i="18"/>
  <c r="O146" i="18"/>
  <c r="N146" i="18"/>
  <c r="M146" i="18"/>
  <c r="L146" i="18"/>
  <c r="K146" i="18"/>
  <c r="J146" i="18"/>
  <c r="BE145" i="18"/>
  <c r="BD145" i="18"/>
  <c r="BC145" i="18"/>
  <c r="BB145" i="18"/>
  <c r="BA145" i="18"/>
  <c r="AZ145" i="18"/>
  <c r="AY145" i="18"/>
  <c r="AX145" i="18"/>
  <c r="AW145" i="18"/>
  <c r="AV145" i="18"/>
  <c r="AU145" i="18"/>
  <c r="AT145" i="18"/>
  <c r="AS145" i="18"/>
  <c r="AR145" i="18"/>
  <c r="AQ145" i="18"/>
  <c r="AP145" i="18"/>
  <c r="AN145" i="18"/>
  <c r="AM145" i="18"/>
  <c r="AL145" i="18"/>
  <c r="AK145" i="18"/>
  <c r="AJ145" i="18"/>
  <c r="AI145" i="18"/>
  <c r="AH145" i="18"/>
  <c r="AG145" i="18"/>
  <c r="AF145" i="18"/>
  <c r="AE145" i="18"/>
  <c r="AD145" i="18"/>
  <c r="AB145" i="18"/>
  <c r="AA145" i="18"/>
  <c r="Z145" i="18"/>
  <c r="Y145" i="18"/>
  <c r="X145" i="18"/>
  <c r="W145" i="18"/>
  <c r="V145" i="18"/>
  <c r="U145" i="18"/>
  <c r="T145" i="18"/>
  <c r="S145" i="18"/>
  <c r="R145" i="18"/>
  <c r="Q145" i="18"/>
  <c r="P145" i="18"/>
  <c r="O145" i="18"/>
  <c r="N145" i="18"/>
  <c r="M145" i="18"/>
  <c r="L145" i="18"/>
  <c r="K145" i="18"/>
  <c r="J145" i="18"/>
  <c r="BE144" i="18"/>
  <c r="BD144" i="18"/>
  <c r="BC144" i="18"/>
  <c r="BB144" i="18"/>
  <c r="BA144" i="18"/>
  <c r="AZ144" i="18"/>
  <c r="AY144" i="18"/>
  <c r="AX144" i="18"/>
  <c r="AW144" i="18"/>
  <c r="AV144" i="18"/>
  <c r="AU144" i="18"/>
  <c r="AT144" i="18"/>
  <c r="AS144" i="18"/>
  <c r="AR144" i="18"/>
  <c r="AQ144" i="18"/>
  <c r="AP144" i="18"/>
  <c r="AM144" i="18"/>
  <c r="AL144" i="18"/>
  <c r="AK144" i="18"/>
  <c r="AJ144" i="18"/>
  <c r="AI144" i="18"/>
  <c r="AH144" i="18"/>
  <c r="AG144" i="18"/>
  <c r="AF144" i="18"/>
  <c r="AE144" i="18"/>
  <c r="AD144" i="18"/>
  <c r="AB144" i="18"/>
  <c r="AA144" i="18"/>
  <c r="Z144" i="18"/>
  <c r="Y144" i="18"/>
  <c r="X144" i="18"/>
  <c r="W144" i="18"/>
  <c r="V144" i="18"/>
  <c r="U144" i="18"/>
  <c r="T144" i="18"/>
  <c r="S144" i="18"/>
  <c r="R144" i="18"/>
  <c r="Q144" i="18"/>
  <c r="P144" i="18"/>
  <c r="O144" i="18"/>
  <c r="N144" i="18"/>
  <c r="M144" i="18"/>
  <c r="L144" i="18"/>
  <c r="K144" i="18"/>
  <c r="J144" i="18"/>
  <c r="BE143" i="18"/>
  <c r="BD143" i="18"/>
  <c r="BC143" i="18"/>
  <c r="BB143" i="18"/>
  <c r="BA143" i="18"/>
  <c r="AZ143" i="18"/>
  <c r="AY143" i="18"/>
  <c r="AX143" i="18"/>
  <c r="AW143" i="18"/>
  <c r="AV143" i="18"/>
  <c r="AU143" i="18"/>
  <c r="AT143" i="18"/>
  <c r="AS143" i="18"/>
  <c r="AR143" i="18"/>
  <c r="AQ143" i="18"/>
  <c r="AP143" i="18"/>
  <c r="AM143" i="18"/>
  <c r="AL143" i="18"/>
  <c r="AK143" i="18"/>
  <c r="AJ143" i="18"/>
  <c r="AI143" i="18"/>
  <c r="AH143" i="18"/>
  <c r="AG143" i="18"/>
  <c r="AF143" i="18"/>
  <c r="AE143" i="18"/>
  <c r="AD143" i="18"/>
  <c r="AB143" i="18"/>
  <c r="AA143" i="18"/>
  <c r="Z143" i="18"/>
  <c r="Y143" i="18"/>
  <c r="X143" i="18"/>
  <c r="W143" i="18"/>
  <c r="V143" i="18"/>
  <c r="U143" i="18"/>
  <c r="T143" i="18"/>
  <c r="S143" i="18"/>
  <c r="R143" i="18"/>
  <c r="Q143" i="18"/>
  <c r="P143" i="18"/>
  <c r="O143" i="18"/>
  <c r="N143" i="18"/>
  <c r="M143" i="18"/>
  <c r="L143" i="18"/>
  <c r="K143" i="18"/>
  <c r="J143" i="18"/>
  <c r="BE142" i="18"/>
  <c r="BD142" i="18"/>
  <c r="BC142" i="18"/>
  <c r="BB142" i="18"/>
  <c r="BA142" i="18"/>
  <c r="AZ142" i="18"/>
  <c r="AY142" i="18"/>
  <c r="AX142" i="18"/>
  <c r="AW142" i="18"/>
  <c r="AV142" i="18"/>
  <c r="AU142" i="18"/>
  <c r="AT142" i="18"/>
  <c r="AS142" i="18"/>
  <c r="AR142" i="18"/>
  <c r="AQ142" i="18"/>
  <c r="AP142" i="18"/>
  <c r="AM142" i="18"/>
  <c r="AL142" i="18"/>
  <c r="AK142" i="18"/>
  <c r="AJ142" i="18"/>
  <c r="AI142" i="18"/>
  <c r="AH142" i="18"/>
  <c r="AG142" i="18"/>
  <c r="AF142" i="18"/>
  <c r="AE142" i="18"/>
  <c r="AD142" i="18"/>
  <c r="AB142" i="18"/>
  <c r="AA142" i="18"/>
  <c r="Z142" i="18"/>
  <c r="Y142" i="18"/>
  <c r="X142" i="18"/>
  <c r="W142" i="18"/>
  <c r="V142" i="18"/>
  <c r="U142" i="18"/>
  <c r="T142" i="18"/>
  <c r="S142" i="18"/>
  <c r="R142" i="18"/>
  <c r="Q142" i="18"/>
  <c r="P142" i="18"/>
  <c r="O142" i="18"/>
  <c r="N142" i="18"/>
  <c r="M142" i="18"/>
  <c r="L142" i="18"/>
  <c r="K142" i="18"/>
  <c r="J142" i="18"/>
  <c r="BE141" i="18"/>
  <c r="BD141" i="18"/>
  <c r="BC141" i="18"/>
  <c r="BB141" i="18"/>
  <c r="BA141" i="18"/>
  <c r="AZ141" i="18"/>
  <c r="AY141" i="18"/>
  <c r="AX141" i="18"/>
  <c r="AW141" i="18"/>
  <c r="AV141" i="18"/>
  <c r="AU141" i="18"/>
  <c r="AT141" i="18"/>
  <c r="AS141" i="18"/>
  <c r="AR141" i="18"/>
  <c r="AQ141" i="18"/>
  <c r="AP141" i="18"/>
  <c r="AM141" i="18"/>
  <c r="AL141" i="18"/>
  <c r="AK141" i="18"/>
  <c r="AJ141" i="18"/>
  <c r="AI141" i="18"/>
  <c r="AH141" i="18"/>
  <c r="AG141" i="18"/>
  <c r="AF141" i="18"/>
  <c r="AE141" i="18"/>
  <c r="AD141" i="18"/>
  <c r="AB141" i="18"/>
  <c r="AA141" i="18"/>
  <c r="Z141" i="18"/>
  <c r="Y141" i="18"/>
  <c r="X141" i="18"/>
  <c r="W141" i="18"/>
  <c r="V141" i="18"/>
  <c r="U141" i="18"/>
  <c r="T141" i="18"/>
  <c r="S141" i="18"/>
  <c r="R141" i="18"/>
  <c r="Q141" i="18"/>
  <c r="P141" i="18"/>
  <c r="O141" i="18"/>
  <c r="N141" i="18"/>
  <c r="M141" i="18"/>
  <c r="L141" i="18"/>
  <c r="K141" i="18"/>
  <c r="J141" i="18"/>
  <c r="BE140" i="18"/>
  <c r="BD140" i="18"/>
  <c r="BC140" i="18"/>
  <c r="BB140" i="18"/>
  <c r="BA140" i="18"/>
  <c r="AZ140" i="18"/>
  <c r="AY140" i="18"/>
  <c r="AX140" i="18"/>
  <c r="AW140" i="18"/>
  <c r="AV140" i="18"/>
  <c r="AU140" i="18"/>
  <c r="AT140" i="18"/>
  <c r="AS140" i="18"/>
  <c r="AR140" i="18"/>
  <c r="AQ140" i="18"/>
  <c r="AP140" i="18"/>
  <c r="AM140" i="18"/>
  <c r="AL140" i="18"/>
  <c r="AK140" i="18"/>
  <c r="AJ140" i="18"/>
  <c r="AI140" i="18"/>
  <c r="AH140" i="18"/>
  <c r="AG140" i="18"/>
  <c r="AF140" i="18"/>
  <c r="AE140" i="18"/>
  <c r="AD140" i="18"/>
  <c r="AB140" i="18"/>
  <c r="AA140" i="18"/>
  <c r="Z140" i="18"/>
  <c r="Y140" i="18"/>
  <c r="X140" i="18"/>
  <c r="W140" i="18"/>
  <c r="V140" i="18"/>
  <c r="U140" i="18"/>
  <c r="T140" i="18"/>
  <c r="S140" i="18"/>
  <c r="R140" i="18"/>
  <c r="Q140" i="18"/>
  <c r="P140" i="18"/>
  <c r="O140" i="18"/>
  <c r="N140" i="18"/>
  <c r="M140" i="18"/>
  <c r="L140" i="18"/>
  <c r="K140" i="18"/>
  <c r="J140" i="18"/>
  <c r="BE139" i="18"/>
  <c r="BD139" i="18"/>
  <c r="BC139" i="18"/>
  <c r="BB139" i="18"/>
  <c r="BA139" i="18"/>
  <c r="AZ139" i="18"/>
  <c r="AY139" i="18"/>
  <c r="AX139" i="18"/>
  <c r="AW139" i="18"/>
  <c r="AV139" i="18"/>
  <c r="AU139" i="18"/>
  <c r="AT139" i="18"/>
  <c r="AS139" i="18"/>
  <c r="AR139" i="18"/>
  <c r="AQ139" i="18"/>
  <c r="AP139" i="18"/>
  <c r="AM139" i="18"/>
  <c r="AL139" i="18"/>
  <c r="AK139" i="18"/>
  <c r="AJ139" i="18"/>
  <c r="AI139" i="18"/>
  <c r="AH139" i="18"/>
  <c r="AG139" i="18"/>
  <c r="AF139" i="18"/>
  <c r="AE139" i="18"/>
  <c r="AD139" i="18"/>
  <c r="AB139" i="18"/>
  <c r="AA139" i="18"/>
  <c r="Z139" i="18"/>
  <c r="Y139" i="18"/>
  <c r="X139" i="18"/>
  <c r="W139" i="18"/>
  <c r="V139" i="18"/>
  <c r="U139" i="18"/>
  <c r="T139" i="18"/>
  <c r="S139" i="18"/>
  <c r="R139" i="18"/>
  <c r="Q139" i="18"/>
  <c r="P139" i="18"/>
  <c r="O139" i="18"/>
  <c r="N139" i="18"/>
  <c r="M139" i="18"/>
  <c r="L139" i="18"/>
  <c r="K139" i="18"/>
  <c r="J139" i="18"/>
  <c r="BE138" i="18"/>
  <c r="BD138" i="18"/>
  <c r="BC138" i="18"/>
  <c r="BB138" i="18"/>
  <c r="BA138" i="18"/>
  <c r="AZ138" i="18"/>
  <c r="AY138" i="18"/>
  <c r="AX138" i="18"/>
  <c r="AW138" i="18"/>
  <c r="AV138" i="18"/>
  <c r="AU138" i="18"/>
  <c r="AT138" i="18"/>
  <c r="AS138" i="18"/>
  <c r="AR138" i="18"/>
  <c r="AQ138" i="18"/>
  <c r="AP138" i="18"/>
  <c r="AM138" i="18"/>
  <c r="AL138" i="18"/>
  <c r="AK138" i="18"/>
  <c r="AJ138" i="18"/>
  <c r="AI138" i="18"/>
  <c r="AH138" i="18"/>
  <c r="AG138" i="18"/>
  <c r="AF138" i="18"/>
  <c r="AE138" i="18"/>
  <c r="AD138" i="18"/>
  <c r="AB138" i="18"/>
  <c r="AA138" i="18"/>
  <c r="Z138" i="18"/>
  <c r="Y138" i="18"/>
  <c r="X138" i="18"/>
  <c r="W138" i="18"/>
  <c r="V138" i="18"/>
  <c r="U138" i="18"/>
  <c r="T138" i="18"/>
  <c r="S138" i="18"/>
  <c r="R138" i="18"/>
  <c r="Q138" i="18"/>
  <c r="P138" i="18"/>
  <c r="O138" i="18"/>
  <c r="N138" i="18"/>
  <c r="M138" i="18"/>
  <c r="L138" i="18"/>
  <c r="K138" i="18"/>
  <c r="J138" i="18"/>
  <c r="BE137" i="18"/>
  <c r="BD137" i="18"/>
  <c r="BC137" i="18"/>
  <c r="BB137" i="18"/>
  <c r="BA137" i="18"/>
  <c r="AZ137" i="18"/>
  <c r="AY137" i="18"/>
  <c r="AX137" i="18"/>
  <c r="AW137" i="18"/>
  <c r="AV137" i="18"/>
  <c r="AU137" i="18"/>
  <c r="AT137" i="18"/>
  <c r="AS137" i="18"/>
  <c r="AR137" i="18"/>
  <c r="AQ137" i="18"/>
  <c r="AP137" i="18"/>
  <c r="AM137" i="18"/>
  <c r="AL137" i="18"/>
  <c r="AK137" i="18"/>
  <c r="AJ137" i="18"/>
  <c r="AI137" i="18"/>
  <c r="AH137" i="18"/>
  <c r="AG137" i="18"/>
  <c r="AF137" i="18"/>
  <c r="AE137" i="18"/>
  <c r="AD137" i="18"/>
  <c r="AB137" i="18"/>
  <c r="AA137" i="18"/>
  <c r="Z137" i="18"/>
  <c r="Y137" i="18"/>
  <c r="X137" i="18"/>
  <c r="W137" i="18"/>
  <c r="V137" i="18"/>
  <c r="U137" i="18"/>
  <c r="T137" i="18"/>
  <c r="S137" i="18"/>
  <c r="R137" i="18"/>
  <c r="Q137" i="18"/>
  <c r="P137" i="18"/>
  <c r="O137" i="18"/>
  <c r="N137" i="18"/>
  <c r="M137" i="18"/>
  <c r="L137" i="18"/>
  <c r="K137" i="18"/>
  <c r="J137" i="18"/>
  <c r="BE136" i="18"/>
  <c r="BD136" i="18"/>
  <c r="BC136" i="18"/>
  <c r="BB136" i="18"/>
  <c r="BA136" i="18"/>
  <c r="AZ136" i="18"/>
  <c r="AY136" i="18"/>
  <c r="AX136" i="18"/>
  <c r="AW136" i="18"/>
  <c r="AV136" i="18"/>
  <c r="AU136" i="18"/>
  <c r="AT136" i="18"/>
  <c r="AS136" i="18"/>
  <c r="AR136" i="18"/>
  <c r="AQ136" i="18"/>
  <c r="AP136" i="18"/>
  <c r="AM136" i="18"/>
  <c r="AL136" i="18"/>
  <c r="AK136" i="18"/>
  <c r="AJ136" i="18"/>
  <c r="AI136" i="18"/>
  <c r="AH136" i="18"/>
  <c r="AG136" i="18"/>
  <c r="AF136" i="18"/>
  <c r="AE136" i="18"/>
  <c r="AD136" i="18"/>
  <c r="AB136" i="18"/>
  <c r="AA136" i="18"/>
  <c r="Z136" i="18"/>
  <c r="Y136" i="18"/>
  <c r="X136" i="18"/>
  <c r="W136" i="18"/>
  <c r="V136" i="18"/>
  <c r="U136" i="18"/>
  <c r="T136" i="18"/>
  <c r="S136" i="18"/>
  <c r="R136" i="18"/>
  <c r="Q136" i="18"/>
  <c r="P136" i="18"/>
  <c r="O136" i="18"/>
  <c r="N136" i="18"/>
  <c r="M136" i="18"/>
  <c r="L136" i="18"/>
  <c r="K136" i="18"/>
  <c r="J136" i="18"/>
  <c r="BE135" i="18"/>
  <c r="BD135" i="18"/>
  <c r="BC135" i="18"/>
  <c r="BB135" i="18"/>
  <c r="BA135" i="18"/>
  <c r="AZ135" i="18"/>
  <c r="AY135" i="18"/>
  <c r="AX135" i="18"/>
  <c r="AW135" i="18"/>
  <c r="AV135" i="18"/>
  <c r="AU135" i="18"/>
  <c r="AT135" i="18"/>
  <c r="AS135" i="18"/>
  <c r="AR135" i="18"/>
  <c r="AQ135" i="18"/>
  <c r="AP135" i="18"/>
  <c r="AM135" i="18"/>
  <c r="AL135" i="18"/>
  <c r="AK135" i="18"/>
  <c r="AJ135" i="18"/>
  <c r="AI135" i="18"/>
  <c r="AH135" i="18"/>
  <c r="AG135" i="18"/>
  <c r="AF135" i="18"/>
  <c r="AE135" i="18"/>
  <c r="AD135" i="18"/>
  <c r="AB135" i="18"/>
  <c r="AA135" i="18"/>
  <c r="Z135" i="18"/>
  <c r="Y135" i="18"/>
  <c r="X135" i="18"/>
  <c r="W135" i="18"/>
  <c r="V135" i="18"/>
  <c r="U135" i="18"/>
  <c r="T135" i="18"/>
  <c r="S135" i="18"/>
  <c r="R135" i="18"/>
  <c r="Q135" i="18"/>
  <c r="P135" i="18"/>
  <c r="O135" i="18"/>
  <c r="N135" i="18"/>
  <c r="M135" i="18"/>
  <c r="L135" i="18"/>
  <c r="K135" i="18"/>
  <c r="J135" i="18"/>
  <c r="BE134" i="18"/>
  <c r="BD134" i="18"/>
  <c r="BC134" i="18"/>
  <c r="BB134" i="18"/>
  <c r="BA134" i="18"/>
  <c r="AZ134" i="18"/>
  <c r="AY134" i="18"/>
  <c r="AX134" i="18"/>
  <c r="AW134" i="18"/>
  <c r="AV134" i="18"/>
  <c r="AU134" i="18"/>
  <c r="AT134" i="18"/>
  <c r="AS134" i="18"/>
  <c r="AR134" i="18"/>
  <c r="AQ134" i="18"/>
  <c r="AP134" i="18"/>
  <c r="AM134" i="18"/>
  <c r="AL134" i="18"/>
  <c r="AK134" i="18"/>
  <c r="AJ134" i="18"/>
  <c r="AI134" i="18"/>
  <c r="AH134" i="18"/>
  <c r="AG134" i="18"/>
  <c r="AF134" i="18"/>
  <c r="AE134" i="18"/>
  <c r="AD134" i="18"/>
  <c r="AB134" i="18"/>
  <c r="AA134" i="18"/>
  <c r="Z134" i="18"/>
  <c r="Y134" i="18"/>
  <c r="X134" i="18"/>
  <c r="W134" i="18"/>
  <c r="V134" i="18"/>
  <c r="U134" i="18"/>
  <c r="T134" i="18"/>
  <c r="S134" i="18"/>
  <c r="R134" i="18"/>
  <c r="Q134" i="18"/>
  <c r="P134" i="18"/>
  <c r="O134" i="18"/>
  <c r="N134" i="18"/>
  <c r="M134" i="18"/>
  <c r="L134" i="18"/>
  <c r="K134" i="18"/>
  <c r="J134" i="18"/>
  <c r="BE133" i="18"/>
  <c r="BD133" i="18"/>
  <c r="BC133" i="18"/>
  <c r="BB133" i="18"/>
  <c r="BA133" i="18"/>
  <c r="AZ133" i="18"/>
  <c r="AY133" i="18"/>
  <c r="AX133" i="18"/>
  <c r="AW133" i="18"/>
  <c r="AV133" i="18"/>
  <c r="AU133" i="18"/>
  <c r="AT133" i="18"/>
  <c r="AS133" i="18"/>
  <c r="AR133" i="18"/>
  <c r="AQ133" i="18"/>
  <c r="AP133" i="18"/>
  <c r="AM133" i="18"/>
  <c r="AL133" i="18"/>
  <c r="AK133" i="18"/>
  <c r="AJ133" i="18"/>
  <c r="AI133" i="18"/>
  <c r="AH133" i="18"/>
  <c r="AG133" i="18"/>
  <c r="AF133" i="18"/>
  <c r="AE133" i="18"/>
  <c r="AD133" i="18"/>
  <c r="AB133" i="18"/>
  <c r="AA133" i="18"/>
  <c r="Z133" i="18"/>
  <c r="Y133" i="18"/>
  <c r="X133" i="18"/>
  <c r="W133" i="18"/>
  <c r="V133" i="18"/>
  <c r="U133" i="18"/>
  <c r="T133" i="18"/>
  <c r="S133" i="18"/>
  <c r="R133" i="18"/>
  <c r="Q133" i="18"/>
  <c r="P133" i="18"/>
  <c r="O133" i="18"/>
  <c r="N133" i="18"/>
  <c r="M133" i="18"/>
  <c r="L133" i="18"/>
  <c r="K133" i="18"/>
  <c r="J133" i="18"/>
  <c r="BE132" i="18"/>
  <c r="BD132" i="18"/>
  <c r="BC132" i="18"/>
  <c r="BB132" i="18"/>
  <c r="BA132" i="18"/>
  <c r="AZ132" i="18"/>
  <c r="AY132" i="18"/>
  <c r="AX132" i="18"/>
  <c r="AW132" i="18"/>
  <c r="AV132" i="18"/>
  <c r="AU132" i="18"/>
  <c r="AT132" i="18"/>
  <c r="AS132" i="18"/>
  <c r="AR132" i="18"/>
  <c r="AQ132" i="18"/>
  <c r="AP132" i="18"/>
  <c r="AM132" i="18"/>
  <c r="AL132" i="18"/>
  <c r="AK132" i="18"/>
  <c r="AJ132" i="18"/>
  <c r="AI132" i="18"/>
  <c r="AH132" i="18"/>
  <c r="AG132" i="18"/>
  <c r="AF132" i="18"/>
  <c r="AE132" i="18"/>
  <c r="AD132" i="18"/>
  <c r="AB132" i="18"/>
  <c r="AA132" i="18"/>
  <c r="Z132" i="18"/>
  <c r="Y132" i="18"/>
  <c r="X132" i="18"/>
  <c r="W132" i="18"/>
  <c r="V132" i="18"/>
  <c r="U132" i="18"/>
  <c r="T132" i="18"/>
  <c r="S132" i="18"/>
  <c r="R132" i="18"/>
  <c r="Q132" i="18"/>
  <c r="P132" i="18"/>
  <c r="O132" i="18"/>
  <c r="N132" i="18"/>
  <c r="M132" i="18"/>
  <c r="L132" i="18"/>
  <c r="K132" i="18"/>
  <c r="J132" i="18"/>
  <c r="BE131" i="18"/>
  <c r="BD131" i="18"/>
  <c r="BC131" i="18"/>
  <c r="BB131" i="18"/>
  <c r="BA131" i="18"/>
  <c r="AZ131" i="18"/>
  <c r="AY131" i="18"/>
  <c r="AX131" i="18"/>
  <c r="AW131" i="18"/>
  <c r="AV131" i="18"/>
  <c r="AU131" i="18"/>
  <c r="AT131" i="18"/>
  <c r="AS131" i="18"/>
  <c r="AR131" i="18"/>
  <c r="AQ131" i="18"/>
  <c r="AP131" i="18"/>
  <c r="AM131" i="18"/>
  <c r="AL131" i="18"/>
  <c r="AK131" i="18"/>
  <c r="AJ131" i="18"/>
  <c r="AI131" i="18"/>
  <c r="AH131" i="18"/>
  <c r="AG131" i="18"/>
  <c r="AF131" i="18"/>
  <c r="AE131" i="18"/>
  <c r="AD131" i="18"/>
  <c r="AB131" i="18"/>
  <c r="AA131" i="18"/>
  <c r="Z131" i="18"/>
  <c r="Y131" i="18"/>
  <c r="X131" i="18"/>
  <c r="W131" i="18"/>
  <c r="V131" i="18"/>
  <c r="U131" i="18"/>
  <c r="T131" i="18"/>
  <c r="S131" i="18"/>
  <c r="R131" i="18"/>
  <c r="Q131" i="18"/>
  <c r="P131" i="18"/>
  <c r="O131" i="18"/>
  <c r="N131" i="18"/>
  <c r="M131" i="18"/>
  <c r="L131" i="18"/>
  <c r="K131" i="18"/>
  <c r="J131" i="18"/>
  <c r="BE130" i="18"/>
  <c r="BD130" i="18"/>
  <c r="BC130" i="18"/>
  <c r="BB130" i="18"/>
  <c r="BA130" i="18"/>
  <c r="AZ130" i="18"/>
  <c r="AY130" i="18"/>
  <c r="AX130" i="18"/>
  <c r="AW130" i="18"/>
  <c r="AV130" i="18"/>
  <c r="AU130" i="18"/>
  <c r="AT130" i="18"/>
  <c r="AS130" i="18"/>
  <c r="AR130" i="18"/>
  <c r="AQ130" i="18"/>
  <c r="AP130" i="18"/>
  <c r="AM130" i="18"/>
  <c r="AL130" i="18"/>
  <c r="AK130" i="18"/>
  <c r="AJ130" i="18"/>
  <c r="AI130" i="18"/>
  <c r="AH130" i="18"/>
  <c r="AG130" i="18"/>
  <c r="AF130" i="18"/>
  <c r="AE130" i="18"/>
  <c r="AD130" i="18"/>
  <c r="AB130" i="18"/>
  <c r="AA130" i="18"/>
  <c r="Z130" i="18"/>
  <c r="Y130" i="18"/>
  <c r="X130" i="18"/>
  <c r="W130" i="18"/>
  <c r="V130" i="18"/>
  <c r="U130" i="18"/>
  <c r="T130" i="18"/>
  <c r="S130" i="18"/>
  <c r="R130" i="18"/>
  <c r="Q130" i="18"/>
  <c r="P130" i="18"/>
  <c r="O130" i="18"/>
  <c r="N130" i="18"/>
  <c r="M130" i="18"/>
  <c r="L130" i="18"/>
  <c r="K130" i="18"/>
  <c r="J130" i="18"/>
  <c r="BE129" i="18"/>
  <c r="BD129" i="18"/>
  <c r="BC129" i="18"/>
  <c r="BB129" i="18"/>
  <c r="BA129" i="18"/>
  <c r="AZ129" i="18"/>
  <c r="AY129" i="18"/>
  <c r="AX129" i="18"/>
  <c r="AW129" i="18"/>
  <c r="AV129" i="18"/>
  <c r="AU129" i="18"/>
  <c r="AT129" i="18"/>
  <c r="AS129" i="18"/>
  <c r="AR129" i="18"/>
  <c r="AQ129" i="18"/>
  <c r="AP129" i="18"/>
  <c r="AM129" i="18"/>
  <c r="AL129" i="18"/>
  <c r="AK129" i="18"/>
  <c r="AJ129" i="18"/>
  <c r="AI129" i="18"/>
  <c r="AH129" i="18"/>
  <c r="AG129" i="18"/>
  <c r="AF129" i="18"/>
  <c r="AE129" i="18"/>
  <c r="AD129" i="18"/>
  <c r="AA129" i="18"/>
  <c r="Z129" i="18"/>
  <c r="Y129" i="18"/>
  <c r="X129" i="18"/>
  <c r="W129" i="18"/>
  <c r="V129" i="18"/>
  <c r="U129" i="18"/>
  <c r="T129" i="18"/>
  <c r="S129" i="18"/>
  <c r="R129" i="18"/>
  <c r="O129" i="18"/>
  <c r="N129" i="18"/>
  <c r="M129" i="18"/>
  <c r="L129" i="18"/>
  <c r="K129" i="18"/>
  <c r="J129" i="18"/>
  <c r="BE128" i="18"/>
  <c r="BD128" i="18"/>
  <c r="BC128" i="18"/>
  <c r="BB128" i="18"/>
  <c r="BA128" i="18"/>
  <c r="AZ128" i="18"/>
  <c r="AY128" i="18"/>
  <c r="AX128" i="18"/>
  <c r="AW128" i="18"/>
  <c r="AV128" i="18"/>
  <c r="AU128" i="18"/>
  <c r="AT128" i="18"/>
  <c r="AS128" i="18"/>
  <c r="AR128" i="18"/>
  <c r="AQ128" i="18"/>
  <c r="AP128" i="18"/>
  <c r="AM128" i="18"/>
  <c r="AL128" i="18"/>
  <c r="AK128" i="18"/>
  <c r="AJ128" i="18"/>
  <c r="AI128" i="18"/>
  <c r="AH128" i="18"/>
  <c r="AG128" i="18"/>
  <c r="AF128" i="18"/>
  <c r="AE128" i="18"/>
  <c r="AD128" i="18"/>
  <c r="AA128" i="18"/>
  <c r="Z128" i="18"/>
  <c r="Y128" i="18"/>
  <c r="X128" i="18"/>
  <c r="W128" i="18"/>
  <c r="V128" i="18"/>
  <c r="U128" i="18"/>
  <c r="T128" i="18"/>
  <c r="S128" i="18"/>
  <c r="R128" i="18"/>
  <c r="O128" i="18"/>
  <c r="N128" i="18"/>
  <c r="M128" i="18"/>
  <c r="K128" i="18"/>
  <c r="J128" i="18"/>
  <c r="BE127" i="18"/>
  <c r="BD127" i="18"/>
  <c r="BC127" i="18"/>
  <c r="BB127" i="18"/>
  <c r="BA127" i="18"/>
  <c r="AZ127" i="18"/>
  <c r="AY127" i="18"/>
  <c r="AX127" i="18"/>
  <c r="AW127" i="18"/>
  <c r="AV127" i="18"/>
  <c r="AU127" i="18"/>
  <c r="AT127" i="18"/>
  <c r="AS127" i="18"/>
  <c r="AR127" i="18"/>
  <c r="AQ127" i="18"/>
  <c r="AP127" i="18"/>
  <c r="AM127" i="18"/>
  <c r="AL127" i="18"/>
  <c r="AK127" i="18"/>
  <c r="AJ127" i="18"/>
  <c r="AI127" i="18"/>
  <c r="AH127" i="18"/>
  <c r="AG127" i="18"/>
  <c r="AF127" i="18"/>
  <c r="AE127" i="18"/>
  <c r="AD127" i="18"/>
  <c r="AA127" i="18"/>
  <c r="Z127" i="18"/>
  <c r="Y127" i="18"/>
  <c r="X127" i="18"/>
  <c r="W127" i="18"/>
  <c r="V127" i="18"/>
  <c r="U127" i="18"/>
  <c r="T127" i="18"/>
  <c r="S127" i="18"/>
  <c r="R127" i="18"/>
  <c r="O127" i="18"/>
  <c r="N127" i="18"/>
  <c r="M127" i="18"/>
  <c r="K127" i="18"/>
  <c r="J127" i="18"/>
  <c r="BE126" i="18"/>
  <c r="BD126" i="18"/>
  <c r="BC126" i="18"/>
  <c r="BB126" i="18"/>
  <c r="BA126" i="18"/>
  <c r="AZ126" i="18"/>
  <c r="AY126" i="18"/>
  <c r="AX126" i="18"/>
  <c r="AW126" i="18"/>
  <c r="AV126" i="18"/>
  <c r="AU126" i="18"/>
  <c r="AT126" i="18"/>
  <c r="AS126" i="18"/>
  <c r="AR126" i="18"/>
  <c r="AQ126" i="18"/>
  <c r="AP126" i="18"/>
  <c r="AM126" i="18"/>
  <c r="AL126" i="18"/>
  <c r="AK126" i="18"/>
  <c r="AJ126" i="18"/>
  <c r="AI126" i="18"/>
  <c r="AH126" i="18"/>
  <c r="AG126" i="18"/>
  <c r="AF126" i="18"/>
  <c r="AE126" i="18"/>
  <c r="AD126" i="18"/>
  <c r="AA126" i="18"/>
  <c r="Z126" i="18"/>
  <c r="Y126" i="18"/>
  <c r="X126" i="18"/>
  <c r="W126" i="18"/>
  <c r="V126" i="18"/>
  <c r="U126" i="18"/>
  <c r="T126" i="18"/>
  <c r="S126" i="18"/>
  <c r="R126" i="18"/>
  <c r="O126" i="18"/>
  <c r="N126" i="18"/>
  <c r="M126" i="18"/>
  <c r="K126" i="18"/>
  <c r="J126" i="18"/>
  <c r="BE125" i="18"/>
  <c r="BD125" i="18"/>
  <c r="BC125" i="18"/>
  <c r="BB125" i="18"/>
  <c r="BA125" i="18"/>
  <c r="AZ125" i="18"/>
  <c r="AY125" i="18"/>
  <c r="AX125" i="18"/>
  <c r="AW125" i="18"/>
  <c r="AV125" i="18"/>
  <c r="AU125" i="18"/>
  <c r="AT125" i="18"/>
  <c r="AS125" i="18"/>
  <c r="AR125" i="18"/>
  <c r="AQ125" i="18"/>
  <c r="AP125" i="18"/>
  <c r="AM125" i="18"/>
  <c r="AL125" i="18"/>
  <c r="AK125" i="18"/>
  <c r="AJ125" i="18"/>
  <c r="AI125" i="18"/>
  <c r="AH125" i="18"/>
  <c r="AG125" i="18"/>
  <c r="AF125" i="18"/>
  <c r="AE125" i="18"/>
  <c r="AD125" i="18"/>
  <c r="AA125" i="18"/>
  <c r="Z125" i="18"/>
  <c r="Y125" i="18"/>
  <c r="X125" i="18"/>
  <c r="W125" i="18"/>
  <c r="V125" i="18"/>
  <c r="U125" i="18"/>
  <c r="T125" i="18"/>
  <c r="S125" i="18"/>
  <c r="R125" i="18"/>
  <c r="O125" i="18"/>
  <c r="N125" i="18"/>
  <c r="M125" i="18"/>
  <c r="K125" i="18"/>
  <c r="J125" i="18"/>
  <c r="BE124" i="18"/>
  <c r="BD124" i="18"/>
  <c r="BC124" i="18"/>
  <c r="BB124" i="18"/>
  <c r="BA124" i="18"/>
  <c r="AZ124" i="18"/>
  <c r="AY124" i="18"/>
  <c r="AX124" i="18"/>
  <c r="AW124" i="18"/>
  <c r="AV124" i="18"/>
  <c r="AU124" i="18"/>
  <c r="AT124" i="18"/>
  <c r="AS124" i="18"/>
  <c r="AR124" i="18"/>
  <c r="AQ124" i="18"/>
  <c r="AP124" i="18"/>
  <c r="AM124" i="18"/>
  <c r="AL124" i="18"/>
  <c r="AK124" i="18"/>
  <c r="AJ124" i="18"/>
  <c r="AI124" i="18"/>
  <c r="AH124" i="18"/>
  <c r="AG124" i="18"/>
  <c r="AF124" i="18"/>
  <c r="AE124" i="18"/>
  <c r="AD124" i="18"/>
  <c r="AA124" i="18"/>
  <c r="Z124" i="18"/>
  <c r="Y124" i="18"/>
  <c r="X124" i="18"/>
  <c r="W124" i="18"/>
  <c r="V124" i="18"/>
  <c r="U124" i="18"/>
  <c r="T124" i="18"/>
  <c r="S124" i="18"/>
  <c r="R124" i="18"/>
  <c r="O124" i="18"/>
  <c r="N124" i="18"/>
  <c r="M124" i="18"/>
  <c r="J124" i="18"/>
  <c r="BE123" i="18"/>
  <c r="BD123" i="18"/>
  <c r="BC123" i="18"/>
  <c r="BB123" i="18"/>
  <c r="BA123" i="18"/>
  <c r="AZ123" i="18"/>
  <c r="AY123" i="18"/>
  <c r="AX123" i="18"/>
  <c r="AW123" i="18"/>
  <c r="AV123" i="18"/>
  <c r="AU123" i="18"/>
  <c r="AT123" i="18"/>
  <c r="AS123" i="18"/>
  <c r="AR123" i="18"/>
  <c r="AQ123" i="18"/>
  <c r="AP123" i="18"/>
  <c r="AM123" i="18"/>
  <c r="AL123" i="18"/>
  <c r="AK123" i="18"/>
  <c r="AJ123" i="18"/>
  <c r="AI123" i="18"/>
  <c r="AH123" i="18"/>
  <c r="AG123" i="18"/>
  <c r="AF123" i="18"/>
  <c r="AE123" i="18"/>
  <c r="AD123" i="18"/>
  <c r="AA123" i="18"/>
  <c r="Z123" i="18"/>
  <c r="Y123" i="18"/>
  <c r="X123" i="18"/>
  <c r="W123" i="18"/>
  <c r="V123" i="18"/>
  <c r="U123" i="18"/>
  <c r="T123" i="18"/>
  <c r="S123" i="18"/>
  <c r="R123" i="18"/>
  <c r="O123" i="18"/>
  <c r="N123" i="18"/>
  <c r="M123" i="18"/>
  <c r="J123" i="18"/>
  <c r="BE122" i="18"/>
  <c r="BD122" i="18"/>
  <c r="BC122" i="18"/>
  <c r="BB122" i="18"/>
  <c r="BA122" i="18"/>
  <c r="AZ122" i="18"/>
  <c r="AY122" i="18"/>
  <c r="AX122" i="18"/>
  <c r="AW122" i="18"/>
  <c r="AV122" i="18"/>
  <c r="AU122" i="18"/>
  <c r="AT122" i="18"/>
  <c r="AS122" i="18"/>
  <c r="AR122" i="18"/>
  <c r="AQ122" i="18"/>
  <c r="AP122" i="18"/>
  <c r="AM122" i="18"/>
  <c r="AL122" i="18"/>
  <c r="AK122" i="18"/>
  <c r="AJ122" i="18"/>
  <c r="AI122" i="18"/>
  <c r="AH122" i="18"/>
  <c r="AG122" i="18"/>
  <c r="AF122" i="18"/>
  <c r="AE122" i="18"/>
  <c r="AD122" i="18"/>
  <c r="AA122" i="18"/>
  <c r="Z122" i="18"/>
  <c r="Y122" i="18"/>
  <c r="X122" i="18"/>
  <c r="W122" i="18"/>
  <c r="V122" i="18"/>
  <c r="U122" i="18"/>
  <c r="T122" i="18"/>
  <c r="S122" i="18"/>
  <c r="R122" i="18"/>
  <c r="O122" i="18"/>
  <c r="N122" i="18"/>
  <c r="M122" i="18"/>
  <c r="J122" i="18"/>
  <c r="BE121" i="18"/>
  <c r="BD121" i="18"/>
  <c r="BC121" i="18"/>
  <c r="BB121" i="18"/>
  <c r="BA121" i="18"/>
  <c r="AZ121" i="18"/>
  <c r="AY121" i="18"/>
  <c r="AX121" i="18"/>
  <c r="AW121" i="18"/>
  <c r="AV121" i="18"/>
  <c r="AU121" i="18"/>
  <c r="AT121" i="18"/>
  <c r="AS121" i="18"/>
  <c r="AR121" i="18"/>
  <c r="AQ121" i="18"/>
  <c r="AP121" i="18"/>
  <c r="AM121" i="18"/>
  <c r="AL121" i="18"/>
  <c r="AK121" i="18"/>
  <c r="AJ121" i="18"/>
  <c r="AI121" i="18"/>
  <c r="AH121" i="18"/>
  <c r="AG121" i="18"/>
  <c r="AF121" i="18"/>
  <c r="AE121" i="18"/>
  <c r="AD121" i="18"/>
  <c r="AA121" i="18"/>
  <c r="Z121" i="18"/>
  <c r="Y121" i="18"/>
  <c r="X121" i="18"/>
  <c r="W121" i="18"/>
  <c r="V121" i="18"/>
  <c r="U121" i="18"/>
  <c r="T121" i="18"/>
  <c r="S121" i="18"/>
  <c r="R121" i="18"/>
  <c r="O121" i="18"/>
  <c r="N121" i="18"/>
  <c r="M121" i="18"/>
  <c r="J121" i="18"/>
  <c r="BE120" i="18"/>
  <c r="BD120" i="18"/>
  <c r="BC120" i="18"/>
  <c r="BB120" i="18"/>
  <c r="BA120" i="18"/>
  <c r="AZ120" i="18"/>
  <c r="AY120" i="18"/>
  <c r="AX120" i="18"/>
  <c r="AW120" i="18"/>
  <c r="AV120" i="18"/>
  <c r="AU120" i="18"/>
  <c r="AT120" i="18"/>
  <c r="AS120" i="18"/>
  <c r="AR120" i="18"/>
  <c r="AQ120" i="18"/>
  <c r="AP120" i="18"/>
  <c r="AM120" i="18"/>
  <c r="AL120" i="18"/>
  <c r="AK120" i="18"/>
  <c r="AJ120" i="18"/>
  <c r="AI120" i="18"/>
  <c r="AH120" i="18"/>
  <c r="AG120" i="18"/>
  <c r="AF120" i="18"/>
  <c r="AE120" i="18"/>
  <c r="AD120" i="18"/>
  <c r="AA120" i="18"/>
  <c r="Z120" i="18"/>
  <c r="Y120" i="18"/>
  <c r="X120" i="18"/>
  <c r="W120" i="18"/>
  <c r="V120" i="18"/>
  <c r="U120" i="18"/>
  <c r="T120" i="18"/>
  <c r="S120" i="18"/>
  <c r="R120" i="18"/>
  <c r="O120" i="18"/>
  <c r="N120" i="18"/>
  <c r="M120" i="18"/>
  <c r="J120" i="18"/>
  <c r="BE117" i="18"/>
  <c r="BD117" i="18"/>
  <c r="BC117" i="18"/>
  <c r="BB117" i="18"/>
  <c r="BA117" i="18"/>
  <c r="AZ117" i="18"/>
  <c r="AY117" i="18"/>
  <c r="AX117" i="18"/>
  <c r="AW117" i="18"/>
  <c r="AV117" i="18"/>
  <c r="AU117" i="18"/>
  <c r="AT117" i="18"/>
  <c r="AS117" i="18"/>
  <c r="AR117" i="18"/>
  <c r="AQ117" i="18"/>
  <c r="AP117" i="18"/>
  <c r="AM117" i="18"/>
  <c r="AL117" i="18"/>
  <c r="AK117" i="18"/>
  <c r="AJ117" i="18"/>
  <c r="AI117" i="18"/>
  <c r="AH117" i="18"/>
  <c r="AG117" i="18"/>
  <c r="AF117" i="18"/>
  <c r="AE117" i="18"/>
  <c r="AD117" i="18"/>
  <c r="AA117" i="18"/>
  <c r="Z117" i="18"/>
  <c r="Y117" i="18"/>
  <c r="X117" i="18"/>
  <c r="W117" i="18"/>
  <c r="V117" i="18"/>
  <c r="U117" i="18"/>
  <c r="T117" i="18"/>
  <c r="S117" i="18"/>
  <c r="R117" i="18"/>
  <c r="O117" i="18"/>
  <c r="N117" i="18"/>
  <c r="M117" i="18"/>
  <c r="J117" i="18"/>
  <c r="BE116" i="18"/>
  <c r="BD116" i="18"/>
  <c r="BC116" i="18"/>
  <c r="BB116" i="18"/>
  <c r="BA116" i="18"/>
  <c r="AZ116" i="18"/>
  <c r="AY116" i="18"/>
  <c r="AX116" i="18"/>
  <c r="AW116" i="18"/>
  <c r="AV116" i="18"/>
  <c r="AU116" i="18"/>
  <c r="AT116" i="18"/>
  <c r="AS116" i="18"/>
  <c r="AR116" i="18"/>
  <c r="AQ116" i="18"/>
  <c r="AP116" i="18"/>
  <c r="AM116" i="18"/>
  <c r="AL116" i="18"/>
  <c r="AK116" i="18"/>
  <c r="AJ116" i="18"/>
  <c r="AI116" i="18"/>
  <c r="AH116" i="18"/>
  <c r="AG116" i="18"/>
  <c r="AF116" i="18"/>
  <c r="AE116" i="18"/>
  <c r="AD116" i="18"/>
  <c r="AA116" i="18"/>
  <c r="Z116" i="18"/>
  <c r="Y116" i="18"/>
  <c r="X116" i="18"/>
  <c r="W116" i="18"/>
  <c r="V116" i="18"/>
  <c r="U116" i="18"/>
  <c r="T116" i="18"/>
  <c r="S116" i="18"/>
  <c r="R116" i="18"/>
  <c r="O116" i="18"/>
  <c r="N116" i="18"/>
  <c r="M116" i="18"/>
  <c r="J116" i="18"/>
  <c r="BE115" i="18"/>
  <c r="BD115" i="18"/>
  <c r="BC115" i="18"/>
  <c r="BB115" i="18"/>
  <c r="BA115" i="18"/>
  <c r="AZ115" i="18"/>
  <c r="AY115" i="18"/>
  <c r="AX115" i="18"/>
  <c r="AW115" i="18"/>
  <c r="AV115" i="18"/>
  <c r="AU115" i="18"/>
  <c r="AT115" i="18"/>
  <c r="AS115" i="18"/>
  <c r="AR115" i="18"/>
  <c r="AQ115" i="18"/>
  <c r="AP115" i="18"/>
  <c r="AM115" i="18"/>
  <c r="AL115" i="18"/>
  <c r="AK115" i="18"/>
  <c r="AJ115" i="18"/>
  <c r="AI115" i="18"/>
  <c r="AH115" i="18"/>
  <c r="AG115" i="18"/>
  <c r="AF115" i="18"/>
  <c r="AE115" i="18"/>
  <c r="AD115" i="18"/>
  <c r="AA115" i="18"/>
  <c r="Z115" i="18"/>
  <c r="Y115" i="18"/>
  <c r="X115" i="18"/>
  <c r="W115" i="18"/>
  <c r="V115" i="18"/>
  <c r="U115" i="18"/>
  <c r="T115" i="18"/>
  <c r="S115" i="18"/>
  <c r="R115" i="18"/>
  <c r="O115" i="18"/>
  <c r="N115" i="18"/>
  <c r="M115" i="18"/>
  <c r="J115" i="18"/>
  <c r="BE114" i="18"/>
  <c r="BD114" i="18"/>
  <c r="BC114" i="18"/>
  <c r="BB114" i="18"/>
  <c r="BA114" i="18"/>
  <c r="AZ114" i="18"/>
  <c r="AY114" i="18"/>
  <c r="AX114" i="18"/>
  <c r="AW114" i="18"/>
  <c r="AV114" i="18"/>
  <c r="AU114" i="18"/>
  <c r="AT114" i="18"/>
  <c r="AS114" i="18"/>
  <c r="AR114" i="18"/>
  <c r="AQ114" i="18"/>
  <c r="AP114" i="18"/>
  <c r="AM114" i="18"/>
  <c r="AL114" i="18"/>
  <c r="AK114" i="18"/>
  <c r="AJ114" i="18"/>
  <c r="AI114" i="18"/>
  <c r="AH114" i="18"/>
  <c r="AG114" i="18"/>
  <c r="AF114" i="18"/>
  <c r="AE114" i="18"/>
  <c r="AD114" i="18"/>
  <c r="AA114" i="18"/>
  <c r="Z114" i="18"/>
  <c r="Y114" i="18"/>
  <c r="X114" i="18"/>
  <c r="W114" i="18"/>
  <c r="V114" i="18"/>
  <c r="U114" i="18"/>
  <c r="T114" i="18"/>
  <c r="S114" i="18"/>
  <c r="R114" i="18"/>
  <c r="O114" i="18"/>
  <c r="N114" i="18"/>
  <c r="M114" i="18"/>
  <c r="J114" i="18"/>
  <c r="BE113" i="18"/>
  <c r="BD113" i="18"/>
  <c r="BC113" i="18"/>
  <c r="BB113" i="18"/>
  <c r="BA113" i="18"/>
  <c r="AZ113" i="18"/>
  <c r="AY113" i="18"/>
  <c r="AX113" i="18"/>
  <c r="AW113" i="18"/>
  <c r="AV113" i="18"/>
  <c r="AU113" i="18"/>
  <c r="AT113" i="18"/>
  <c r="AS113" i="18"/>
  <c r="AR113" i="18"/>
  <c r="AQ113" i="18"/>
  <c r="AP113" i="18"/>
  <c r="AM113" i="18"/>
  <c r="AL113" i="18"/>
  <c r="AK113" i="18"/>
  <c r="AJ113" i="18"/>
  <c r="AI113" i="18"/>
  <c r="AH113" i="18"/>
  <c r="AG113" i="18"/>
  <c r="AF113" i="18"/>
  <c r="AE113" i="18"/>
  <c r="AD113" i="18"/>
  <c r="AA113" i="18"/>
  <c r="Z113" i="18"/>
  <c r="Y113" i="18"/>
  <c r="X113" i="18"/>
  <c r="W113" i="18"/>
  <c r="V113" i="18"/>
  <c r="U113" i="18"/>
  <c r="T113" i="18"/>
  <c r="S113" i="18"/>
  <c r="R113" i="18"/>
  <c r="O113" i="18"/>
  <c r="N113" i="18"/>
  <c r="M113" i="18"/>
  <c r="J113" i="18"/>
  <c r="BE112" i="18"/>
  <c r="BD112" i="18"/>
  <c r="BC112" i="18"/>
  <c r="BB112" i="18"/>
  <c r="BA112" i="18"/>
  <c r="AZ112" i="18"/>
  <c r="AY112" i="18"/>
  <c r="AX112" i="18"/>
  <c r="AW112" i="18"/>
  <c r="AV112" i="18"/>
  <c r="AU112" i="18"/>
  <c r="AT112" i="18"/>
  <c r="AS112" i="18"/>
  <c r="AR112" i="18"/>
  <c r="AQ112" i="18"/>
  <c r="AP112" i="18"/>
  <c r="AM112" i="18"/>
  <c r="AL112" i="18"/>
  <c r="AK112" i="18"/>
  <c r="AJ112" i="18"/>
  <c r="AI112" i="18"/>
  <c r="AH112" i="18"/>
  <c r="AG112" i="18"/>
  <c r="AF112" i="18"/>
  <c r="AE112" i="18"/>
  <c r="AD112" i="18"/>
  <c r="AA112" i="18"/>
  <c r="Z112" i="18"/>
  <c r="Y112" i="18"/>
  <c r="X112" i="18"/>
  <c r="W112" i="18"/>
  <c r="V112" i="18"/>
  <c r="U112" i="18"/>
  <c r="T112" i="18"/>
  <c r="S112" i="18"/>
  <c r="R112" i="18"/>
  <c r="O112" i="18"/>
  <c r="N112" i="18"/>
  <c r="M112" i="18"/>
  <c r="J112" i="18"/>
  <c r="BE111" i="18"/>
  <c r="BD111" i="18"/>
  <c r="BC111" i="18"/>
  <c r="BB111" i="18"/>
  <c r="BA111" i="18"/>
  <c r="AZ111" i="18"/>
  <c r="AY111" i="18"/>
  <c r="AX111" i="18"/>
  <c r="AW111" i="18"/>
  <c r="AV111" i="18"/>
  <c r="AU111" i="18"/>
  <c r="AT111" i="18"/>
  <c r="AS111" i="18"/>
  <c r="AR111" i="18"/>
  <c r="AQ111" i="18"/>
  <c r="AP111" i="18"/>
  <c r="AM111" i="18"/>
  <c r="AL111" i="18"/>
  <c r="AK111" i="18"/>
  <c r="AJ111" i="18"/>
  <c r="AI111" i="18"/>
  <c r="AH111" i="18"/>
  <c r="AG111" i="18"/>
  <c r="AF111" i="18"/>
  <c r="AE111" i="18"/>
  <c r="AD111" i="18"/>
  <c r="AA111" i="18"/>
  <c r="Z111" i="18"/>
  <c r="Y111" i="18"/>
  <c r="X111" i="18"/>
  <c r="W111" i="18"/>
  <c r="V111" i="18"/>
  <c r="U111" i="18"/>
  <c r="T111" i="18"/>
  <c r="S111" i="18"/>
  <c r="R111" i="18"/>
  <c r="O111" i="18"/>
  <c r="N111" i="18"/>
  <c r="M111" i="18"/>
  <c r="J111" i="18"/>
  <c r="BE110" i="18"/>
  <c r="BD110" i="18"/>
  <c r="BC110" i="18"/>
  <c r="BB110" i="18"/>
  <c r="BA110" i="18"/>
  <c r="AZ110" i="18"/>
  <c r="AY110" i="18"/>
  <c r="AX110" i="18"/>
  <c r="AW110" i="18"/>
  <c r="AV110" i="18"/>
  <c r="AU110" i="18"/>
  <c r="AT110" i="18"/>
  <c r="AS110" i="18"/>
  <c r="AR110" i="18"/>
  <c r="AQ110" i="18"/>
  <c r="AP110" i="18"/>
  <c r="AM110" i="18"/>
  <c r="AL110" i="18"/>
  <c r="AK110" i="18"/>
  <c r="AJ110" i="18"/>
  <c r="AI110" i="18"/>
  <c r="AH110" i="18"/>
  <c r="AG110" i="18"/>
  <c r="AF110" i="18"/>
  <c r="AE110" i="18"/>
  <c r="AD110" i="18"/>
  <c r="AA110" i="18"/>
  <c r="Z110" i="18"/>
  <c r="Y110" i="18"/>
  <c r="X110" i="18"/>
  <c r="W110" i="18"/>
  <c r="V110" i="18"/>
  <c r="U110" i="18"/>
  <c r="T110" i="18"/>
  <c r="S110" i="18"/>
  <c r="R110" i="18"/>
  <c r="O110" i="18"/>
  <c r="N110" i="18"/>
  <c r="M110" i="18"/>
  <c r="J110" i="18"/>
  <c r="BE109" i="18"/>
  <c r="BD109" i="18"/>
  <c r="BC109" i="18"/>
  <c r="BB109" i="18"/>
  <c r="BA109" i="18"/>
  <c r="AZ109" i="18"/>
  <c r="AY109" i="18"/>
  <c r="AX109" i="18"/>
  <c r="AW109" i="18"/>
  <c r="AV109" i="18"/>
  <c r="AU109" i="18"/>
  <c r="AT109" i="18"/>
  <c r="AS109" i="18"/>
  <c r="AR109" i="18"/>
  <c r="AQ109" i="18"/>
  <c r="AP109" i="18"/>
  <c r="AM109" i="18"/>
  <c r="AL109" i="18"/>
  <c r="AK109" i="18"/>
  <c r="AJ109" i="18"/>
  <c r="AI109" i="18"/>
  <c r="AH109" i="18"/>
  <c r="AG109" i="18"/>
  <c r="AF109" i="18"/>
  <c r="AE109" i="18"/>
  <c r="AD109" i="18"/>
  <c r="AA109" i="18"/>
  <c r="Z109" i="18"/>
  <c r="Y109" i="18"/>
  <c r="X109" i="18"/>
  <c r="W109" i="18"/>
  <c r="V109" i="18"/>
  <c r="U109" i="18"/>
  <c r="T109" i="18"/>
  <c r="S109" i="18"/>
  <c r="R109" i="18"/>
  <c r="O109" i="18"/>
  <c r="N109" i="18"/>
  <c r="M109" i="18"/>
  <c r="J109" i="18"/>
  <c r="BE108" i="18"/>
  <c r="BD108" i="18"/>
  <c r="BC108" i="18"/>
  <c r="BB108" i="18"/>
  <c r="BA108" i="18"/>
  <c r="AZ108" i="18"/>
  <c r="AY108" i="18"/>
  <c r="AX108" i="18"/>
  <c r="AW108" i="18"/>
  <c r="AV108" i="18"/>
  <c r="AU108" i="18"/>
  <c r="AT108" i="18"/>
  <c r="AS108" i="18"/>
  <c r="AR108" i="18"/>
  <c r="AQ108" i="18"/>
  <c r="AP108" i="18"/>
  <c r="AM108" i="18"/>
  <c r="AL108" i="18"/>
  <c r="AK108" i="18"/>
  <c r="AJ108" i="18"/>
  <c r="AI108" i="18"/>
  <c r="AH108" i="18"/>
  <c r="AG108" i="18"/>
  <c r="AF108" i="18"/>
  <c r="AE108" i="18"/>
  <c r="AD108" i="18"/>
  <c r="AA108" i="18"/>
  <c r="Z108" i="18"/>
  <c r="Y108" i="18"/>
  <c r="X108" i="18"/>
  <c r="W108" i="18"/>
  <c r="V108" i="18"/>
  <c r="U108" i="18"/>
  <c r="T108" i="18"/>
  <c r="S108" i="18"/>
  <c r="R108" i="18"/>
  <c r="O108" i="18"/>
  <c r="N108" i="18"/>
  <c r="M108" i="18"/>
  <c r="J108" i="18"/>
  <c r="BE107" i="18"/>
  <c r="BD107" i="18"/>
  <c r="BC107" i="18"/>
  <c r="BB107" i="18"/>
  <c r="BA107" i="18"/>
  <c r="AZ107" i="18"/>
  <c r="AY107" i="18"/>
  <c r="AX107" i="18"/>
  <c r="AW107" i="18"/>
  <c r="AV107" i="18"/>
  <c r="AU107" i="18"/>
  <c r="AT107" i="18"/>
  <c r="AS107" i="18"/>
  <c r="AR107" i="18"/>
  <c r="AQ107" i="18"/>
  <c r="AP107" i="18"/>
  <c r="AM107" i="18"/>
  <c r="AL107" i="18"/>
  <c r="AK107" i="18"/>
  <c r="AJ107" i="18"/>
  <c r="AI107" i="18"/>
  <c r="AH107" i="18"/>
  <c r="AG107" i="18"/>
  <c r="AF107" i="18"/>
  <c r="AE107" i="18"/>
  <c r="AD107" i="18"/>
  <c r="AA107" i="18"/>
  <c r="Z107" i="18"/>
  <c r="Y107" i="18"/>
  <c r="X107" i="18"/>
  <c r="W107" i="18"/>
  <c r="V107" i="18"/>
  <c r="U107" i="18"/>
  <c r="T107" i="18"/>
  <c r="S107" i="18"/>
  <c r="R107" i="18"/>
  <c r="O107" i="18"/>
  <c r="N107" i="18"/>
  <c r="M107" i="18"/>
  <c r="J107" i="18"/>
  <c r="BE106" i="18"/>
  <c r="BD106" i="18"/>
  <c r="BC106" i="18"/>
  <c r="BB106" i="18"/>
  <c r="BA106" i="18"/>
  <c r="AZ106" i="18"/>
  <c r="AY106" i="18"/>
  <c r="AX106" i="18"/>
  <c r="AW106" i="18"/>
  <c r="AV106" i="18"/>
  <c r="AU106" i="18"/>
  <c r="AT106" i="18"/>
  <c r="AS106" i="18"/>
  <c r="AR106" i="18"/>
  <c r="AQ106" i="18"/>
  <c r="AP106" i="18"/>
  <c r="AM106" i="18"/>
  <c r="AL106" i="18"/>
  <c r="AK106" i="18"/>
  <c r="AJ106" i="18"/>
  <c r="AI106" i="18"/>
  <c r="AH106" i="18"/>
  <c r="AG106" i="18"/>
  <c r="AF106" i="18"/>
  <c r="AE106" i="18"/>
  <c r="AD106" i="18"/>
  <c r="AA106" i="18"/>
  <c r="Z106" i="18"/>
  <c r="Y106" i="18"/>
  <c r="X106" i="18"/>
  <c r="W106" i="18"/>
  <c r="V106" i="18"/>
  <c r="U106" i="18"/>
  <c r="T106" i="18"/>
  <c r="S106" i="18"/>
  <c r="R106" i="18"/>
  <c r="O106" i="18"/>
  <c r="N106" i="18"/>
  <c r="M106" i="18"/>
  <c r="J106" i="18"/>
  <c r="BE105" i="18"/>
  <c r="BD105" i="18"/>
  <c r="BC105" i="18"/>
  <c r="BB105" i="18"/>
  <c r="BA105" i="18"/>
  <c r="AZ105" i="18"/>
  <c r="AY105" i="18"/>
  <c r="AX105" i="18"/>
  <c r="AW105" i="18"/>
  <c r="AV105" i="18"/>
  <c r="AU105" i="18"/>
  <c r="AT105" i="18"/>
  <c r="AS105" i="18"/>
  <c r="AR105" i="18"/>
  <c r="AQ105" i="18"/>
  <c r="AP105" i="18"/>
  <c r="AM105" i="18"/>
  <c r="AL105" i="18"/>
  <c r="AK105" i="18"/>
  <c r="AJ105" i="18"/>
  <c r="AI105" i="18"/>
  <c r="AH105" i="18"/>
  <c r="AG105" i="18"/>
  <c r="AF105" i="18"/>
  <c r="AE105" i="18"/>
  <c r="AD105" i="18"/>
  <c r="AA105" i="18"/>
  <c r="Z105" i="18"/>
  <c r="Y105" i="18"/>
  <c r="X105" i="18"/>
  <c r="W105" i="18"/>
  <c r="V105" i="18"/>
  <c r="U105" i="18"/>
  <c r="T105" i="18"/>
  <c r="S105" i="18"/>
  <c r="R105" i="18"/>
  <c r="O105" i="18"/>
  <c r="N105" i="18"/>
  <c r="M105" i="18"/>
  <c r="J105" i="18"/>
  <c r="BE104" i="18"/>
  <c r="BD104" i="18"/>
  <c r="BC104" i="18"/>
  <c r="BB104" i="18"/>
  <c r="BA104" i="18"/>
  <c r="AZ104" i="18"/>
  <c r="AY104" i="18"/>
  <c r="AX104" i="18"/>
  <c r="AW104" i="18"/>
  <c r="AV104" i="18"/>
  <c r="AU104" i="18"/>
  <c r="AT104" i="18"/>
  <c r="AS104" i="18"/>
  <c r="AR104" i="18"/>
  <c r="AQ104" i="18"/>
  <c r="AP104" i="18"/>
  <c r="AM104" i="18"/>
  <c r="AL104" i="18"/>
  <c r="AK104" i="18"/>
  <c r="AJ104" i="18"/>
  <c r="AI104" i="18"/>
  <c r="AH104" i="18"/>
  <c r="AG104" i="18"/>
  <c r="AF104" i="18"/>
  <c r="AE104" i="18"/>
  <c r="AD104" i="18"/>
  <c r="AA104" i="18"/>
  <c r="Z104" i="18"/>
  <c r="Y104" i="18"/>
  <c r="X104" i="18"/>
  <c r="W104" i="18"/>
  <c r="V104" i="18"/>
  <c r="U104" i="18"/>
  <c r="T104" i="18"/>
  <c r="S104" i="18"/>
  <c r="R104" i="18"/>
  <c r="O104" i="18"/>
  <c r="N104" i="18"/>
  <c r="M104" i="18"/>
  <c r="J104" i="18"/>
  <c r="BE103" i="18"/>
  <c r="BD103" i="18"/>
  <c r="BC103" i="18"/>
  <c r="BB103" i="18"/>
  <c r="BA103" i="18"/>
  <c r="AZ103" i="18"/>
  <c r="AY103" i="18"/>
  <c r="AX103" i="18"/>
  <c r="AW103" i="18"/>
  <c r="AV103" i="18"/>
  <c r="AU103" i="18"/>
  <c r="AT103" i="18"/>
  <c r="AS103" i="18"/>
  <c r="AR103" i="18"/>
  <c r="AQ103" i="18"/>
  <c r="AP103" i="18"/>
  <c r="AM103" i="18"/>
  <c r="AL103" i="18"/>
  <c r="AK103" i="18"/>
  <c r="AJ103" i="18"/>
  <c r="AI103" i="18"/>
  <c r="AH103" i="18"/>
  <c r="AG103" i="18"/>
  <c r="AF103" i="18"/>
  <c r="AE103" i="18"/>
  <c r="AD103" i="18"/>
  <c r="AA103" i="18"/>
  <c r="Z103" i="18"/>
  <c r="Y103" i="18"/>
  <c r="X103" i="18"/>
  <c r="W103" i="18"/>
  <c r="V103" i="18"/>
  <c r="U103" i="18"/>
  <c r="T103" i="18"/>
  <c r="S103" i="18"/>
  <c r="R103" i="18"/>
  <c r="O103" i="18"/>
  <c r="N103" i="18"/>
  <c r="M103" i="18"/>
  <c r="J103" i="18"/>
  <c r="BE102" i="18"/>
  <c r="BD102" i="18"/>
  <c r="BC102" i="18"/>
  <c r="BB102" i="18"/>
  <c r="BA102" i="18"/>
  <c r="AZ102" i="18"/>
  <c r="AY102" i="18"/>
  <c r="AX102" i="18"/>
  <c r="AW102" i="18"/>
  <c r="AV102" i="18"/>
  <c r="AU102" i="18"/>
  <c r="AT102" i="18"/>
  <c r="AS102" i="18"/>
  <c r="AR102" i="18"/>
  <c r="AQ102" i="18"/>
  <c r="AP102" i="18"/>
  <c r="AM102" i="18"/>
  <c r="AL102" i="18"/>
  <c r="AK102" i="18"/>
  <c r="AJ102" i="18"/>
  <c r="AI102" i="18"/>
  <c r="AH102" i="18"/>
  <c r="AG102" i="18"/>
  <c r="AF102" i="18"/>
  <c r="AE102" i="18"/>
  <c r="AD102" i="18"/>
  <c r="AA102" i="18"/>
  <c r="Z102" i="18"/>
  <c r="Y102" i="18"/>
  <c r="X102" i="18"/>
  <c r="W102" i="18"/>
  <c r="V102" i="18"/>
  <c r="U102" i="18"/>
  <c r="T102" i="18"/>
  <c r="S102" i="18"/>
  <c r="R102" i="18"/>
  <c r="O102" i="18"/>
  <c r="N102" i="18"/>
  <c r="M102" i="18"/>
  <c r="J102" i="18"/>
  <c r="BE101" i="18"/>
  <c r="BD101" i="18"/>
  <c r="BC101" i="18"/>
  <c r="BB101" i="18"/>
  <c r="BA101" i="18"/>
  <c r="AZ101" i="18"/>
  <c r="AY101" i="18"/>
  <c r="AX101" i="18"/>
  <c r="AW101" i="18"/>
  <c r="AV101" i="18"/>
  <c r="AU101" i="18"/>
  <c r="AT101" i="18"/>
  <c r="AS101" i="18"/>
  <c r="AR101" i="18"/>
  <c r="AQ101" i="18"/>
  <c r="AP101" i="18"/>
  <c r="AM101" i="18"/>
  <c r="AL101" i="18"/>
  <c r="AK101" i="18"/>
  <c r="AJ101" i="18"/>
  <c r="AI101" i="18"/>
  <c r="AH101" i="18"/>
  <c r="AG101" i="18"/>
  <c r="AF101" i="18"/>
  <c r="AE101" i="18"/>
  <c r="AD101" i="18"/>
  <c r="AA101" i="18"/>
  <c r="Z101" i="18"/>
  <c r="Y101" i="18"/>
  <c r="X101" i="18"/>
  <c r="W101" i="18"/>
  <c r="V101" i="18"/>
  <c r="U101" i="18"/>
  <c r="T101" i="18"/>
  <c r="S101" i="18"/>
  <c r="R101" i="18"/>
  <c r="O101" i="18"/>
  <c r="N101" i="18"/>
  <c r="M101" i="18"/>
  <c r="J101" i="18"/>
  <c r="BE100" i="18"/>
  <c r="BD100" i="18"/>
  <c r="BC100" i="18"/>
  <c r="BB100" i="18"/>
  <c r="BA100" i="18"/>
  <c r="AZ100" i="18"/>
  <c r="AY100" i="18"/>
  <c r="AX100" i="18"/>
  <c r="AW100" i="18"/>
  <c r="AV100" i="18"/>
  <c r="AU100" i="18"/>
  <c r="AT100" i="18"/>
  <c r="AS100" i="18"/>
  <c r="AR100" i="18"/>
  <c r="AQ100" i="18"/>
  <c r="AP100" i="18"/>
  <c r="AM100" i="18"/>
  <c r="AL100" i="18"/>
  <c r="AK100" i="18"/>
  <c r="AJ100" i="18"/>
  <c r="AI100" i="18"/>
  <c r="AH100" i="18"/>
  <c r="AG100" i="18"/>
  <c r="AF100" i="18"/>
  <c r="AE100" i="18"/>
  <c r="AD100" i="18"/>
  <c r="AA100" i="18"/>
  <c r="Z100" i="18"/>
  <c r="Y100" i="18"/>
  <c r="X100" i="18"/>
  <c r="W100" i="18"/>
  <c r="V100" i="18"/>
  <c r="U100" i="18"/>
  <c r="T100" i="18"/>
  <c r="S100" i="18"/>
  <c r="R100" i="18"/>
  <c r="O100" i="18"/>
  <c r="N100" i="18"/>
  <c r="M100" i="18"/>
  <c r="J100" i="18"/>
  <c r="BE99" i="18"/>
  <c r="BD99" i="18"/>
  <c r="BC99" i="18"/>
  <c r="BB99" i="18"/>
  <c r="BA99" i="18"/>
  <c r="AZ99" i="18"/>
  <c r="AY99" i="18"/>
  <c r="AX99" i="18"/>
  <c r="AW99" i="18"/>
  <c r="AV99" i="18"/>
  <c r="AU99" i="18"/>
  <c r="AT99" i="18"/>
  <c r="AS99" i="18"/>
  <c r="AR99" i="18"/>
  <c r="AQ99" i="18"/>
  <c r="AP99" i="18"/>
  <c r="AM99" i="18"/>
  <c r="AL99" i="18"/>
  <c r="AK99" i="18"/>
  <c r="AJ99" i="18"/>
  <c r="AI99" i="18"/>
  <c r="AH99" i="18"/>
  <c r="AG99" i="18"/>
  <c r="AF99" i="18"/>
  <c r="AE99" i="18"/>
  <c r="AD99" i="18"/>
  <c r="AA99" i="18"/>
  <c r="Z99" i="18"/>
  <c r="Y99" i="18"/>
  <c r="X99" i="18"/>
  <c r="W99" i="18"/>
  <c r="V99" i="18"/>
  <c r="U99" i="18"/>
  <c r="T99" i="18"/>
  <c r="S99" i="18"/>
  <c r="R99" i="18"/>
  <c r="O99" i="18"/>
  <c r="N99" i="18"/>
  <c r="M99" i="18"/>
  <c r="J99" i="18"/>
  <c r="BE98" i="18"/>
  <c r="BD98" i="18"/>
  <c r="BC98" i="18"/>
  <c r="BB98" i="18"/>
  <c r="BA98" i="18"/>
  <c r="AZ98" i="18"/>
  <c r="AY98" i="18"/>
  <c r="AX98" i="18"/>
  <c r="AW98" i="18"/>
  <c r="AV98" i="18"/>
  <c r="AU98" i="18"/>
  <c r="AT98" i="18"/>
  <c r="AS98" i="18"/>
  <c r="AR98" i="18"/>
  <c r="AQ98" i="18"/>
  <c r="AP98" i="18"/>
  <c r="AM98" i="18"/>
  <c r="AL98" i="18"/>
  <c r="AK98" i="18"/>
  <c r="AJ98" i="18"/>
  <c r="AI98" i="18"/>
  <c r="AH98" i="18"/>
  <c r="AG98" i="18"/>
  <c r="AF98" i="18"/>
  <c r="AE98" i="18"/>
  <c r="AD98" i="18"/>
  <c r="AA98" i="18"/>
  <c r="Z98" i="18"/>
  <c r="Y98" i="18"/>
  <c r="X98" i="18"/>
  <c r="W98" i="18"/>
  <c r="V98" i="18"/>
  <c r="U98" i="18"/>
  <c r="T98" i="18"/>
  <c r="S98" i="18"/>
  <c r="R98" i="18"/>
  <c r="O98" i="18"/>
  <c r="N98" i="18"/>
  <c r="M98" i="18"/>
  <c r="J98" i="18"/>
  <c r="BE97" i="18"/>
  <c r="BD97" i="18"/>
  <c r="BC97" i="18"/>
  <c r="BB97" i="18"/>
  <c r="BA97" i="18"/>
  <c r="AZ97" i="18"/>
  <c r="AY97" i="18"/>
  <c r="AX97" i="18"/>
  <c r="AW97" i="18"/>
  <c r="AV97" i="18"/>
  <c r="AU97" i="18"/>
  <c r="AT97" i="18"/>
  <c r="AS97" i="18"/>
  <c r="AR97" i="18"/>
  <c r="AQ97" i="18"/>
  <c r="AP97" i="18"/>
  <c r="AM97" i="18"/>
  <c r="AL97" i="18"/>
  <c r="AK97" i="18"/>
  <c r="AJ97" i="18"/>
  <c r="AI97" i="18"/>
  <c r="AH97" i="18"/>
  <c r="AG97" i="18"/>
  <c r="AF97" i="18"/>
  <c r="AE97" i="18"/>
  <c r="AD97" i="18"/>
  <c r="AA97" i="18"/>
  <c r="Z97" i="18"/>
  <c r="Y97" i="18"/>
  <c r="X97" i="18"/>
  <c r="W97" i="18"/>
  <c r="V97" i="18"/>
  <c r="U97" i="18"/>
  <c r="T97" i="18"/>
  <c r="S97" i="18"/>
  <c r="R97" i="18"/>
  <c r="O97" i="18"/>
  <c r="N97" i="18"/>
  <c r="M97" i="18"/>
  <c r="J97" i="18"/>
  <c r="BE96" i="18"/>
  <c r="BD96" i="18"/>
  <c r="BC96" i="18"/>
  <c r="BB96" i="18"/>
  <c r="BA96" i="18"/>
  <c r="AZ96" i="18"/>
  <c r="AY96" i="18"/>
  <c r="AX96" i="18"/>
  <c r="AW96" i="18"/>
  <c r="AV96" i="18"/>
  <c r="AU96" i="18"/>
  <c r="AT96" i="18"/>
  <c r="AS96" i="18"/>
  <c r="AR96" i="18"/>
  <c r="AQ96" i="18"/>
  <c r="AP96" i="18"/>
  <c r="AM96" i="18"/>
  <c r="AL96" i="18"/>
  <c r="AK96" i="18"/>
  <c r="AJ96" i="18"/>
  <c r="AI96" i="18"/>
  <c r="AH96" i="18"/>
  <c r="AG96" i="18"/>
  <c r="AF96" i="18"/>
  <c r="AE96" i="18"/>
  <c r="AD96" i="18"/>
  <c r="AA96" i="18"/>
  <c r="Z96" i="18"/>
  <c r="Y96" i="18"/>
  <c r="X96" i="18"/>
  <c r="W96" i="18"/>
  <c r="V96" i="18"/>
  <c r="U96" i="18"/>
  <c r="T96" i="18"/>
  <c r="S96" i="18"/>
  <c r="R96" i="18"/>
  <c r="O96" i="18"/>
  <c r="N96" i="18"/>
  <c r="M96" i="18"/>
  <c r="J96" i="18"/>
  <c r="BE95" i="18"/>
  <c r="BD95" i="18"/>
  <c r="BC95" i="18"/>
  <c r="BB95" i="18"/>
  <c r="BA95" i="18"/>
  <c r="AZ95" i="18"/>
  <c r="AY95" i="18"/>
  <c r="AX95" i="18"/>
  <c r="AW95" i="18"/>
  <c r="AV95" i="18"/>
  <c r="AU95" i="18"/>
  <c r="AT95" i="18"/>
  <c r="AS95" i="18"/>
  <c r="AR95" i="18"/>
  <c r="AQ95" i="18"/>
  <c r="AP95" i="18"/>
  <c r="AM95" i="18"/>
  <c r="AL95" i="18"/>
  <c r="AK95" i="18"/>
  <c r="AJ95" i="18"/>
  <c r="AI95" i="18"/>
  <c r="AH95" i="18"/>
  <c r="AG95" i="18"/>
  <c r="AF95" i="18"/>
  <c r="AE95" i="18"/>
  <c r="AD95" i="18"/>
  <c r="AA95" i="18"/>
  <c r="Z95" i="18"/>
  <c r="Y95" i="18"/>
  <c r="X95" i="18"/>
  <c r="W95" i="18"/>
  <c r="V95" i="18"/>
  <c r="U95" i="18"/>
  <c r="T95" i="18"/>
  <c r="S95" i="18"/>
  <c r="R95" i="18"/>
  <c r="O95" i="18"/>
  <c r="N95" i="18"/>
  <c r="M95" i="18"/>
  <c r="J95" i="18"/>
  <c r="BE94" i="18"/>
  <c r="BD94" i="18"/>
  <c r="BC94" i="18"/>
  <c r="BB94" i="18"/>
  <c r="BA94" i="18"/>
  <c r="AZ94" i="18"/>
  <c r="AY94" i="18"/>
  <c r="AX94" i="18"/>
  <c r="AW94" i="18"/>
  <c r="AV94" i="18"/>
  <c r="AU94" i="18"/>
  <c r="AT94" i="18"/>
  <c r="AS94" i="18"/>
  <c r="AR94" i="18"/>
  <c r="AQ94" i="18"/>
  <c r="AP94" i="18"/>
  <c r="AM94" i="18"/>
  <c r="AL94" i="18"/>
  <c r="AK94" i="18"/>
  <c r="AJ94" i="18"/>
  <c r="AI94" i="18"/>
  <c r="AH94" i="18"/>
  <c r="AG94" i="18"/>
  <c r="AF94" i="18"/>
  <c r="AE94" i="18"/>
  <c r="AD94" i="18"/>
  <c r="AA94" i="18"/>
  <c r="Z94" i="18"/>
  <c r="Y94" i="18"/>
  <c r="X94" i="18"/>
  <c r="W94" i="18"/>
  <c r="V94" i="18"/>
  <c r="U94" i="18"/>
  <c r="T94" i="18"/>
  <c r="S94" i="18"/>
  <c r="R94" i="18"/>
  <c r="O94" i="18"/>
  <c r="N94" i="18"/>
  <c r="M94" i="18"/>
  <c r="J94" i="18"/>
  <c r="BE93" i="18"/>
  <c r="BD93" i="18"/>
  <c r="BC93" i="18"/>
  <c r="BB93" i="18"/>
  <c r="BA93" i="18"/>
  <c r="AZ93" i="18"/>
  <c r="AY93" i="18"/>
  <c r="AX93" i="18"/>
  <c r="AW93" i="18"/>
  <c r="AV93" i="18"/>
  <c r="AU93" i="18"/>
  <c r="AT93" i="18"/>
  <c r="AS93" i="18"/>
  <c r="AR93" i="18"/>
  <c r="AQ93" i="18"/>
  <c r="AP93" i="18"/>
  <c r="AM93" i="18"/>
  <c r="AL93" i="18"/>
  <c r="AK93" i="18"/>
  <c r="AJ93" i="18"/>
  <c r="AI93" i="18"/>
  <c r="AH93" i="18"/>
  <c r="AG93" i="18"/>
  <c r="AF93" i="18"/>
  <c r="AE93" i="18"/>
  <c r="AD93" i="18"/>
  <c r="AA93" i="18"/>
  <c r="Z93" i="18"/>
  <c r="Y93" i="18"/>
  <c r="X93" i="18"/>
  <c r="W93" i="18"/>
  <c r="V93" i="18"/>
  <c r="U93" i="18"/>
  <c r="T93" i="18"/>
  <c r="S93" i="18"/>
  <c r="R93" i="18"/>
  <c r="O93" i="18"/>
  <c r="N93" i="18"/>
  <c r="M93" i="18"/>
  <c r="J93" i="18"/>
  <c r="BE92" i="18"/>
  <c r="BD92" i="18"/>
  <c r="BC92" i="18"/>
  <c r="BB92" i="18"/>
  <c r="BA92" i="18"/>
  <c r="AZ92" i="18"/>
  <c r="AY92" i="18"/>
  <c r="AX92" i="18"/>
  <c r="AW92" i="18"/>
  <c r="AV92" i="18"/>
  <c r="AU92" i="18"/>
  <c r="AT92" i="18"/>
  <c r="AS92" i="18"/>
  <c r="AR92" i="18"/>
  <c r="AQ92" i="18"/>
  <c r="AP92" i="18"/>
  <c r="AM92" i="18"/>
  <c r="AL92" i="18"/>
  <c r="AK92" i="18"/>
  <c r="AJ92" i="18"/>
  <c r="AI92" i="18"/>
  <c r="AH92" i="18"/>
  <c r="AG92" i="18"/>
  <c r="AF92" i="18"/>
  <c r="AE92" i="18"/>
  <c r="AD92" i="18"/>
  <c r="AA92" i="18"/>
  <c r="Z92" i="18"/>
  <c r="Y92" i="18"/>
  <c r="X92" i="18"/>
  <c r="W92" i="18"/>
  <c r="V92" i="18"/>
  <c r="U92" i="18"/>
  <c r="T92" i="18"/>
  <c r="S92" i="18"/>
  <c r="R92" i="18"/>
  <c r="O92" i="18"/>
  <c r="N92" i="18"/>
  <c r="M92" i="18"/>
  <c r="J92" i="18"/>
  <c r="BE91" i="18"/>
  <c r="BD91" i="18"/>
  <c r="BC91" i="18"/>
  <c r="BB91" i="18"/>
  <c r="BA91" i="18"/>
  <c r="AZ91" i="18"/>
  <c r="AY91" i="18"/>
  <c r="AX91" i="18"/>
  <c r="AW91" i="18"/>
  <c r="AV91" i="18"/>
  <c r="AU91" i="18"/>
  <c r="AT91" i="18"/>
  <c r="AS91" i="18"/>
  <c r="AR91" i="18"/>
  <c r="AQ91" i="18"/>
  <c r="AP91" i="18"/>
  <c r="AM91" i="18"/>
  <c r="AL91" i="18"/>
  <c r="AK91" i="18"/>
  <c r="AJ91" i="18"/>
  <c r="AI91" i="18"/>
  <c r="AH91" i="18"/>
  <c r="AG91" i="18"/>
  <c r="AF91" i="18"/>
  <c r="AE91" i="18"/>
  <c r="AD91" i="18"/>
  <c r="AA91" i="18"/>
  <c r="Z91" i="18"/>
  <c r="Y91" i="18"/>
  <c r="X91" i="18"/>
  <c r="W91" i="18"/>
  <c r="V91" i="18"/>
  <c r="U91" i="18"/>
  <c r="T91" i="18"/>
  <c r="S91" i="18"/>
  <c r="R91" i="18"/>
  <c r="O91" i="18"/>
  <c r="N91" i="18"/>
  <c r="M91" i="18"/>
  <c r="J91" i="18"/>
  <c r="BE90" i="18"/>
  <c r="BD90" i="18"/>
  <c r="BC90" i="18"/>
  <c r="BB90" i="18"/>
  <c r="BA90" i="18"/>
  <c r="AZ90" i="18"/>
  <c r="AY90" i="18"/>
  <c r="AX90" i="18"/>
  <c r="AW90" i="18"/>
  <c r="AV90" i="18"/>
  <c r="AU90" i="18"/>
  <c r="AT90" i="18"/>
  <c r="AS90" i="18"/>
  <c r="AR90" i="18"/>
  <c r="AQ90" i="18"/>
  <c r="AP90" i="18"/>
  <c r="AM90" i="18"/>
  <c r="AL90" i="18"/>
  <c r="AK90" i="18"/>
  <c r="AJ90" i="18"/>
  <c r="AI90" i="18"/>
  <c r="AH90" i="18"/>
  <c r="AG90" i="18"/>
  <c r="AF90" i="18"/>
  <c r="AE90" i="18"/>
  <c r="AD90" i="18"/>
  <c r="AA90" i="18"/>
  <c r="Z90" i="18"/>
  <c r="Y90" i="18"/>
  <c r="X90" i="18"/>
  <c r="W90" i="18"/>
  <c r="V90" i="18"/>
  <c r="U90" i="18"/>
  <c r="T90" i="18"/>
  <c r="S90" i="18"/>
  <c r="R90" i="18"/>
  <c r="O90" i="18"/>
  <c r="N90" i="18"/>
  <c r="M90" i="18"/>
  <c r="J90" i="18"/>
  <c r="BE89" i="18"/>
  <c r="BD89" i="18"/>
  <c r="BC89" i="18"/>
  <c r="BB89" i="18"/>
  <c r="BA89" i="18"/>
  <c r="AZ89" i="18"/>
  <c r="AY89" i="18"/>
  <c r="AX89" i="18"/>
  <c r="AW89" i="18"/>
  <c r="AV89" i="18"/>
  <c r="AU89" i="18"/>
  <c r="AT89" i="18"/>
  <c r="AS89" i="18"/>
  <c r="AR89" i="18"/>
  <c r="AQ89" i="18"/>
  <c r="AP89" i="18"/>
  <c r="AM89" i="18"/>
  <c r="AL89" i="18"/>
  <c r="AK89" i="18"/>
  <c r="AJ89" i="18"/>
  <c r="AI89" i="18"/>
  <c r="AH89" i="18"/>
  <c r="AG89" i="18"/>
  <c r="AF89" i="18"/>
  <c r="AE89" i="18"/>
  <c r="AD89" i="18"/>
  <c r="AA89" i="18"/>
  <c r="Z89" i="18"/>
  <c r="Y89" i="18"/>
  <c r="X89" i="18"/>
  <c r="W89" i="18"/>
  <c r="V89" i="18"/>
  <c r="U89" i="18"/>
  <c r="T89" i="18"/>
  <c r="S89" i="18"/>
  <c r="R89" i="18"/>
  <c r="O89" i="18"/>
  <c r="N89" i="18"/>
  <c r="M89" i="18"/>
  <c r="J89" i="18"/>
  <c r="BE88" i="18"/>
  <c r="BD88" i="18"/>
  <c r="BC88" i="18"/>
  <c r="BB88" i="18"/>
  <c r="BA88" i="18"/>
  <c r="AZ88" i="18"/>
  <c r="AY88" i="18"/>
  <c r="AX88" i="18"/>
  <c r="AW88" i="18"/>
  <c r="AV88" i="18"/>
  <c r="AU88" i="18"/>
  <c r="AT88" i="18"/>
  <c r="AS88" i="18"/>
  <c r="AR88" i="18"/>
  <c r="AQ88" i="18"/>
  <c r="AP88" i="18"/>
  <c r="AM88" i="18"/>
  <c r="AL88" i="18"/>
  <c r="AK88" i="18"/>
  <c r="AJ88" i="18"/>
  <c r="AI88" i="18"/>
  <c r="AH88" i="18"/>
  <c r="AG88" i="18"/>
  <c r="AF88" i="18"/>
  <c r="AE88" i="18"/>
  <c r="AD88" i="18"/>
  <c r="AA88" i="18"/>
  <c r="Z88" i="18"/>
  <c r="Y88" i="18"/>
  <c r="X88" i="18"/>
  <c r="W88" i="18"/>
  <c r="V88" i="18"/>
  <c r="U88" i="18"/>
  <c r="T88" i="18"/>
  <c r="S88" i="18"/>
  <c r="R88" i="18"/>
  <c r="O88" i="18"/>
  <c r="N88" i="18"/>
  <c r="M88" i="18"/>
  <c r="J88" i="18"/>
  <c r="BE87" i="18"/>
  <c r="BD87" i="18"/>
  <c r="BC87" i="18"/>
  <c r="BB87" i="18"/>
  <c r="BA87" i="18"/>
  <c r="AZ87" i="18"/>
  <c r="AY87" i="18"/>
  <c r="AX87" i="18"/>
  <c r="AW87" i="18"/>
  <c r="AV87" i="18"/>
  <c r="AU87" i="18"/>
  <c r="AT87" i="18"/>
  <c r="AS87" i="18"/>
  <c r="AR87" i="18"/>
  <c r="AQ87" i="18"/>
  <c r="AP87" i="18"/>
  <c r="AM87" i="18"/>
  <c r="AL87" i="18"/>
  <c r="AK87" i="18"/>
  <c r="AJ87" i="18"/>
  <c r="AI87" i="18"/>
  <c r="AH87" i="18"/>
  <c r="AG87" i="18"/>
  <c r="AF87" i="18"/>
  <c r="AE87" i="18"/>
  <c r="AD87" i="18"/>
  <c r="AA87" i="18"/>
  <c r="Z87" i="18"/>
  <c r="Y87" i="18"/>
  <c r="X87" i="18"/>
  <c r="W87" i="18"/>
  <c r="V87" i="18"/>
  <c r="U87" i="18"/>
  <c r="T87" i="18"/>
  <c r="S87" i="18"/>
  <c r="R87" i="18"/>
  <c r="O87" i="18"/>
  <c r="N87" i="18"/>
  <c r="M87" i="18"/>
  <c r="J87" i="18"/>
  <c r="BE86" i="18"/>
  <c r="BD86" i="18"/>
  <c r="BC86" i="18"/>
  <c r="BB86" i="18"/>
  <c r="BA86" i="18"/>
  <c r="AZ86" i="18"/>
  <c r="AY86" i="18"/>
  <c r="AX86" i="18"/>
  <c r="AW86" i="18"/>
  <c r="AV86" i="18"/>
  <c r="AU86" i="18"/>
  <c r="AT86" i="18"/>
  <c r="AS86" i="18"/>
  <c r="AR86" i="18"/>
  <c r="AQ86" i="18"/>
  <c r="AP86" i="18"/>
  <c r="AM86" i="18"/>
  <c r="AL86" i="18"/>
  <c r="AK86" i="18"/>
  <c r="AJ86" i="18"/>
  <c r="AI86" i="18"/>
  <c r="AH86" i="18"/>
  <c r="AG86" i="18"/>
  <c r="AF86" i="18"/>
  <c r="AE86" i="18"/>
  <c r="AD86" i="18"/>
  <c r="AA86" i="18"/>
  <c r="Z86" i="18"/>
  <c r="Y86" i="18"/>
  <c r="X86" i="18"/>
  <c r="W86" i="18"/>
  <c r="V86" i="18"/>
  <c r="U86" i="18"/>
  <c r="T86" i="18"/>
  <c r="S86" i="18"/>
  <c r="R86" i="18"/>
  <c r="O86" i="18"/>
  <c r="N86" i="18"/>
  <c r="M86" i="18"/>
  <c r="J86" i="18"/>
  <c r="BE85" i="18"/>
  <c r="BD85" i="18"/>
  <c r="BC85" i="18"/>
  <c r="BB85" i="18"/>
  <c r="BA85" i="18"/>
  <c r="AZ85" i="18"/>
  <c r="AY85" i="18"/>
  <c r="AX85" i="18"/>
  <c r="AW85" i="18"/>
  <c r="AV85" i="18"/>
  <c r="AU85" i="18"/>
  <c r="AT85" i="18"/>
  <c r="AS85" i="18"/>
  <c r="AR85" i="18"/>
  <c r="AQ85" i="18"/>
  <c r="AP85" i="18"/>
  <c r="AM85" i="18"/>
  <c r="AL85" i="18"/>
  <c r="AK85" i="18"/>
  <c r="AJ85" i="18"/>
  <c r="AI85" i="18"/>
  <c r="AH85" i="18"/>
  <c r="AG85" i="18"/>
  <c r="AF85" i="18"/>
  <c r="AE85" i="18"/>
  <c r="AD85" i="18"/>
  <c r="AA85" i="18"/>
  <c r="Z85" i="18"/>
  <c r="Y85" i="18"/>
  <c r="X85" i="18"/>
  <c r="W85" i="18"/>
  <c r="V85" i="18"/>
  <c r="U85" i="18"/>
  <c r="T85" i="18"/>
  <c r="S85" i="18"/>
  <c r="R85" i="18"/>
  <c r="O85" i="18"/>
  <c r="N85" i="18"/>
  <c r="M85" i="18"/>
  <c r="J85" i="18"/>
  <c r="BE84" i="18"/>
  <c r="BD84" i="18"/>
  <c r="BC84" i="18"/>
  <c r="BB84" i="18"/>
  <c r="BA84" i="18"/>
  <c r="AZ84" i="18"/>
  <c r="AY84" i="18"/>
  <c r="AX84" i="18"/>
  <c r="AW84" i="18"/>
  <c r="AV84" i="18"/>
  <c r="AU84" i="18"/>
  <c r="AT84" i="18"/>
  <c r="AS84" i="18"/>
  <c r="AR84" i="18"/>
  <c r="AQ84" i="18"/>
  <c r="AP84" i="18"/>
  <c r="AM84" i="18"/>
  <c r="AL84" i="18"/>
  <c r="AK84" i="18"/>
  <c r="AJ84" i="18"/>
  <c r="AI84" i="18"/>
  <c r="AH84" i="18"/>
  <c r="AG84" i="18"/>
  <c r="AF84" i="18"/>
  <c r="AE84" i="18"/>
  <c r="AD84" i="18"/>
  <c r="AA84" i="18"/>
  <c r="Z84" i="18"/>
  <c r="Y84" i="18"/>
  <c r="X84" i="18"/>
  <c r="W84" i="18"/>
  <c r="V84" i="18"/>
  <c r="U84" i="18"/>
  <c r="T84" i="18"/>
  <c r="S84" i="18"/>
  <c r="R84" i="18"/>
  <c r="O84" i="18"/>
  <c r="N84" i="18"/>
  <c r="M84" i="18"/>
  <c r="J84" i="18"/>
  <c r="BE83" i="18"/>
  <c r="BD83" i="18"/>
  <c r="BC83" i="18"/>
  <c r="BB83" i="18"/>
  <c r="BA83" i="18"/>
  <c r="AZ83" i="18"/>
  <c r="AY83" i="18"/>
  <c r="AX83" i="18"/>
  <c r="AW83" i="18"/>
  <c r="AV83" i="18"/>
  <c r="AU83" i="18"/>
  <c r="AT83" i="18"/>
  <c r="AS83" i="18"/>
  <c r="AR83" i="18"/>
  <c r="AQ83" i="18"/>
  <c r="AP83" i="18"/>
  <c r="AM83" i="18"/>
  <c r="AL83" i="18"/>
  <c r="AK83" i="18"/>
  <c r="AJ83" i="18"/>
  <c r="AI83" i="18"/>
  <c r="AH83" i="18"/>
  <c r="AG83" i="18"/>
  <c r="AF83" i="18"/>
  <c r="AE83" i="18"/>
  <c r="AD83" i="18"/>
  <c r="AA83" i="18"/>
  <c r="Z83" i="18"/>
  <c r="Y83" i="18"/>
  <c r="X83" i="18"/>
  <c r="W83" i="18"/>
  <c r="V83" i="18"/>
  <c r="U83" i="18"/>
  <c r="T83" i="18"/>
  <c r="S83" i="18"/>
  <c r="R83" i="18"/>
  <c r="O83" i="18"/>
  <c r="N83" i="18"/>
  <c r="M83" i="18"/>
  <c r="J83" i="18"/>
  <c r="BE82" i="18"/>
  <c r="BD82" i="18"/>
  <c r="BC82" i="18"/>
  <c r="BB82" i="18"/>
  <c r="BA82" i="18"/>
  <c r="AZ82" i="18"/>
  <c r="AY82" i="18"/>
  <c r="AX82" i="18"/>
  <c r="AW82" i="18"/>
  <c r="AV82" i="18"/>
  <c r="AU82" i="18"/>
  <c r="AT82" i="18"/>
  <c r="AS82" i="18"/>
  <c r="AR82" i="18"/>
  <c r="AQ82" i="18"/>
  <c r="AP82" i="18"/>
  <c r="AM82" i="18"/>
  <c r="AL82" i="18"/>
  <c r="AK82" i="18"/>
  <c r="AJ82" i="18"/>
  <c r="AI82" i="18"/>
  <c r="AH82" i="18"/>
  <c r="AG82" i="18"/>
  <c r="AF82" i="18"/>
  <c r="AE82" i="18"/>
  <c r="AD82" i="18"/>
  <c r="AA82" i="18"/>
  <c r="Z82" i="18"/>
  <c r="Y82" i="18"/>
  <c r="X82" i="18"/>
  <c r="W82" i="18"/>
  <c r="V82" i="18"/>
  <c r="U82" i="18"/>
  <c r="T82" i="18"/>
  <c r="S82" i="18"/>
  <c r="R82" i="18"/>
  <c r="O82" i="18"/>
  <c r="N82" i="18"/>
  <c r="M82" i="18"/>
  <c r="J82" i="18"/>
  <c r="BE81" i="18"/>
  <c r="BD81" i="18"/>
  <c r="BC81" i="18"/>
  <c r="BB81" i="18"/>
  <c r="BA81" i="18"/>
  <c r="AZ81" i="18"/>
  <c r="AY81" i="18"/>
  <c r="AX81" i="18"/>
  <c r="AW81" i="18"/>
  <c r="AV81" i="18"/>
  <c r="AU81" i="18"/>
  <c r="AT81" i="18"/>
  <c r="AS81" i="18"/>
  <c r="AR81" i="18"/>
  <c r="AQ81" i="18"/>
  <c r="AP81" i="18"/>
  <c r="AM81" i="18"/>
  <c r="AL81" i="18"/>
  <c r="AK81" i="18"/>
  <c r="AJ81" i="18"/>
  <c r="AI81" i="18"/>
  <c r="AH81" i="18"/>
  <c r="AG81" i="18"/>
  <c r="AF81" i="18"/>
  <c r="AE81" i="18"/>
  <c r="AD81" i="18"/>
  <c r="AA81" i="18"/>
  <c r="Z81" i="18"/>
  <c r="Y81" i="18"/>
  <c r="X81" i="18"/>
  <c r="W81" i="18"/>
  <c r="V81" i="18"/>
  <c r="U81" i="18"/>
  <c r="T81" i="18"/>
  <c r="S81" i="18"/>
  <c r="R81" i="18"/>
  <c r="O81" i="18"/>
  <c r="N81" i="18"/>
  <c r="M81" i="18"/>
  <c r="J81" i="18"/>
  <c r="BE80" i="18"/>
  <c r="BD80" i="18"/>
  <c r="BC80" i="18"/>
  <c r="BB80" i="18"/>
  <c r="BA80" i="18"/>
  <c r="AZ80" i="18"/>
  <c r="AY80" i="18"/>
  <c r="AX80" i="18"/>
  <c r="AW80" i="18"/>
  <c r="AV80" i="18"/>
  <c r="AU80" i="18"/>
  <c r="AT80" i="18"/>
  <c r="AS80" i="18"/>
  <c r="AR80" i="18"/>
  <c r="AQ80" i="18"/>
  <c r="AP80" i="18"/>
  <c r="AM80" i="18"/>
  <c r="AL80" i="18"/>
  <c r="AK80" i="18"/>
  <c r="AJ80" i="18"/>
  <c r="AI80" i="18"/>
  <c r="AH80" i="18"/>
  <c r="AG80" i="18"/>
  <c r="AF80" i="18"/>
  <c r="AE80" i="18"/>
  <c r="AD80" i="18"/>
  <c r="AA80" i="18"/>
  <c r="Z80" i="18"/>
  <c r="Y80" i="18"/>
  <c r="X80" i="18"/>
  <c r="W80" i="18"/>
  <c r="V80" i="18"/>
  <c r="U80" i="18"/>
  <c r="T80" i="18"/>
  <c r="S80" i="18"/>
  <c r="R80" i="18"/>
  <c r="O80" i="18"/>
  <c r="N80" i="18"/>
  <c r="M80" i="18"/>
  <c r="J80" i="18"/>
  <c r="BE79" i="18"/>
  <c r="BD79" i="18"/>
  <c r="BC79" i="18"/>
  <c r="BB79" i="18"/>
  <c r="BA79" i="18"/>
  <c r="AZ79" i="18"/>
  <c r="AY79" i="18"/>
  <c r="AX79" i="18"/>
  <c r="AW79" i="18"/>
  <c r="AV79" i="18"/>
  <c r="AU79" i="18"/>
  <c r="AT79" i="18"/>
  <c r="AS79" i="18"/>
  <c r="AR79" i="18"/>
  <c r="AQ79" i="18"/>
  <c r="AP79" i="18"/>
  <c r="AM79" i="18"/>
  <c r="AL79" i="18"/>
  <c r="AK79" i="18"/>
  <c r="AJ79" i="18"/>
  <c r="AI79" i="18"/>
  <c r="AH79" i="18"/>
  <c r="AG79" i="18"/>
  <c r="AF79" i="18"/>
  <c r="AE79" i="18"/>
  <c r="AD79" i="18"/>
  <c r="AA79" i="18"/>
  <c r="Z79" i="18"/>
  <c r="Y79" i="18"/>
  <c r="X79" i="18"/>
  <c r="W79" i="18"/>
  <c r="V79" i="18"/>
  <c r="U79" i="18"/>
  <c r="T79" i="18"/>
  <c r="S79" i="18"/>
  <c r="R79" i="18"/>
  <c r="O79" i="18"/>
  <c r="N79" i="18"/>
  <c r="M79" i="18"/>
  <c r="J79" i="18"/>
  <c r="BE78" i="18"/>
  <c r="BD78" i="18"/>
  <c r="BC78" i="18"/>
  <c r="BB78" i="18"/>
  <c r="BA78" i="18"/>
  <c r="AZ78" i="18"/>
  <c r="AY78" i="18"/>
  <c r="AX78" i="18"/>
  <c r="AW78" i="18"/>
  <c r="AV78" i="18"/>
  <c r="AU78" i="18"/>
  <c r="AT78" i="18"/>
  <c r="AS78" i="18"/>
  <c r="AR78" i="18"/>
  <c r="AQ78" i="18"/>
  <c r="AP78" i="18"/>
  <c r="AM78" i="18"/>
  <c r="AL78" i="18"/>
  <c r="AK78" i="18"/>
  <c r="AJ78" i="18"/>
  <c r="AI78" i="18"/>
  <c r="AH78" i="18"/>
  <c r="AG78" i="18"/>
  <c r="AF78" i="18"/>
  <c r="AE78" i="18"/>
  <c r="AD78" i="18"/>
  <c r="AA78" i="18"/>
  <c r="Z78" i="18"/>
  <c r="Y78" i="18"/>
  <c r="X78" i="18"/>
  <c r="W78" i="18"/>
  <c r="V78" i="18"/>
  <c r="U78" i="18"/>
  <c r="T78" i="18"/>
  <c r="S78" i="18"/>
  <c r="R78" i="18"/>
  <c r="O78" i="18"/>
  <c r="N78" i="18"/>
  <c r="M78" i="18"/>
  <c r="J78" i="18"/>
  <c r="BE77" i="18"/>
  <c r="BD77" i="18"/>
  <c r="BC77" i="18"/>
  <c r="BB77" i="18"/>
  <c r="BA77" i="18"/>
  <c r="AZ77" i="18"/>
  <c r="AY77" i="18"/>
  <c r="AX77" i="18"/>
  <c r="AW77" i="18"/>
  <c r="AV77" i="18"/>
  <c r="AU77" i="18"/>
  <c r="AT77" i="18"/>
  <c r="AS77" i="18"/>
  <c r="AR77" i="18"/>
  <c r="AQ77" i="18"/>
  <c r="AP77" i="18"/>
  <c r="AM77" i="18"/>
  <c r="AL77" i="18"/>
  <c r="AK77" i="18"/>
  <c r="AJ77" i="18"/>
  <c r="AI77" i="18"/>
  <c r="AH77" i="18"/>
  <c r="AG77" i="18"/>
  <c r="AF77" i="18"/>
  <c r="AE77" i="18"/>
  <c r="AD77" i="18"/>
  <c r="AA77" i="18"/>
  <c r="Z77" i="18"/>
  <c r="Y77" i="18"/>
  <c r="X77" i="18"/>
  <c r="W77" i="18"/>
  <c r="V77" i="18"/>
  <c r="U77" i="18"/>
  <c r="T77" i="18"/>
  <c r="S77" i="18"/>
  <c r="R77" i="18"/>
  <c r="O77" i="18"/>
  <c r="N77" i="18"/>
  <c r="M77" i="18"/>
  <c r="J77" i="18"/>
  <c r="BE76" i="18"/>
  <c r="BD76" i="18"/>
  <c r="BC76" i="18"/>
  <c r="BB76" i="18"/>
  <c r="BA76" i="18"/>
  <c r="AZ76" i="18"/>
  <c r="AY76" i="18"/>
  <c r="AX76" i="18"/>
  <c r="AW76" i="18"/>
  <c r="AV76" i="18"/>
  <c r="AU76" i="18"/>
  <c r="AT76" i="18"/>
  <c r="AS76" i="18"/>
  <c r="AR76" i="18"/>
  <c r="AQ76" i="18"/>
  <c r="AP76" i="18"/>
  <c r="AM76" i="18"/>
  <c r="AL76" i="18"/>
  <c r="AK76" i="18"/>
  <c r="AJ76" i="18"/>
  <c r="AI76" i="18"/>
  <c r="AH76" i="18"/>
  <c r="AG76" i="18"/>
  <c r="AF76" i="18"/>
  <c r="AE76" i="18"/>
  <c r="AD76" i="18"/>
  <c r="AA76" i="18"/>
  <c r="Z76" i="18"/>
  <c r="Y76" i="18"/>
  <c r="X76" i="18"/>
  <c r="W76" i="18"/>
  <c r="V76" i="18"/>
  <c r="U76" i="18"/>
  <c r="T76" i="18"/>
  <c r="S76" i="18"/>
  <c r="R76" i="18"/>
  <c r="O76" i="18"/>
  <c r="N76" i="18"/>
  <c r="M76" i="18"/>
  <c r="J76" i="18"/>
  <c r="BE75" i="18"/>
  <c r="BD75" i="18"/>
  <c r="BC75" i="18"/>
  <c r="BB75" i="18"/>
  <c r="BA75" i="18"/>
  <c r="AZ75" i="18"/>
  <c r="AY75" i="18"/>
  <c r="AX75" i="18"/>
  <c r="AW75" i="18"/>
  <c r="AV75" i="18"/>
  <c r="AU75" i="18"/>
  <c r="AT75" i="18"/>
  <c r="AS75" i="18"/>
  <c r="AR75" i="18"/>
  <c r="AQ75" i="18"/>
  <c r="AP75" i="18"/>
  <c r="AM75" i="18"/>
  <c r="AL75" i="18"/>
  <c r="AK75" i="18"/>
  <c r="AJ75" i="18"/>
  <c r="AI75" i="18"/>
  <c r="AH75" i="18"/>
  <c r="AG75" i="18"/>
  <c r="AF75" i="18"/>
  <c r="AE75" i="18"/>
  <c r="AD75" i="18"/>
  <c r="AA75" i="18"/>
  <c r="Z75" i="18"/>
  <c r="Y75" i="18"/>
  <c r="X75" i="18"/>
  <c r="W75" i="18"/>
  <c r="V75" i="18"/>
  <c r="U75" i="18"/>
  <c r="T75" i="18"/>
  <c r="S75" i="18"/>
  <c r="R75" i="18"/>
  <c r="O75" i="18"/>
  <c r="N75" i="18"/>
  <c r="M75" i="18"/>
  <c r="J75" i="18"/>
  <c r="BE74" i="18"/>
  <c r="BD74" i="18"/>
  <c r="BC74" i="18"/>
  <c r="BB74" i="18"/>
  <c r="BA74" i="18"/>
  <c r="AZ74" i="18"/>
  <c r="AY74" i="18"/>
  <c r="AX74" i="18"/>
  <c r="AW74" i="18"/>
  <c r="AV74" i="18"/>
  <c r="AU74" i="18"/>
  <c r="AT74" i="18"/>
  <c r="AS74" i="18"/>
  <c r="AR74" i="18"/>
  <c r="AQ74" i="18"/>
  <c r="AP74" i="18"/>
  <c r="AM74" i="18"/>
  <c r="AL74" i="18"/>
  <c r="AK74" i="18"/>
  <c r="AJ74" i="18"/>
  <c r="AI74" i="18"/>
  <c r="AH74" i="18"/>
  <c r="AG74" i="18"/>
  <c r="AF74" i="18"/>
  <c r="AE74" i="18"/>
  <c r="AD74" i="18"/>
  <c r="AA74" i="18"/>
  <c r="Z74" i="18"/>
  <c r="Y74" i="18"/>
  <c r="X74" i="18"/>
  <c r="W74" i="18"/>
  <c r="V74" i="18"/>
  <c r="U74" i="18"/>
  <c r="T74" i="18"/>
  <c r="S74" i="18"/>
  <c r="R74" i="18"/>
  <c r="O74" i="18"/>
  <c r="N74" i="18"/>
  <c r="M74" i="18"/>
  <c r="J74" i="18"/>
  <c r="BE73" i="18"/>
  <c r="BD73" i="18"/>
  <c r="BC73" i="18"/>
  <c r="BB73" i="18"/>
  <c r="BA73" i="18"/>
  <c r="AZ73" i="18"/>
  <c r="AY73" i="18"/>
  <c r="AX73" i="18"/>
  <c r="AW73" i="18"/>
  <c r="AV73" i="18"/>
  <c r="AU73" i="18"/>
  <c r="AT73" i="18"/>
  <c r="AS73" i="18"/>
  <c r="AR73" i="18"/>
  <c r="AQ73" i="18"/>
  <c r="AP73" i="18"/>
  <c r="AM73" i="18"/>
  <c r="AL73" i="18"/>
  <c r="AK73" i="18"/>
  <c r="AJ73" i="18"/>
  <c r="AI73" i="18"/>
  <c r="AH73" i="18"/>
  <c r="AG73" i="18"/>
  <c r="AF73" i="18"/>
  <c r="AE73" i="18"/>
  <c r="AD73" i="18"/>
  <c r="AA73" i="18"/>
  <c r="Z73" i="18"/>
  <c r="Y73" i="18"/>
  <c r="X73" i="18"/>
  <c r="W73" i="18"/>
  <c r="V73" i="18"/>
  <c r="U73" i="18"/>
  <c r="T73" i="18"/>
  <c r="S73" i="18"/>
  <c r="R73" i="18"/>
  <c r="O73" i="18"/>
  <c r="N73" i="18"/>
  <c r="M73" i="18"/>
  <c r="J73" i="18"/>
  <c r="BE72" i="18"/>
  <c r="BD72" i="18"/>
  <c r="BC72" i="18"/>
  <c r="BB72" i="18"/>
  <c r="BA72" i="18"/>
  <c r="AZ72" i="18"/>
  <c r="AY72" i="18"/>
  <c r="AX72" i="18"/>
  <c r="AW72" i="18"/>
  <c r="AV72" i="18"/>
  <c r="AU72" i="18"/>
  <c r="AT72" i="18"/>
  <c r="AS72" i="18"/>
  <c r="AR72" i="18"/>
  <c r="AQ72" i="18"/>
  <c r="AP72" i="18"/>
  <c r="AM72" i="18"/>
  <c r="AL72" i="18"/>
  <c r="AK72" i="18"/>
  <c r="AJ72" i="18"/>
  <c r="AI72" i="18"/>
  <c r="AH72" i="18"/>
  <c r="AG72" i="18"/>
  <c r="AF72" i="18"/>
  <c r="AE72" i="18"/>
  <c r="AD72" i="18"/>
  <c r="AA72" i="18"/>
  <c r="Z72" i="18"/>
  <c r="Y72" i="18"/>
  <c r="X72" i="18"/>
  <c r="W72" i="18"/>
  <c r="V72" i="18"/>
  <c r="U72" i="18"/>
  <c r="T72" i="18"/>
  <c r="S72" i="18"/>
  <c r="R72" i="18"/>
  <c r="O72" i="18"/>
  <c r="N72" i="18"/>
  <c r="M72" i="18"/>
  <c r="J72" i="18"/>
  <c r="BE71" i="18"/>
  <c r="BD71" i="18"/>
  <c r="BC71" i="18"/>
  <c r="BB71" i="18"/>
  <c r="BA71" i="18"/>
  <c r="AZ71" i="18"/>
  <c r="AY71" i="18"/>
  <c r="AX71" i="18"/>
  <c r="AW71" i="18"/>
  <c r="AV71" i="18"/>
  <c r="AU71" i="18"/>
  <c r="AT71" i="18"/>
  <c r="AS71" i="18"/>
  <c r="AR71" i="18"/>
  <c r="AQ71" i="18"/>
  <c r="AP71" i="18"/>
  <c r="AM71" i="18"/>
  <c r="AL71" i="18"/>
  <c r="AK71" i="18"/>
  <c r="AJ71" i="18"/>
  <c r="AI71" i="18"/>
  <c r="AH71" i="18"/>
  <c r="AG71" i="18"/>
  <c r="AF71" i="18"/>
  <c r="AE71" i="18"/>
  <c r="AD71" i="18"/>
  <c r="AA71" i="18"/>
  <c r="Z71" i="18"/>
  <c r="Y71" i="18"/>
  <c r="X71" i="18"/>
  <c r="W71" i="18"/>
  <c r="V71" i="18"/>
  <c r="U71" i="18"/>
  <c r="T71" i="18"/>
  <c r="S71" i="18"/>
  <c r="R71" i="18"/>
  <c r="O71" i="18"/>
  <c r="N71" i="18"/>
  <c r="M71" i="18"/>
  <c r="J71" i="18"/>
  <c r="BE70" i="18"/>
  <c r="BD70" i="18"/>
  <c r="BC70" i="18"/>
  <c r="BB70" i="18"/>
  <c r="BA70" i="18"/>
  <c r="AZ70" i="18"/>
  <c r="AY70" i="18"/>
  <c r="AX70" i="18"/>
  <c r="AW70" i="18"/>
  <c r="AV70" i="18"/>
  <c r="AU70" i="18"/>
  <c r="AT70" i="18"/>
  <c r="AS70" i="18"/>
  <c r="AR70" i="18"/>
  <c r="AQ70" i="18"/>
  <c r="AP70" i="18"/>
  <c r="AM70" i="18"/>
  <c r="AL70" i="18"/>
  <c r="AK70" i="18"/>
  <c r="AJ70" i="18"/>
  <c r="AI70" i="18"/>
  <c r="AH70" i="18"/>
  <c r="AG70" i="18"/>
  <c r="AF70" i="18"/>
  <c r="AE70" i="18"/>
  <c r="AD70" i="18"/>
  <c r="AA70" i="18"/>
  <c r="Z70" i="18"/>
  <c r="Y70" i="18"/>
  <c r="X70" i="18"/>
  <c r="W70" i="18"/>
  <c r="V70" i="18"/>
  <c r="U70" i="18"/>
  <c r="T70" i="18"/>
  <c r="S70" i="18"/>
  <c r="R70" i="18"/>
  <c r="O70" i="18"/>
  <c r="N70" i="18"/>
  <c r="M70" i="18"/>
  <c r="J70" i="18"/>
  <c r="BE69" i="18"/>
  <c r="BD69" i="18"/>
  <c r="BC69" i="18"/>
  <c r="BB69" i="18"/>
  <c r="BA69" i="18"/>
  <c r="AZ69" i="18"/>
  <c r="AY69" i="18"/>
  <c r="AX69" i="18"/>
  <c r="AW69" i="18"/>
  <c r="AV69" i="18"/>
  <c r="AU69" i="18"/>
  <c r="AT69" i="18"/>
  <c r="AS69" i="18"/>
  <c r="AR69" i="18"/>
  <c r="AQ69" i="18"/>
  <c r="AP69" i="18"/>
  <c r="AM69" i="18"/>
  <c r="AL69" i="18"/>
  <c r="AK69" i="18"/>
  <c r="AJ69" i="18"/>
  <c r="AI69" i="18"/>
  <c r="AH69" i="18"/>
  <c r="AG69" i="18"/>
  <c r="AF69" i="18"/>
  <c r="AE69" i="18"/>
  <c r="AD69" i="18"/>
  <c r="AA69" i="18"/>
  <c r="Z69" i="18"/>
  <c r="Y69" i="18"/>
  <c r="X69" i="18"/>
  <c r="W69" i="18"/>
  <c r="V69" i="18"/>
  <c r="U69" i="18"/>
  <c r="T69" i="18"/>
  <c r="S69" i="18"/>
  <c r="R69" i="18"/>
  <c r="O69" i="18"/>
  <c r="N69" i="18"/>
  <c r="M69" i="18"/>
  <c r="J69" i="18"/>
  <c r="BE68" i="18"/>
  <c r="BE118" i="18" s="1"/>
  <c r="BD68" i="18"/>
  <c r="BD118" i="18" s="1"/>
  <c r="BC68" i="18"/>
  <c r="BC118" i="18" s="1"/>
  <c r="BB68" i="18"/>
  <c r="BB118" i="18" s="1"/>
  <c r="BA68" i="18"/>
  <c r="BA118" i="18" s="1"/>
  <c r="AZ68" i="18"/>
  <c r="AZ118" i="18" s="1"/>
  <c r="AY68" i="18"/>
  <c r="AY118" i="18" s="1"/>
  <c r="AX68" i="18"/>
  <c r="AX118" i="18" s="1"/>
  <c r="AW68" i="18"/>
  <c r="AW118" i="18" s="1"/>
  <c r="AV68" i="18"/>
  <c r="AV118" i="18" s="1"/>
  <c r="AU68" i="18"/>
  <c r="AU118" i="18" s="1"/>
  <c r="AT68" i="18"/>
  <c r="AS68" i="18"/>
  <c r="AS118" i="18" s="1"/>
  <c r="AR68" i="18"/>
  <c r="AR118" i="18" s="1"/>
  <c r="AQ68" i="18"/>
  <c r="AQ118" i="18" s="1"/>
  <c r="AP68" i="18"/>
  <c r="AP118" i="18" s="1"/>
  <c r="AM68" i="18"/>
  <c r="AM118" i="18" s="1"/>
  <c r="AL68" i="18"/>
  <c r="AL118" i="18" s="1"/>
  <c r="AK68" i="18"/>
  <c r="AK118" i="18" s="1"/>
  <c r="AJ68" i="18"/>
  <c r="AJ118" i="18" s="1"/>
  <c r="AI68" i="18"/>
  <c r="AI118" i="18" s="1"/>
  <c r="AH68" i="18"/>
  <c r="AH118" i="18" s="1"/>
  <c r="AG68" i="18"/>
  <c r="AG118" i="18" s="1"/>
  <c r="AF68" i="18"/>
  <c r="AF118" i="18" s="1"/>
  <c r="AE68" i="18"/>
  <c r="AE118" i="18" s="1"/>
  <c r="AD68" i="18"/>
  <c r="AD118" i="18" s="1"/>
  <c r="AA68" i="18"/>
  <c r="AA118" i="18" s="1"/>
  <c r="Z68" i="18"/>
  <c r="Z118" i="18" s="1"/>
  <c r="Y68" i="18"/>
  <c r="Y118" i="18" s="1"/>
  <c r="X68" i="18"/>
  <c r="W68" i="18"/>
  <c r="V68" i="18"/>
  <c r="U68" i="18"/>
  <c r="T68" i="18"/>
  <c r="T118" i="18" s="1"/>
  <c r="S68" i="18"/>
  <c r="S118" i="18" s="1"/>
  <c r="R68" i="18"/>
  <c r="R118" i="18" s="1"/>
  <c r="O68" i="18"/>
  <c r="O118" i="18" s="1"/>
  <c r="N68" i="18"/>
  <c r="N118" i="18" s="1"/>
  <c r="M68" i="18"/>
  <c r="M118" i="18" s="1"/>
  <c r="J68" i="18"/>
  <c r="J118" i="18" s="1"/>
  <c r="BE65" i="18"/>
  <c r="BD65" i="18"/>
  <c r="BC65" i="18"/>
  <c r="BB65" i="18"/>
  <c r="BA65" i="18"/>
  <c r="AZ65" i="18"/>
  <c r="AY65" i="18"/>
  <c r="AX65" i="18"/>
  <c r="AW65" i="18"/>
  <c r="AV65" i="18"/>
  <c r="AU65" i="18"/>
  <c r="AT65" i="18"/>
  <c r="AS65" i="18"/>
  <c r="AR65" i="18"/>
  <c r="AQ65" i="18"/>
  <c r="AP65" i="18"/>
  <c r="AO65" i="18"/>
  <c r="AO117" i="18" s="1"/>
  <c r="AN65" i="18"/>
  <c r="AN117" i="18" s="1"/>
  <c r="AM65" i="18"/>
  <c r="AL65" i="18"/>
  <c r="AK65" i="18"/>
  <c r="AJ65" i="18"/>
  <c r="AI65" i="18"/>
  <c r="AH65" i="18"/>
  <c r="AG65" i="18"/>
  <c r="AF65" i="18"/>
  <c r="AE65" i="18"/>
  <c r="AD65" i="18"/>
  <c r="AC65" i="18"/>
  <c r="AC117" i="18" s="1"/>
  <c r="AB65" i="18"/>
  <c r="AB117" i="18" s="1"/>
  <c r="AA65" i="18"/>
  <c r="Z65" i="18"/>
  <c r="Y65" i="18"/>
  <c r="X65" i="18"/>
  <c r="W65" i="18"/>
  <c r="V65" i="18"/>
  <c r="U65" i="18"/>
  <c r="T65" i="18"/>
  <c r="S65" i="18"/>
  <c r="R65" i="18"/>
  <c r="Q65" i="18"/>
  <c r="Q117" i="18" s="1"/>
  <c r="P65" i="18"/>
  <c r="P117" i="18" s="1"/>
  <c r="O65" i="18"/>
  <c r="N65" i="18"/>
  <c r="M65" i="18"/>
  <c r="L65" i="18"/>
  <c r="L117" i="18" s="1"/>
  <c r="J65" i="18"/>
  <c r="BE64" i="18"/>
  <c r="BD64" i="18"/>
  <c r="BC64" i="18"/>
  <c r="BB64" i="18"/>
  <c r="BA64" i="18"/>
  <c r="AZ64" i="18"/>
  <c r="AY64" i="18"/>
  <c r="AX64" i="18"/>
  <c r="AW64" i="18"/>
  <c r="AV64" i="18"/>
  <c r="AU64" i="18"/>
  <c r="AT64" i="18"/>
  <c r="AS64" i="18"/>
  <c r="AR64" i="18"/>
  <c r="AQ64" i="18"/>
  <c r="AP64" i="18"/>
  <c r="AO64" i="18"/>
  <c r="AO116" i="18" s="1"/>
  <c r="AN64" i="18"/>
  <c r="AN116" i="18" s="1"/>
  <c r="AM64" i="18"/>
  <c r="AL64" i="18"/>
  <c r="AK64" i="18"/>
  <c r="AJ64" i="18"/>
  <c r="AI64" i="18"/>
  <c r="AH64" i="18"/>
  <c r="AG64" i="18"/>
  <c r="AF64" i="18"/>
  <c r="AE64" i="18"/>
  <c r="AD64" i="18"/>
  <c r="AC64" i="18"/>
  <c r="AC116" i="18" s="1"/>
  <c r="AB64" i="18"/>
  <c r="AB116" i="18" s="1"/>
  <c r="AA64" i="18"/>
  <c r="Z64" i="18"/>
  <c r="Y64" i="18"/>
  <c r="X64" i="18"/>
  <c r="W64" i="18"/>
  <c r="V64" i="18"/>
  <c r="U64" i="18"/>
  <c r="T64" i="18"/>
  <c r="S64" i="18"/>
  <c r="R64" i="18"/>
  <c r="Q64" i="18"/>
  <c r="Q116" i="18" s="1"/>
  <c r="P64" i="18"/>
  <c r="P116" i="18" s="1"/>
  <c r="O64" i="18"/>
  <c r="N64" i="18"/>
  <c r="M64" i="18"/>
  <c r="L64" i="18"/>
  <c r="L116" i="18" s="1"/>
  <c r="J64" i="18"/>
  <c r="BE63" i="18"/>
  <c r="BD63" i="18"/>
  <c r="BC63" i="18"/>
  <c r="BB63" i="18"/>
  <c r="BA63" i="18"/>
  <c r="AZ63" i="18"/>
  <c r="AY63" i="18"/>
  <c r="AX63" i="18"/>
  <c r="AW63" i="18"/>
  <c r="AV63" i="18"/>
  <c r="AU63" i="18"/>
  <c r="AT63" i="18"/>
  <c r="AS63" i="18"/>
  <c r="AR63" i="18"/>
  <c r="AQ63" i="18"/>
  <c r="AP63" i="18"/>
  <c r="AO63" i="18"/>
  <c r="AO115" i="18" s="1"/>
  <c r="AN63" i="18"/>
  <c r="AN115" i="18" s="1"/>
  <c r="AM63" i="18"/>
  <c r="AL63" i="18"/>
  <c r="AK63" i="18"/>
  <c r="AJ63" i="18"/>
  <c r="AI63" i="18"/>
  <c r="AH63" i="18"/>
  <c r="AG63" i="18"/>
  <c r="AF63" i="18"/>
  <c r="AE63" i="18"/>
  <c r="AD63" i="18"/>
  <c r="AC63" i="18"/>
  <c r="AC115" i="18" s="1"/>
  <c r="AB63" i="18"/>
  <c r="AB115" i="18" s="1"/>
  <c r="AA63" i="18"/>
  <c r="Z63" i="18"/>
  <c r="Y63" i="18"/>
  <c r="X63" i="18"/>
  <c r="W63" i="18"/>
  <c r="V63" i="18"/>
  <c r="U63" i="18"/>
  <c r="T63" i="18"/>
  <c r="S63" i="18"/>
  <c r="R63" i="18"/>
  <c r="Q63" i="18"/>
  <c r="Q115" i="18" s="1"/>
  <c r="P63" i="18"/>
  <c r="P115" i="18" s="1"/>
  <c r="O63" i="18"/>
  <c r="N63" i="18"/>
  <c r="M63" i="18"/>
  <c r="L63" i="18"/>
  <c r="L115" i="18" s="1"/>
  <c r="J63" i="18"/>
  <c r="BE62" i="18"/>
  <c r="BD62" i="18"/>
  <c r="BC62" i="18"/>
  <c r="BB62" i="18"/>
  <c r="BA62" i="18"/>
  <c r="AZ62" i="18"/>
  <c r="AY62" i="18"/>
  <c r="AX62" i="18"/>
  <c r="AW62" i="18"/>
  <c r="AV62" i="18"/>
  <c r="AU62" i="18"/>
  <c r="AT62" i="18"/>
  <c r="AS62" i="18"/>
  <c r="AR62" i="18"/>
  <c r="AQ62" i="18"/>
  <c r="AP62" i="18"/>
  <c r="AO62" i="18"/>
  <c r="AO114" i="18" s="1"/>
  <c r="AN62" i="18"/>
  <c r="AN114" i="18" s="1"/>
  <c r="AM62" i="18"/>
  <c r="AL62" i="18"/>
  <c r="AK62" i="18"/>
  <c r="AJ62" i="18"/>
  <c r="AI62" i="18"/>
  <c r="AH62" i="18"/>
  <c r="AG62" i="18"/>
  <c r="AF62" i="18"/>
  <c r="AE62" i="18"/>
  <c r="AD62" i="18"/>
  <c r="AC62" i="18"/>
  <c r="AC114" i="18" s="1"/>
  <c r="AB62" i="18"/>
  <c r="AB114" i="18" s="1"/>
  <c r="AA62" i="18"/>
  <c r="Z62" i="18"/>
  <c r="Y62" i="18"/>
  <c r="X62" i="18"/>
  <c r="W62" i="18"/>
  <c r="V62" i="18"/>
  <c r="U62" i="18"/>
  <c r="T62" i="18"/>
  <c r="S62" i="18"/>
  <c r="R62" i="18"/>
  <c r="Q62" i="18"/>
  <c r="Q114" i="18" s="1"/>
  <c r="P62" i="18"/>
  <c r="P114" i="18" s="1"/>
  <c r="O62" i="18"/>
  <c r="N62" i="18"/>
  <c r="M62" i="18"/>
  <c r="L62" i="18"/>
  <c r="L114" i="18" s="1"/>
  <c r="J62" i="18"/>
  <c r="BE61" i="18"/>
  <c r="BD61" i="18"/>
  <c r="BC61" i="18"/>
  <c r="BB61" i="18"/>
  <c r="BA61" i="18"/>
  <c r="AZ61" i="18"/>
  <c r="AY61" i="18"/>
  <c r="AX61" i="18"/>
  <c r="AW61" i="18"/>
  <c r="AV61" i="18"/>
  <c r="AU61" i="18"/>
  <c r="AT61" i="18"/>
  <c r="AS61" i="18"/>
  <c r="AR61" i="18"/>
  <c r="AQ61" i="18"/>
  <c r="AP61" i="18"/>
  <c r="AO61" i="18"/>
  <c r="AO113" i="18" s="1"/>
  <c r="AN61" i="18"/>
  <c r="AN113" i="18" s="1"/>
  <c r="AM61" i="18"/>
  <c r="AL61" i="18"/>
  <c r="AK61" i="18"/>
  <c r="AJ61" i="18"/>
  <c r="AI61" i="18"/>
  <c r="AH61" i="18"/>
  <c r="AG61" i="18"/>
  <c r="AF61" i="18"/>
  <c r="AE61" i="18"/>
  <c r="AD61" i="18"/>
  <c r="AC61" i="18"/>
  <c r="AC113" i="18" s="1"/>
  <c r="AB61" i="18"/>
  <c r="AB113" i="18" s="1"/>
  <c r="AA61" i="18"/>
  <c r="Z61" i="18"/>
  <c r="Y61" i="18"/>
  <c r="X61" i="18"/>
  <c r="W61" i="18"/>
  <c r="V61" i="18"/>
  <c r="U61" i="18"/>
  <c r="T61" i="18"/>
  <c r="S61" i="18"/>
  <c r="R61" i="18"/>
  <c r="Q61" i="18"/>
  <c r="Q113" i="18" s="1"/>
  <c r="P61" i="18"/>
  <c r="P113" i="18" s="1"/>
  <c r="O61" i="18"/>
  <c r="N61" i="18"/>
  <c r="M61" i="18"/>
  <c r="L61" i="18"/>
  <c r="L113" i="18" s="1"/>
  <c r="J61" i="18"/>
  <c r="BE60" i="18"/>
  <c r="BD60" i="18"/>
  <c r="BC60" i="18"/>
  <c r="BB60" i="18"/>
  <c r="BA60" i="18"/>
  <c r="AZ60" i="18"/>
  <c r="AY60" i="18"/>
  <c r="AX60" i="18"/>
  <c r="AW60" i="18"/>
  <c r="AV60" i="18"/>
  <c r="AU60" i="18"/>
  <c r="AT60" i="18"/>
  <c r="AS60" i="18"/>
  <c r="AR60" i="18"/>
  <c r="AQ60" i="18"/>
  <c r="AP60" i="18"/>
  <c r="AO60" i="18"/>
  <c r="AO112" i="18" s="1"/>
  <c r="AN60" i="18"/>
  <c r="AN112" i="18" s="1"/>
  <c r="AM60" i="18"/>
  <c r="AL60" i="18"/>
  <c r="AK60" i="18"/>
  <c r="AJ60" i="18"/>
  <c r="AI60" i="18"/>
  <c r="AH60" i="18"/>
  <c r="AG60" i="18"/>
  <c r="AF60" i="18"/>
  <c r="AE60" i="18"/>
  <c r="AD60" i="18"/>
  <c r="AC60" i="18"/>
  <c r="AC112" i="18" s="1"/>
  <c r="AB60" i="18"/>
  <c r="AB112" i="18" s="1"/>
  <c r="AA60" i="18"/>
  <c r="Z60" i="18"/>
  <c r="Y60" i="18"/>
  <c r="X60" i="18"/>
  <c r="W60" i="18"/>
  <c r="V60" i="18"/>
  <c r="U60" i="18"/>
  <c r="T60" i="18"/>
  <c r="S60" i="18"/>
  <c r="R60" i="18"/>
  <c r="Q60" i="18"/>
  <c r="Q112" i="18" s="1"/>
  <c r="P60" i="18"/>
  <c r="P112" i="18" s="1"/>
  <c r="O60" i="18"/>
  <c r="N60" i="18"/>
  <c r="M60" i="18"/>
  <c r="L60" i="18"/>
  <c r="L112" i="18" s="1"/>
  <c r="J60" i="18"/>
  <c r="BE59" i="18"/>
  <c r="BD59" i="18"/>
  <c r="BC59" i="18"/>
  <c r="BB59" i="18"/>
  <c r="BA59" i="18"/>
  <c r="AZ59" i="18"/>
  <c r="AY59" i="18"/>
  <c r="AX59" i="18"/>
  <c r="AW59" i="18"/>
  <c r="AV59" i="18"/>
  <c r="AU59" i="18"/>
  <c r="AT59" i="18"/>
  <c r="AS59" i="18"/>
  <c r="AR59" i="18"/>
  <c r="AQ59" i="18"/>
  <c r="AP59" i="18"/>
  <c r="AO59" i="18"/>
  <c r="AO111" i="18" s="1"/>
  <c r="AN59" i="18"/>
  <c r="AN111" i="18" s="1"/>
  <c r="AM59" i="18"/>
  <c r="AL59" i="18"/>
  <c r="AK59" i="18"/>
  <c r="AJ59" i="18"/>
  <c r="AI59" i="18"/>
  <c r="AH59" i="18"/>
  <c r="AG59" i="18"/>
  <c r="AF59" i="18"/>
  <c r="AE59" i="18"/>
  <c r="AD59" i="18"/>
  <c r="AC59" i="18"/>
  <c r="AC111" i="18" s="1"/>
  <c r="AB59" i="18"/>
  <c r="AB111" i="18" s="1"/>
  <c r="AA59" i="18"/>
  <c r="Z59" i="18"/>
  <c r="Y59" i="18"/>
  <c r="X59" i="18"/>
  <c r="W59" i="18"/>
  <c r="V59" i="18"/>
  <c r="U59" i="18"/>
  <c r="T59" i="18"/>
  <c r="S59" i="18"/>
  <c r="R59" i="18"/>
  <c r="Q59" i="18"/>
  <c r="Q111" i="18" s="1"/>
  <c r="P59" i="18"/>
  <c r="P111" i="18" s="1"/>
  <c r="O59" i="18"/>
  <c r="N59" i="18"/>
  <c r="M59" i="18"/>
  <c r="L59" i="18"/>
  <c r="L111" i="18" s="1"/>
  <c r="J59" i="18"/>
  <c r="BE58" i="18"/>
  <c r="BD58" i="18"/>
  <c r="BC58" i="18"/>
  <c r="BB58" i="18"/>
  <c r="BA58" i="18"/>
  <c r="AZ58" i="18"/>
  <c r="AY58" i="18"/>
  <c r="AX58" i="18"/>
  <c r="AW58" i="18"/>
  <c r="AV58" i="18"/>
  <c r="AU58" i="18"/>
  <c r="AT58" i="18"/>
  <c r="AS58" i="18"/>
  <c r="AR58" i="18"/>
  <c r="AQ58" i="18"/>
  <c r="AP58" i="18"/>
  <c r="AO58" i="18"/>
  <c r="AO110" i="18" s="1"/>
  <c r="AN58" i="18"/>
  <c r="AN110" i="18" s="1"/>
  <c r="AM58" i="18"/>
  <c r="AL58" i="18"/>
  <c r="AK58" i="18"/>
  <c r="AJ58" i="18"/>
  <c r="AI58" i="18"/>
  <c r="AH58" i="18"/>
  <c r="AG58" i="18"/>
  <c r="AF58" i="18"/>
  <c r="AE58" i="18"/>
  <c r="AD58" i="18"/>
  <c r="AC58" i="18"/>
  <c r="AC110" i="18" s="1"/>
  <c r="AB58" i="18"/>
  <c r="AB110" i="18" s="1"/>
  <c r="AA58" i="18"/>
  <c r="Z58" i="18"/>
  <c r="Y58" i="18"/>
  <c r="X58" i="18"/>
  <c r="W58" i="18"/>
  <c r="V58" i="18"/>
  <c r="U58" i="18"/>
  <c r="T58" i="18"/>
  <c r="S58" i="18"/>
  <c r="R58" i="18"/>
  <c r="Q58" i="18"/>
  <c r="Q110" i="18" s="1"/>
  <c r="P58" i="18"/>
  <c r="P110" i="18" s="1"/>
  <c r="O58" i="18"/>
  <c r="N58" i="18"/>
  <c r="M58" i="18"/>
  <c r="L58" i="18"/>
  <c r="L110" i="18" s="1"/>
  <c r="J58" i="18"/>
  <c r="BE57" i="18"/>
  <c r="BD57" i="18"/>
  <c r="BC57" i="18"/>
  <c r="BB57" i="18"/>
  <c r="BA57" i="18"/>
  <c r="AZ57" i="18"/>
  <c r="AY57" i="18"/>
  <c r="AX57" i="18"/>
  <c r="AW57" i="18"/>
  <c r="AV57" i="18"/>
  <c r="AU57" i="18"/>
  <c r="AT57" i="18"/>
  <c r="AS57" i="18"/>
  <c r="AR57" i="18"/>
  <c r="AQ57" i="18"/>
  <c r="AP57" i="18"/>
  <c r="AO57" i="18"/>
  <c r="AO109" i="18" s="1"/>
  <c r="AN57" i="18"/>
  <c r="AN109" i="18" s="1"/>
  <c r="AM57" i="18"/>
  <c r="AL57" i="18"/>
  <c r="AK57" i="18"/>
  <c r="AJ57" i="18"/>
  <c r="AI57" i="18"/>
  <c r="AH57" i="18"/>
  <c r="AG57" i="18"/>
  <c r="AF57" i="18"/>
  <c r="AE57" i="18"/>
  <c r="AD57" i="18"/>
  <c r="AC57" i="18"/>
  <c r="AC109" i="18" s="1"/>
  <c r="AB57" i="18"/>
  <c r="AB109" i="18" s="1"/>
  <c r="AA57" i="18"/>
  <c r="Z57" i="18"/>
  <c r="Y57" i="18"/>
  <c r="X57" i="18"/>
  <c r="W57" i="18"/>
  <c r="V57" i="18"/>
  <c r="U57" i="18"/>
  <c r="T57" i="18"/>
  <c r="S57" i="18"/>
  <c r="R57" i="18"/>
  <c r="Q57" i="18"/>
  <c r="Q109" i="18" s="1"/>
  <c r="P57" i="18"/>
  <c r="P109" i="18" s="1"/>
  <c r="O57" i="18"/>
  <c r="N57" i="18"/>
  <c r="M57" i="18"/>
  <c r="L57" i="18"/>
  <c r="L109" i="18" s="1"/>
  <c r="J57" i="18"/>
  <c r="BE56" i="18"/>
  <c r="BD56" i="18"/>
  <c r="BC56" i="18"/>
  <c r="BB56" i="18"/>
  <c r="BA56" i="18"/>
  <c r="AZ56" i="18"/>
  <c r="AY56" i="18"/>
  <c r="AX56" i="18"/>
  <c r="AW56" i="18"/>
  <c r="AV56" i="18"/>
  <c r="AU56" i="18"/>
  <c r="AT56" i="18"/>
  <c r="AS56" i="18"/>
  <c r="AR56" i="18"/>
  <c r="AQ56" i="18"/>
  <c r="AP56" i="18"/>
  <c r="AO56" i="18"/>
  <c r="AO108" i="18" s="1"/>
  <c r="AN56" i="18"/>
  <c r="AN108" i="18" s="1"/>
  <c r="AM56" i="18"/>
  <c r="AL56" i="18"/>
  <c r="AK56" i="18"/>
  <c r="AJ56" i="18"/>
  <c r="AI56" i="18"/>
  <c r="AH56" i="18"/>
  <c r="AG56" i="18"/>
  <c r="AF56" i="18"/>
  <c r="AE56" i="18"/>
  <c r="AD56" i="18"/>
  <c r="AC56" i="18"/>
  <c r="AC108" i="18" s="1"/>
  <c r="AB56" i="18"/>
  <c r="AB108" i="18" s="1"/>
  <c r="AA56" i="18"/>
  <c r="Z56" i="18"/>
  <c r="Y56" i="18"/>
  <c r="X56" i="18"/>
  <c r="W56" i="18"/>
  <c r="V56" i="18"/>
  <c r="U56" i="18"/>
  <c r="T56" i="18"/>
  <c r="S56" i="18"/>
  <c r="R56" i="18"/>
  <c r="Q56" i="18"/>
  <c r="Q108" i="18" s="1"/>
  <c r="P56" i="18"/>
  <c r="P108" i="18" s="1"/>
  <c r="O56" i="18"/>
  <c r="N56" i="18"/>
  <c r="M56" i="18"/>
  <c r="L56" i="18"/>
  <c r="L108" i="18" s="1"/>
  <c r="J56" i="18"/>
  <c r="BE55" i="18"/>
  <c r="BD55" i="18"/>
  <c r="BC55" i="18"/>
  <c r="BB55" i="18"/>
  <c r="BA55" i="18"/>
  <c r="AZ55" i="18"/>
  <c r="AY55" i="18"/>
  <c r="AX55" i="18"/>
  <c r="AW55" i="18"/>
  <c r="AV55" i="18"/>
  <c r="AU55" i="18"/>
  <c r="AT55" i="18"/>
  <c r="AS55" i="18"/>
  <c r="AR55" i="18"/>
  <c r="AQ55" i="18"/>
  <c r="AP55" i="18"/>
  <c r="AO55" i="18"/>
  <c r="AO107" i="18" s="1"/>
  <c r="AO159" i="18" s="1"/>
  <c r="AN55" i="18"/>
  <c r="AN107" i="18" s="1"/>
  <c r="AM55" i="18"/>
  <c r="AL55" i="18"/>
  <c r="AK55" i="18"/>
  <c r="AJ55" i="18"/>
  <c r="AI55" i="18"/>
  <c r="AH55" i="18"/>
  <c r="AG55" i="18"/>
  <c r="AF55" i="18"/>
  <c r="AE55" i="18"/>
  <c r="AD55" i="18"/>
  <c r="AC55" i="18"/>
  <c r="AC107" i="18" s="1"/>
  <c r="AC159" i="18" s="1"/>
  <c r="AB55" i="18"/>
  <c r="AB107" i="18" s="1"/>
  <c r="AA55" i="18"/>
  <c r="Z55" i="18"/>
  <c r="Y55" i="18"/>
  <c r="X55" i="18"/>
  <c r="W55" i="18"/>
  <c r="V55" i="18"/>
  <c r="U55" i="18"/>
  <c r="T55" i="18"/>
  <c r="S55" i="18"/>
  <c r="R55" i="18"/>
  <c r="Q55" i="18"/>
  <c r="Q107" i="18" s="1"/>
  <c r="P55" i="18"/>
  <c r="P107" i="18" s="1"/>
  <c r="O55" i="18"/>
  <c r="N55" i="18"/>
  <c r="M55" i="18"/>
  <c r="L55" i="18"/>
  <c r="L107" i="18" s="1"/>
  <c r="J55" i="18"/>
  <c r="BE54" i="18"/>
  <c r="BD54" i="18"/>
  <c r="BC54" i="18"/>
  <c r="BB54" i="18"/>
  <c r="BA54" i="18"/>
  <c r="AZ54" i="18"/>
  <c r="AY54" i="18"/>
  <c r="AX54" i="18"/>
  <c r="AW54" i="18"/>
  <c r="AV54" i="18"/>
  <c r="AU54" i="18"/>
  <c r="AT54" i="18"/>
  <c r="AS54" i="18"/>
  <c r="AR54" i="18"/>
  <c r="AQ54" i="18"/>
  <c r="AP54" i="18"/>
  <c r="AO54" i="18"/>
  <c r="AO106" i="18" s="1"/>
  <c r="AO158" i="18" s="1"/>
  <c r="AN54" i="18"/>
  <c r="AN106" i="18" s="1"/>
  <c r="AM54" i="18"/>
  <c r="AL54" i="18"/>
  <c r="AK54" i="18"/>
  <c r="AJ54" i="18"/>
  <c r="AI54" i="18"/>
  <c r="AH54" i="18"/>
  <c r="AG54" i="18"/>
  <c r="AF54" i="18"/>
  <c r="AE54" i="18"/>
  <c r="AD54" i="18"/>
  <c r="AC54" i="18"/>
  <c r="AC106" i="18" s="1"/>
  <c r="AC158" i="18" s="1"/>
  <c r="AB54" i="18"/>
  <c r="AB106" i="18" s="1"/>
  <c r="AA54" i="18"/>
  <c r="Z54" i="18"/>
  <c r="Y54" i="18"/>
  <c r="X54" i="18"/>
  <c r="W54" i="18"/>
  <c r="V54" i="18"/>
  <c r="U54" i="18"/>
  <c r="T54" i="18"/>
  <c r="S54" i="18"/>
  <c r="R54" i="18"/>
  <c r="Q54" i="18"/>
  <c r="Q106" i="18" s="1"/>
  <c r="P54" i="18"/>
  <c r="P106" i="18" s="1"/>
  <c r="O54" i="18"/>
  <c r="N54" i="18"/>
  <c r="M54" i="18"/>
  <c r="L54" i="18"/>
  <c r="L106" i="18" s="1"/>
  <c r="J54" i="18"/>
  <c r="BE53" i="18"/>
  <c r="BD53" i="18"/>
  <c r="BC53" i="18"/>
  <c r="BB53" i="18"/>
  <c r="BA53" i="18"/>
  <c r="AZ53" i="18"/>
  <c r="AY53" i="18"/>
  <c r="AX53" i="18"/>
  <c r="AW53" i="18"/>
  <c r="AV53" i="18"/>
  <c r="AU53" i="18"/>
  <c r="AT53" i="18"/>
  <c r="AS53" i="18"/>
  <c r="AR53" i="18"/>
  <c r="AQ53" i="18"/>
  <c r="AP53" i="18"/>
  <c r="AO53" i="18"/>
  <c r="AO105" i="18" s="1"/>
  <c r="AO157" i="18" s="1"/>
  <c r="AN53" i="18"/>
  <c r="AN105" i="18" s="1"/>
  <c r="AM53" i="18"/>
  <c r="AL53" i="18"/>
  <c r="AK53" i="18"/>
  <c r="AJ53" i="18"/>
  <c r="AI53" i="18"/>
  <c r="AH53" i="18"/>
  <c r="AG53" i="18"/>
  <c r="AF53" i="18"/>
  <c r="AE53" i="18"/>
  <c r="AD53" i="18"/>
  <c r="AC53" i="18"/>
  <c r="AC105" i="18" s="1"/>
  <c r="AC157" i="18" s="1"/>
  <c r="AB53" i="18"/>
  <c r="AB105" i="18" s="1"/>
  <c r="AA53" i="18"/>
  <c r="Z53" i="18"/>
  <c r="Y53" i="18"/>
  <c r="X53" i="18"/>
  <c r="W53" i="18"/>
  <c r="V53" i="18"/>
  <c r="U53" i="18"/>
  <c r="T53" i="18"/>
  <c r="S53" i="18"/>
  <c r="R53" i="18"/>
  <c r="Q53" i="18"/>
  <c r="Q105" i="18" s="1"/>
  <c r="P53" i="18"/>
  <c r="P105" i="18" s="1"/>
  <c r="O53" i="18"/>
  <c r="N53" i="18"/>
  <c r="M53" i="18"/>
  <c r="L53" i="18"/>
  <c r="L105" i="18" s="1"/>
  <c r="J53" i="18"/>
  <c r="BE52" i="18"/>
  <c r="BD52" i="18"/>
  <c r="BC52" i="18"/>
  <c r="BB52" i="18"/>
  <c r="BA52" i="18"/>
  <c r="AZ52" i="18"/>
  <c r="AY52" i="18"/>
  <c r="AX52" i="18"/>
  <c r="AW52" i="18"/>
  <c r="AV52" i="18"/>
  <c r="AU52" i="18"/>
  <c r="AT52" i="18"/>
  <c r="AS52" i="18"/>
  <c r="AR52" i="18"/>
  <c r="AQ52" i="18"/>
  <c r="AP52" i="18"/>
  <c r="AO52" i="18"/>
  <c r="AO104" i="18" s="1"/>
  <c r="AO156" i="18" s="1"/>
  <c r="AN52" i="18"/>
  <c r="AN104" i="18" s="1"/>
  <c r="AM52" i="18"/>
  <c r="AL52" i="18"/>
  <c r="AK52" i="18"/>
  <c r="AJ52" i="18"/>
  <c r="AI52" i="18"/>
  <c r="AH52" i="18"/>
  <c r="AG52" i="18"/>
  <c r="AF52" i="18"/>
  <c r="AE52" i="18"/>
  <c r="AD52" i="18"/>
  <c r="AC52" i="18"/>
  <c r="AC104" i="18" s="1"/>
  <c r="AC156" i="18" s="1"/>
  <c r="AB52" i="18"/>
  <c r="AB104" i="18" s="1"/>
  <c r="AA52" i="18"/>
  <c r="Z52" i="18"/>
  <c r="Y52" i="18"/>
  <c r="X52" i="18"/>
  <c r="W52" i="18"/>
  <c r="V52" i="18"/>
  <c r="U52" i="18"/>
  <c r="T52" i="18"/>
  <c r="S52" i="18"/>
  <c r="R52" i="18"/>
  <c r="Q52" i="18"/>
  <c r="Q104" i="18" s="1"/>
  <c r="P52" i="18"/>
  <c r="P104" i="18" s="1"/>
  <c r="O52" i="18"/>
  <c r="N52" i="18"/>
  <c r="M52" i="18"/>
  <c r="L52" i="18"/>
  <c r="L104" i="18" s="1"/>
  <c r="J52" i="18"/>
  <c r="BE51" i="18"/>
  <c r="BD51" i="18"/>
  <c r="BC51" i="18"/>
  <c r="BB51" i="18"/>
  <c r="BA51" i="18"/>
  <c r="AZ51" i="18"/>
  <c r="AY51" i="18"/>
  <c r="AX51" i="18"/>
  <c r="AW51" i="18"/>
  <c r="AV51" i="18"/>
  <c r="AU51" i="18"/>
  <c r="AT51" i="18"/>
  <c r="AS51" i="18"/>
  <c r="AR51" i="18"/>
  <c r="AQ51" i="18"/>
  <c r="AP51" i="18"/>
  <c r="AO51" i="18"/>
  <c r="AO103" i="18" s="1"/>
  <c r="AO155" i="18" s="1"/>
  <c r="AN51" i="18"/>
  <c r="AN103" i="18" s="1"/>
  <c r="AM51" i="18"/>
  <c r="AL51" i="18"/>
  <c r="AK51" i="18"/>
  <c r="AJ51" i="18"/>
  <c r="AI51" i="18"/>
  <c r="AH51" i="18"/>
  <c r="AG51" i="18"/>
  <c r="AF51" i="18"/>
  <c r="AE51" i="18"/>
  <c r="AD51" i="18"/>
  <c r="AC51" i="18"/>
  <c r="AC103" i="18" s="1"/>
  <c r="AC155" i="18" s="1"/>
  <c r="AB51" i="18"/>
  <c r="AB103" i="18" s="1"/>
  <c r="AA51" i="18"/>
  <c r="Z51" i="18"/>
  <c r="Y51" i="18"/>
  <c r="X51" i="18"/>
  <c r="W51" i="18"/>
  <c r="V51" i="18"/>
  <c r="U51" i="18"/>
  <c r="T51" i="18"/>
  <c r="S51" i="18"/>
  <c r="R51" i="18"/>
  <c r="Q51" i="18"/>
  <c r="Q103" i="18" s="1"/>
  <c r="P51" i="18"/>
  <c r="P103" i="18" s="1"/>
  <c r="O51" i="18"/>
  <c r="N51" i="18"/>
  <c r="M51" i="18"/>
  <c r="L51" i="18"/>
  <c r="L103" i="18" s="1"/>
  <c r="J51" i="18"/>
  <c r="BE50" i="18"/>
  <c r="BD50" i="18"/>
  <c r="BC50" i="18"/>
  <c r="BB50" i="18"/>
  <c r="BA50" i="18"/>
  <c r="AZ50" i="18"/>
  <c r="AY50" i="18"/>
  <c r="AX50" i="18"/>
  <c r="AW50" i="18"/>
  <c r="AV50" i="18"/>
  <c r="AU50" i="18"/>
  <c r="AT50" i="18"/>
  <c r="AS50" i="18"/>
  <c r="AR50" i="18"/>
  <c r="AQ50" i="18"/>
  <c r="AP50" i="18"/>
  <c r="AO50" i="18"/>
  <c r="AO102" i="18" s="1"/>
  <c r="AO154" i="18" s="1"/>
  <c r="AN50" i="18"/>
  <c r="AN102" i="18" s="1"/>
  <c r="AM50" i="18"/>
  <c r="AL50" i="18"/>
  <c r="AK50" i="18"/>
  <c r="AJ50" i="18"/>
  <c r="AI50" i="18"/>
  <c r="AH50" i="18"/>
  <c r="AG50" i="18"/>
  <c r="AF50" i="18"/>
  <c r="AE50" i="18"/>
  <c r="AD50" i="18"/>
  <c r="AC50" i="18"/>
  <c r="AC102" i="18" s="1"/>
  <c r="AC154" i="18" s="1"/>
  <c r="AB50" i="18"/>
  <c r="AB102" i="18" s="1"/>
  <c r="AA50" i="18"/>
  <c r="Z50" i="18"/>
  <c r="Y50" i="18"/>
  <c r="X50" i="18"/>
  <c r="W50" i="18"/>
  <c r="V50" i="18"/>
  <c r="U50" i="18"/>
  <c r="T50" i="18"/>
  <c r="S50" i="18"/>
  <c r="R50" i="18"/>
  <c r="Q50" i="18"/>
  <c r="Q102" i="18" s="1"/>
  <c r="P50" i="18"/>
  <c r="P102" i="18" s="1"/>
  <c r="O50" i="18"/>
  <c r="N50" i="18"/>
  <c r="M50" i="18"/>
  <c r="L50" i="18"/>
  <c r="L102" i="18" s="1"/>
  <c r="J50" i="18"/>
  <c r="BE49" i="18"/>
  <c r="BD49" i="18"/>
  <c r="BC49" i="18"/>
  <c r="BB49" i="18"/>
  <c r="BA49" i="18"/>
  <c r="AZ49" i="18"/>
  <c r="AY49" i="18"/>
  <c r="AX49" i="18"/>
  <c r="AW49" i="18"/>
  <c r="AV49" i="18"/>
  <c r="AU49" i="18"/>
  <c r="AT49" i="18"/>
  <c r="AS49" i="18"/>
  <c r="AR49" i="18"/>
  <c r="AQ49" i="18"/>
  <c r="AP49" i="18"/>
  <c r="AO49" i="18"/>
  <c r="AO101" i="18" s="1"/>
  <c r="AO153" i="18" s="1"/>
  <c r="AN49" i="18"/>
  <c r="AN101" i="18" s="1"/>
  <c r="AM49" i="18"/>
  <c r="AL49" i="18"/>
  <c r="AK49" i="18"/>
  <c r="AJ49" i="18"/>
  <c r="AI49" i="18"/>
  <c r="AH49" i="18"/>
  <c r="AG49" i="18"/>
  <c r="AF49" i="18"/>
  <c r="AE49" i="18"/>
  <c r="AD49" i="18"/>
  <c r="AC49" i="18"/>
  <c r="AC101" i="18" s="1"/>
  <c r="AC153" i="18" s="1"/>
  <c r="AB49" i="18"/>
  <c r="AB101" i="18" s="1"/>
  <c r="AA49" i="18"/>
  <c r="Z49" i="18"/>
  <c r="Y49" i="18"/>
  <c r="X49" i="18"/>
  <c r="W49" i="18"/>
  <c r="V49" i="18"/>
  <c r="U49" i="18"/>
  <c r="T49" i="18"/>
  <c r="S49" i="18"/>
  <c r="R49" i="18"/>
  <c r="Q49" i="18"/>
  <c r="Q101" i="18" s="1"/>
  <c r="P49" i="18"/>
  <c r="P101" i="18" s="1"/>
  <c r="O49" i="18"/>
  <c r="N49" i="18"/>
  <c r="M49" i="18"/>
  <c r="L49" i="18"/>
  <c r="L101" i="18" s="1"/>
  <c r="J49" i="18"/>
  <c r="BE48" i="18"/>
  <c r="BD48" i="18"/>
  <c r="BC48" i="18"/>
  <c r="BB48" i="18"/>
  <c r="BA48" i="18"/>
  <c r="AZ48" i="18"/>
  <c r="AY48" i="18"/>
  <c r="AX48" i="18"/>
  <c r="AW48" i="18"/>
  <c r="AV48" i="18"/>
  <c r="AU48" i="18"/>
  <c r="AT48" i="18"/>
  <c r="AS48" i="18"/>
  <c r="AR48" i="18"/>
  <c r="AQ48" i="18"/>
  <c r="AP48" i="18"/>
  <c r="AO48" i="18"/>
  <c r="AO100" i="18" s="1"/>
  <c r="AO152" i="18" s="1"/>
  <c r="AN48" i="18"/>
  <c r="AN100" i="18" s="1"/>
  <c r="AM48" i="18"/>
  <c r="AL48" i="18"/>
  <c r="AK48" i="18"/>
  <c r="AJ48" i="18"/>
  <c r="AI48" i="18"/>
  <c r="AH48" i="18"/>
  <c r="AG48" i="18"/>
  <c r="AF48" i="18"/>
  <c r="AE48" i="18"/>
  <c r="AD48" i="18"/>
  <c r="AC48" i="18"/>
  <c r="AC100" i="18" s="1"/>
  <c r="AC152" i="18" s="1"/>
  <c r="AB48" i="18"/>
  <c r="AB100" i="18" s="1"/>
  <c r="AA48" i="18"/>
  <c r="Z48" i="18"/>
  <c r="Y48" i="18"/>
  <c r="X48" i="18"/>
  <c r="W48" i="18"/>
  <c r="V48" i="18"/>
  <c r="U48" i="18"/>
  <c r="T48" i="18"/>
  <c r="S48" i="18"/>
  <c r="R48" i="18"/>
  <c r="Q48" i="18"/>
  <c r="Q100" i="18" s="1"/>
  <c r="P48" i="18"/>
  <c r="P100" i="18" s="1"/>
  <c r="O48" i="18"/>
  <c r="N48" i="18"/>
  <c r="M48" i="18"/>
  <c r="L48" i="18"/>
  <c r="L100" i="18" s="1"/>
  <c r="J48" i="18"/>
  <c r="BE47" i="18"/>
  <c r="BD47" i="18"/>
  <c r="BC47" i="18"/>
  <c r="BB47" i="18"/>
  <c r="BA47" i="18"/>
  <c r="AZ47" i="18"/>
  <c r="AY47" i="18"/>
  <c r="AX47" i="18"/>
  <c r="AW47" i="18"/>
  <c r="AV47" i="18"/>
  <c r="AU47" i="18"/>
  <c r="AT47" i="18"/>
  <c r="AS47" i="18"/>
  <c r="AR47" i="18"/>
  <c r="AQ47" i="18"/>
  <c r="AP47" i="18"/>
  <c r="AO47" i="18"/>
  <c r="AO99" i="18" s="1"/>
  <c r="AO151" i="18" s="1"/>
  <c r="AN47" i="18"/>
  <c r="AN99" i="18" s="1"/>
  <c r="AM47" i="18"/>
  <c r="AL47" i="18"/>
  <c r="AK47" i="18"/>
  <c r="AJ47" i="18"/>
  <c r="AI47" i="18"/>
  <c r="AH47" i="18"/>
  <c r="AG47" i="18"/>
  <c r="AF47" i="18"/>
  <c r="AE47" i="18"/>
  <c r="AD47" i="18"/>
  <c r="AC47" i="18"/>
  <c r="AC99" i="18" s="1"/>
  <c r="AC151" i="18" s="1"/>
  <c r="AB47" i="18"/>
  <c r="AB99" i="18" s="1"/>
  <c r="AA47" i="18"/>
  <c r="Z47" i="18"/>
  <c r="Y47" i="18"/>
  <c r="X47" i="18"/>
  <c r="W47" i="18"/>
  <c r="V47" i="18"/>
  <c r="U47" i="18"/>
  <c r="T47" i="18"/>
  <c r="S47" i="18"/>
  <c r="R47" i="18"/>
  <c r="Q47" i="18"/>
  <c r="Q99" i="18" s="1"/>
  <c r="P47" i="18"/>
  <c r="P99" i="18" s="1"/>
  <c r="O47" i="18"/>
  <c r="N47" i="18"/>
  <c r="M47" i="18"/>
  <c r="L47" i="18"/>
  <c r="L99" i="18" s="1"/>
  <c r="J47" i="18"/>
  <c r="BE46" i="18"/>
  <c r="BD46" i="18"/>
  <c r="BC46" i="18"/>
  <c r="BB46" i="18"/>
  <c r="BA46" i="18"/>
  <c r="AZ46" i="18"/>
  <c r="AY46" i="18"/>
  <c r="AX46" i="18"/>
  <c r="AW46" i="18"/>
  <c r="AV46" i="18"/>
  <c r="AU46" i="18"/>
  <c r="AT46" i="18"/>
  <c r="AS46" i="18"/>
  <c r="AR46" i="18"/>
  <c r="AQ46" i="18"/>
  <c r="AP46" i="18"/>
  <c r="AO46" i="18"/>
  <c r="AO98" i="18" s="1"/>
  <c r="AO150" i="18" s="1"/>
  <c r="AN46" i="18"/>
  <c r="AN98" i="18" s="1"/>
  <c r="AM46" i="18"/>
  <c r="AL46" i="18"/>
  <c r="AK46" i="18"/>
  <c r="AJ46" i="18"/>
  <c r="AI46" i="18"/>
  <c r="AH46" i="18"/>
  <c r="AG46" i="18"/>
  <c r="AF46" i="18"/>
  <c r="AE46" i="18"/>
  <c r="AD46" i="18"/>
  <c r="AC46" i="18"/>
  <c r="AC98" i="18" s="1"/>
  <c r="AC150" i="18" s="1"/>
  <c r="AB46" i="18"/>
  <c r="AB98" i="18" s="1"/>
  <c r="AA46" i="18"/>
  <c r="Z46" i="18"/>
  <c r="Y46" i="18"/>
  <c r="X46" i="18"/>
  <c r="W46" i="18"/>
  <c r="V46" i="18"/>
  <c r="U46" i="18"/>
  <c r="T46" i="18"/>
  <c r="S46" i="18"/>
  <c r="R46" i="18"/>
  <c r="Q46" i="18"/>
  <c r="Q98" i="18" s="1"/>
  <c r="P46" i="18"/>
  <c r="P98" i="18" s="1"/>
  <c r="O46" i="18"/>
  <c r="N46" i="18"/>
  <c r="M46" i="18"/>
  <c r="L46" i="18"/>
  <c r="L98" i="18" s="1"/>
  <c r="J46" i="18"/>
  <c r="BE45" i="18"/>
  <c r="BD45" i="18"/>
  <c r="BC45" i="18"/>
  <c r="BB45" i="18"/>
  <c r="BA45" i="18"/>
  <c r="AZ45" i="18"/>
  <c r="AY45" i="18"/>
  <c r="AX45" i="18"/>
  <c r="AW45" i="18"/>
  <c r="AV45" i="18"/>
  <c r="AU45" i="18"/>
  <c r="AT45" i="18"/>
  <c r="AS45" i="18"/>
  <c r="AR45" i="18"/>
  <c r="AQ45" i="18"/>
  <c r="AP45" i="18"/>
  <c r="AO45" i="18"/>
  <c r="AO97" i="18" s="1"/>
  <c r="AO149" i="18" s="1"/>
  <c r="AN45" i="18"/>
  <c r="AN97" i="18" s="1"/>
  <c r="AM45" i="18"/>
  <c r="AL45" i="18"/>
  <c r="AK45" i="18"/>
  <c r="AJ45" i="18"/>
  <c r="AI45" i="18"/>
  <c r="AH45" i="18"/>
  <c r="AG45" i="18"/>
  <c r="AF45" i="18"/>
  <c r="AE45" i="18"/>
  <c r="AD45" i="18"/>
  <c r="AC45" i="18"/>
  <c r="AC97" i="18" s="1"/>
  <c r="AC149" i="18" s="1"/>
  <c r="AB45" i="18"/>
  <c r="AB97" i="18" s="1"/>
  <c r="AA45" i="18"/>
  <c r="Z45" i="18"/>
  <c r="Y45" i="18"/>
  <c r="X45" i="18"/>
  <c r="W45" i="18"/>
  <c r="V45" i="18"/>
  <c r="U45" i="18"/>
  <c r="T45" i="18"/>
  <c r="S45" i="18"/>
  <c r="R45" i="18"/>
  <c r="Q45" i="18"/>
  <c r="Q97" i="18" s="1"/>
  <c r="P45" i="18"/>
  <c r="P97" i="18" s="1"/>
  <c r="O45" i="18"/>
  <c r="N45" i="18"/>
  <c r="M45" i="18"/>
  <c r="L45" i="18"/>
  <c r="L97" i="18" s="1"/>
  <c r="J45" i="18"/>
  <c r="BE44" i="18"/>
  <c r="BD44" i="18"/>
  <c r="BC44" i="18"/>
  <c r="BB44" i="18"/>
  <c r="BA44" i="18"/>
  <c r="AZ44" i="18"/>
  <c r="AY44" i="18"/>
  <c r="AX44" i="18"/>
  <c r="AW44" i="18"/>
  <c r="AV44" i="18"/>
  <c r="AU44" i="18"/>
  <c r="AT44" i="18"/>
  <c r="AS44" i="18"/>
  <c r="AR44" i="18"/>
  <c r="AQ44" i="18"/>
  <c r="AP44" i="18"/>
  <c r="AO44" i="18"/>
  <c r="AO96" i="18" s="1"/>
  <c r="AO148" i="18" s="1"/>
  <c r="AN44" i="18"/>
  <c r="AN96" i="18" s="1"/>
  <c r="AM44" i="18"/>
  <c r="AL44" i="18"/>
  <c r="AK44" i="18"/>
  <c r="AJ44" i="18"/>
  <c r="AI44" i="18"/>
  <c r="AH44" i="18"/>
  <c r="AG44" i="18"/>
  <c r="AF44" i="18"/>
  <c r="AE44" i="18"/>
  <c r="AD44" i="18"/>
  <c r="AC44" i="18"/>
  <c r="AC96" i="18" s="1"/>
  <c r="AC148" i="18" s="1"/>
  <c r="AB44" i="18"/>
  <c r="AB96" i="18" s="1"/>
  <c r="AA44" i="18"/>
  <c r="Z44" i="18"/>
  <c r="Y44" i="18"/>
  <c r="X44" i="18"/>
  <c r="W44" i="18"/>
  <c r="V44" i="18"/>
  <c r="U44" i="18"/>
  <c r="T44" i="18"/>
  <c r="S44" i="18"/>
  <c r="R44" i="18"/>
  <c r="Q44" i="18"/>
  <c r="Q96" i="18" s="1"/>
  <c r="P44" i="18"/>
  <c r="P96" i="18" s="1"/>
  <c r="O44" i="18"/>
  <c r="N44" i="18"/>
  <c r="M44" i="18"/>
  <c r="L44" i="18"/>
  <c r="L96" i="18" s="1"/>
  <c r="J44" i="18"/>
  <c r="BE43" i="18"/>
  <c r="BD43" i="18"/>
  <c r="BC43" i="18"/>
  <c r="BB43" i="18"/>
  <c r="BA43" i="18"/>
  <c r="AZ43" i="18"/>
  <c r="AY43" i="18"/>
  <c r="AX43" i="18"/>
  <c r="AW43" i="18"/>
  <c r="AV43" i="18"/>
  <c r="AU43" i="18"/>
  <c r="AT43" i="18"/>
  <c r="AS43" i="18"/>
  <c r="AR43" i="18"/>
  <c r="AQ43" i="18"/>
  <c r="AP43" i="18"/>
  <c r="AO43" i="18"/>
  <c r="AO95" i="18" s="1"/>
  <c r="AO147" i="18" s="1"/>
  <c r="AN43" i="18"/>
  <c r="AN95" i="18" s="1"/>
  <c r="AM43" i="18"/>
  <c r="AL43" i="18"/>
  <c r="AK43" i="18"/>
  <c r="AJ43" i="18"/>
  <c r="AI43" i="18"/>
  <c r="AH43" i="18"/>
  <c r="AG43" i="18"/>
  <c r="AF43" i="18"/>
  <c r="AE43" i="18"/>
  <c r="AD43" i="18"/>
  <c r="AC43" i="18"/>
  <c r="AC95" i="18" s="1"/>
  <c r="AC147" i="18" s="1"/>
  <c r="AB43" i="18"/>
  <c r="AB95" i="18" s="1"/>
  <c r="AA43" i="18"/>
  <c r="Z43" i="18"/>
  <c r="Y43" i="18"/>
  <c r="X43" i="18"/>
  <c r="W43" i="18"/>
  <c r="V43" i="18"/>
  <c r="U43" i="18"/>
  <c r="T43" i="18"/>
  <c r="S43" i="18"/>
  <c r="R43" i="18"/>
  <c r="Q43" i="18"/>
  <c r="Q95" i="18" s="1"/>
  <c r="P43" i="18"/>
  <c r="P95" i="18" s="1"/>
  <c r="O43" i="18"/>
  <c r="N43" i="18"/>
  <c r="M43" i="18"/>
  <c r="L43" i="18"/>
  <c r="L95" i="18" s="1"/>
  <c r="J43" i="18"/>
  <c r="BE42" i="18"/>
  <c r="BD42" i="18"/>
  <c r="BC42" i="18"/>
  <c r="BB42" i="18"/>
  <c r="BA42" i="18"/>
  <c r="AZ42" i="18"/>
  <c r="AY42" i="18"/>
  <c r="AX42" i="18"/>
  <c r="AW42" i="18"/>
  <c r="AV42" i="18"/>
  <c r="AU42" i="18"/>
  <c r="AT42" i="18"/>
  <c r="AS42" i="18"/>
  <c r="AR42" i="18"/>
  <c r="AQ42" i="18"/>
  <c r="AP42" i="18"/>
  <c r="AO42" i="18"/>
  <c r="AO94" i="18" s="1"/>
  <c r="AO146" i="18" s="1"/>
  <c r="AN42" i="18"/>
  <c r="AN94" i="18" s="1"/>
  <c r="AM42" i="18"/>
  <c r="AL42" i="18"/>
  <c r="AK42" i="18"/>
  <c r="AJ42" i="18"/>
  <c r="AI42" i="18"/>
  <c r="AH42" i="18"/>
  <c r="AG42" i="18"/>
  <c r="AF42" i="18"/>
  <c r="AE42" i="18"/>
  <c r="AD42" i="18"/>
  <c r="AC42" i="18"/>
  <c r="AC94" i="18" s="1"/>
  <c r="AC146" i="18" s="1"/>
  <c r="AB42" i="18"/>
  <c r="AB94" i="18" s="1"/>
  <c r="AA42" i="18"/>
  <c r="Z42" i="18"/>
  <c r="Y42" i="18"/>
  <c r="X42" i="18"/>
  <c r="W42" i="18"/>
  <c r="V42" i="18"/>
  <c r="U42" i="18"/>
  <c r="T42" i="18"/>
  <c r="S42" i="18"/>
  <c r="R42" i="18"/>
  <c r="Q42" i="18"/>
  <c r="Q94" i="18" s="1"/>
  <c r="P42" i="18"/>
  <c r="P94" i="18" s="1"/>
  <c r="O42" i="18"/>
  <c r="N42" i="18"/>
  <c r="M42" i="18"/>
  <c r="L42" i="18"/>
  <c r="L94" i="18" s="1"/>
  <c r="J42" i="18"/>
  <c r="BE41" i="18"/>
  <c r="BD41" i="18"/>
  <c r="BC41" i="18"/>
  <c r="BB41" i="18"/>
  <c r="BA41" i="18"/>
  <c r="AZ41" i="18"/>
  <c r="AY41" i="18"/>
  <c r="AX41" i="18"/>
  <c r="AW41" i="18"/>
  <c r="AV41" i="18"/>
  <c r="AU41" i="18"/>
  <c r="AT41" i="18"/>
  <c r="AS41" i="18"/>
  <c r="AR41" i="18"/>
  <c r="AQ41" i="18"/>
  <c r="AP41" i="18"/>
  <c r="AO41" i="18"/>
  <c r="AO93" i="18" s="1"/>
  <c r="AO145" i="18" s="1"/>
  <c r="AN41" i="18"/>
  <c r="AN93" i="18" s="1"/>
  <c r="AM41" i="18"/>
  <c r="AL41" i="18"/>
  <c r="AK41" i="18"/>
  <c r="AJ41" i="18"/>
  <c r="AI41" i="18"/>
  <c r="AH41" i="18"/>
  <c r="AG41" i="18"/>
  <c r="AF41" i="18"/>
  <c r="AE41" i="18"/>
  <c r="AD41" i="18"/>
  <c r="AC41" i="18"/>
  <c r="AC93" i="18" s="1"/>
  <c r="AC145" i="18" s="1"/>
  <c r="AB41" i="18"/>
  <c r="AB93" i="18" s="1"/>
  <c r="AA41" i="18"/>
  <c r="Z41" i="18"/>
  <c r="Y41" i="18"/>
  <c r="X41" i="18"/>
  <c r="W41" i="18"/>
  <c r="V41" i="18"/>
  <c r="U41" i="18"/>
  <c r="T41" i="18"/>
  <c r="S41" i="18"/>
  <c r="R41" i="18"/>
  <c r="Q41" i="18"/>
  <c r="Q93" i="18" s="1"/>
  <c r="P41" i="18"/>
  <c r="P93" i="18" s="1"/>
  <c r="O41" i="18"/>
  <c r="N41" i="18"/>
  <c r="M41" i="18"/>
  <c r="L41" i="18"/>
  <c r="L93" i="18" s="1"/>
  <c r="J41" i="18"/>
  <c r="BE40" i="18"/>
  <c r="BD40" i="18"/>
  <c r="BC40" i="18"/>
  <c r="BB40" i="18"/>
  <c r="BA40" i="18"/>
  <c r="AZ40" i="18"/>
  <c r="AY40" i="18"/>
  <c r="AX40" i="18"/>
  <c r="AW40" i="18"/>
  <c r="AV40" i="18"/>
  <c r="AU40" i="18"/>
  <c r="AT40" i="18"/>
  <c r="AS40" i="18"/>
  <c r="AR40" i="18"/>
  <c r="AQ40" i="18"/>
  <c r="AP40" i="18"/>
  <c r="AO40" i="18"/>
  <c r="AO92" i="18" s="1"/>
  <c r="AO144" i="18" s="1"/>
  <c r="AN40" i="18"/>
  <c r="AN92" i="18" s="1"/>
  <c r="AN144" i="18" s="1"/>
  <c r="AM40" i="18"/>
  <c r="AL40" i="18"/>
  <c r="AK40" i="18"/>
  <c r="AJ40" i="18"/>
  <c r="AI40" i="18"/>
  <c r="AH40" i="18"/>
  <c r="AG40" i="18"/>
  <c r="AF40" i="18"/>
  <c r="AE40" i="18"/>
  <c r="AD40" i="18"/>
  <c r="AC40" i="18"/>
  <c r="AC92" i="18" s="1"/>
  <c r="AC144" i="18" s="1"/>
  <c r="AB40" i="18"/>
  <c r="AB92" i="18" s="1"/>
  <c r="AA40" i="18"/>
  <c r="Z40" i="18"/>
  <c r="Y40" i="18"/>
  <c r="X40" i="18"/>
  <c r="W40" i="18"/>
  <c r="V40" i="18"/>
  <c r="U40" i="18"/>
  <c r="T40" i="18"/>
  <c r="S40" i="18"/>
  <c r="R40" i="18"/>
  <c r="Q40" i="18"/>
  <c r="Q92" i="18" s="1"/>
  <c r="P40" i="18"/>
  <c r="P92" i="18" s="1"/>
  <c r="O40" i="18"/>
  <c r="N40" i="18"/>
  <c r="M40" i="18"/>
  <c r="L40" i="18"/>
  <c r="L92" i="18" s="1"/>
  <c r="J40" i="18"/>
  <c r="BE39" i="18"/>
  <c r="BD39" i="18"/>
  <c r="BC39" i="18"/>
  <c r="BB39" i="18"/>
  <c r="BA39" i="18"/>
  <c r="AZ39" i="18"/>
  <c r="AY39" i="18"/>
  <c r="AX39" i="18"/>
  <c r="AW39" i="18"/>
  <c r="AV39" i="18"/>
  <c r="AU39" i="18"/>
  <c r="AT39" i="18"/>
  <c r="AS39" i="18"/>
  <c r="AR39" i="18"/>
  <c r="AQ39" i="18"/>
  <c r="AP39" i="18"/>
  <c r="AO39" i="18"/>
  <c r="AO91" i="18" s="1"/>
  <c r="AO143" i="18" s="1"/>
  <c r="AN39" i="18"/>
  <c r="AN91" i="18" s="1"/>
  <c r="AN143" i="18" s="1"/>
  <c r="AM39" i="18"/>
  <c r="AL39" i="18"/>
  <c r="AK39" i="18"/>
  <c r="AJ39" i="18"/>
  <c r="AI39" i="18"/>
  <c r="AH39" i="18"/>
  <c r="AG39" i="18"/>
  <c r="AF39" i="18"/>
  <c r="AE39" i="18"/>
  <c r="AD39" i="18"/>
  <c r="AC39" i="18"/>
  <c r="AC91" i="18" s="1"/>
  <c r="AC143" i="18" s="1"/>
  <c r="AB39" i="18"/>
  <c r="AB91" i="18" s="1"/>
  <c r="AA39" i="18"/>
  <c r="Z39" i="18"/>
  <c r="Y39" i="18"/>
  <c r="X39" i="18"/>
  <c r="W39" i="18"/>
  <c r="V39" i="18"/>
  <c r="U39" i="18"/>
  <c r="T39" i="18"/>
  <c r="S39" i="18"/>
  <c r="R39" i="18"/>
  <c r="Q39" i="18"/>
  <c r="Q91" i="18" s="1"/>
  <c r="P39" i="18"/>
  <c r="P91" i="18" s="1"/>
  <c r="O39" i="18"/>
  <c r="N39" i="18"/>
  <c r="M39" i="18"/>
  <c r="L39" i="18"/>
  <c r="L91" i="18" s="1"/>
  <c r="J39" i="18"/>
  <c r="BE38" i="18"/>
  <c r="BD38" i="18"/>
  <c r="BC38" i="18"/>
  <c r="BB38" i="18"/>
  <c r="BA38" i="18"/>
  <c r="AZ38" i="18"/>
  <c r="AY38" i="18"/>
  <c r="AX38" i="18"/>
  <c r="AW38" i="18"/>
  <c r="AV38" i="18"/>
  <c r="AU38" i="18"/>
  <c r="AT38" i="18"/>
  <c r="AS38" i="18"/>
  <c r="AR38" i="18"/>
  <c r="AQ38" i="18"/>
  <c r="AP38" i="18"/>
  <c r="AO38" i="18"/>
  <c r="AO90" i="18" s="1"/>
  <c r="AO142" i="18" s="1"/>
  <c r="AN38" i="18"/>
  <c r="AN90" i="18" s="1"/>
  <c r="AN142" i="18" s="1"/>
  <c r="AM38" i="18"/>
  <c r="AL38" i="18"/>
  <c r="AK38" i="18"/>
  <c r="AJ38" i="18"/>
  <c r="AI38" i="18"/>
  <c r="AH38" i="18"/>
  <c r="AG38" i="18"/>
  <c r="AF38" i="18"/>
  <c r="AE38" i="18"/>
  <c r="AD38" i="18"/>
  <c r="AC38" i="18"/>
  <c r="AC90" i="18" s="1"/>
  <c r="AC142" i="18" s="1"/>
  <c r="AB38" i="18"/>
  <c r="AB90" i="18" s="1"/>
  <c r="AA38" i="18"/>
  <c r="Z38" i="18"/>
  <c r="Y38" i="18"/>
  <c r="X38" i="18"/>
  <c r="W38" i="18"/>
  <c r="V38" i="18"/>
  <c r="U38" i="18"/>
  <c r="T38" i="18"/>
  <c r="S38" i="18"/>
  <c r="R38" i="18"/>
  <c r="Q38" i="18"/>
  <c r="Q90" i="18" s="1"/>
  <c r="P38" i="18"/>
  <c r="P90" i="18" s="1"/>
  <c r="O38" i="18"/>
  <c r="N38" i="18"/>
  <c r="M38" i="18"/>
  <c r="L38" i="18"/>
  <c r="L90" i="18" s="1"/>
  <c r="J38" i="18"/>
  <c r="BE37" i="18"/>
  <c r="BD37" i="18"/>
  <c r="BC37" i="18"/>
  <c r="BB37" i="18"/>
  <c r="BA37" i="18"/>
  <c r="AZ37" i="18"/>
  <c r="AY37" i="18"/>
  <c r="AX37" i="18"/>
  <c r="AW37" i="18"/>
  <c r="AV37" i="18"/>
  <c r="AU37" i="18"/>
  <c r="AT37" i="18"/>
  <c r="AS37" i="18"/>
  <c r="AR37" i="18"/>
  <c r="AQ37" i="18"/>
  <c r="AP37" i="18"/>
  <c r="AO37" i="18"/>
  <c r="AO89" i="18" s="1"/>
  <c r="AO141" i="18" s="1"/>
  <c r="AN37" i="18"/>
  <c r="AN89" i="18" s="1"/>
  <c r="AN141" i="18" s="1"/>
  <c r="AM37" i="18"/>
  <c r="AL37" i="18"/>
  <c r="AK37" i="18"/>
  <c r="AJ37" i="18"/>
  <c r="AI37" i="18"/>
  <c r="AH37" i="18"/>
  <c r="AG37" i="18"/>
  <c r="AF37" i="18"/>
  <c r="AE37" i="18"/>
  <c r="AD37" i="18"/>
  <c r="AC37" i="18"/>
  <c r="AC89" i="18" s="1"/>
  <c r="AC141" i="18" s="1"/>
  <c r="AB37" i="18"/>
  <c r="AB89" i="18" s="1"/>
  <c r="AA37" i="18"/>
  <c r="Z37" i="18"/>
  <c r="Y37" i="18"/>
  <c r="X37" i="18"/>
  <c r="W37" i="18"/>
  <c r="V37" i="18"/>
  <c r="U37" i="18"/>
  <c r="T37" i="18"/>
  <c r="S37" i="18"/>
  <c r="R37" i="18"/>
  <c r="Q37" i="18"/>
  <c r="Q89" i="18" s="1"/>
  <c r="P37" i="18"/>
  <c r="P89" i="18" s="1"/>
  <c r="O37" i="18"/>
  <c r="N37" i="18"/>
  <c r="M37" i="18"/>
  <c r="L37" i="18"/>
  <c r="L89" i="18" s="1"/>
  <c r="J37" i="18"/>
  <c r="BE36" i="18"/>
  <c r="BD36" i="18"/>
  <c r="BC36" i="18"/>
  <c r="BB36" i="18"/>
  <c r="BA36" i="18"/>
  <c r="AZ36" i="18"/>
  <c r="AY36" i="18"/>
  <c r="AX36" i="18"/>
  <c r="AW36" i="18"/>
  <c r="AV36" i="18"/>
  <c r="AU36" i="18"/>
  <c r="AT36" i="18"/>
  <c r="AS36" i="18"/>
  <c r="AR36" i="18"/>
  <c r="AQ36" i="18"/>
  <c r="AP36" i="18"/>
  <c r="AO36" i="18"/>
  <c r="AO88" i="18" s="1"/>
  <c r="AO140" i="18" s="1"/>
  <c r="AN36" i="18"/>
  <c r="AN88" i="18" s="1"/>
  <c r="AN140" i="18" s="1"/>
  <c r="AM36" i="18"/>
  <c r="AL36" i="18"/>
  <c r="AK36" i="18"/>
  <c r="AJ36" i="18"/>
  <c r="AI36" i="18"/>
  <c r="AH36" i="18"/>
  <c r="AG36" i="18"/>
  <c r="AF36" i="18"/>
  <c r="AE36" i="18"/>
  <c r="AD36" i="18"/>
  <c r="AC36" i="18"/>
  <c r="AC88" i="18" s="1"/>
  <c r="AC140" i="18" s="1"/>
  <c r="AB36" i="18"/>
  <c r="AB88" i="18" s="1"/>
  <c r="AA36" i="18"/>
  <c r="Z36" i="18"/>
  <c r="Y36" i="18"/>
  <c r="X36" i="18"/>
  <c r="W36" i="18"/>
  <c r="V36" i="18"/>
  <c r="U36" i="18"/>
  <c r="T36" i="18"/>
  <c r="S36" i="18"/>
  <c r="R36" i="18"/>
  <c r="Q36" i="18"/>
  <c r="Q88" i="18" s="1"/>
  <c r="P36" i="18"/>
  <c r="P88" i="18" s="1"/>
  <c r="O36" i="18"/>
  <c r="N36" i="18"/>
  <c r="M36" i="18"/>
  <c r="L36" i="18"/>
  <c r="L88" i="18" s="1"/>
  <c r="J36" i="18"/>
  <c r="BE35" i="18"/>
  <c r="BD35" i="18"/>
  <c r="BC35" i="18"/>
  <c r="BB35" i="18"/>
  <c r="BA35" i="18"/>
  <c r="AZ35" i="18"/>
  <c r="AY35" i="18"/>
  <c r="AX35" i="18"/>
  <c r="AW35" i="18"/>
  <c r="AV35" i="18"/>
  <c r="AU35" i="18"/>
  <c r="AT35" i="18"/>
  <c r="AS35" i="18"/>
  <c r="AR35" i="18"/>
  <c r="AQ35" i="18"/>
  <c r="AP35" i="18"/>
  <c r="AO35" i="18"/>
  <c r="AO87" i="18" s="1"/>
  <c r="AO139" i="18" s="1"/>
  <c r="AN35" i="18"/>
  <c r="AN87" i="18" s="1"/>
  <c r="AN139" i="18" s="1"/>
  <c r="AM35" i="18"/>
  <c r="AL35" i="18"/>
  <c r="AK35" i="18"/>
  <c r="AJ35" i="18"/>
  <c r="AI35" i="18"/>
  <c r="AH35" i="18"/>
  <c r="AG35" i="18"/>
  <c r="AF35" i="18"/>
  <c r="AE35" i="18"/>
  <c r="AD35" i="18"/>
  <c r="AC35" i="18"/>
  <c r="AC87" i="18" s="1"/>
  <c r="AC139" i="18" s="1"/>
  <c r="AB35" i="18"/>
  <c r="AB87" i="18" s="1"/>
  <c r="AA35" i="18"/>
  <c r="Z35" i="18"/>
  <c r="Y35" i="18"/>
  <c r="X35" i="18"/>
  <c r="W35" i="18"/>
  <c r="V35" i="18"/>
  <c r="U35" i="18"/>
  <c r="T35" i="18"/>
  <c r="S35" i="18"/>
  <c r="R35" i="18"/>
  <c r="Q35" i="18"/>
  <c r="Q87" i="18" s="1"/>
  <c r="P35" i="18"/>
  <c r="P87" i="18" s="1"/>
  <c r="O35" i="18"/>
  <c r="N35" i="18"/>
  <c r="M35" i="18"/>
  <c r="L35" i="18"/>
  <c r="L87" i="18" s="1"/>
  <c r="J35" i="18"/>
  <c r="BE34" i="18"/>
  <c r="BD34" i="18"/>
  <c r="BC34" i="18"/>
  <c r="BB34" i="18"/>
  <c r="BA34" i="18"/>
  <c r="AZ34" i="18"/>
  <c r="AY34" i="18"/>
  <c r="AX34" i="18"/>
  <c r="AW34" i="18"/>
  <c r="AV34" i="18"/>
  <c r="AU34" i="18"/>
  <c r="AT34" i="18"/>
  <c r="AS34" i="18"/>
  <c r="AR34" i="18"/>
  <c r="AQ34" i="18"/>
  <c r="AP34" i="18"/>
  <c r="AO34" i="18"/>
  <c r="AO86" i="18" s="1"/>
  <c r="AO138" i="18" s="1"/>
  <c r="AN34" i="18"/>
  <c r="AN86" i="18" s="1"/>
  <c r="AN138" i="18" s="1"/>
  <c r="AM34" i="18"/>
  <c r="AL34" i="18"/>
  <c r="AK34" i="18"/>
  <c r="AJ34" i="18"/>
  <c r="AI34" i="18"/>
  <c r="AH34" i="18"/>
  <c r="AG34" i="18"/>
  <c r="AF34" i="18"/>
  <c r="AE34" i="18"/>
  <c r="AD34" i="18"/>
  <c r="AC34" i="18"/>
  <c r="AC86" i="18" s="1"/>
  <c r="AC138" i="18" s="1"/>
  <c r="AB34" i="18"/>
  <c r="AB86" i="18" s="1"/>
  <c r="AA34" i="18"/>
  <c r="Z34" i="18"/>
  <c r="Y34" i="18"/>
  <c r="X34" i="18"/>
  <c r="W34" i="18"/>
  <c r="V34" i="18"/>
  <c r="U34" i="18"/>
  <c r="T34" i="18"/>
  <c r="S34" i="18"/>
  <c r="R34" i="18"/>
  <c r="Q34" i="18"/>
  <c r="Q86" i="18" s="1"/>
  <c r="P34" i="18"/>
  <c r="P86" i="18" s="1"/>
  <c r="O34" i="18"/>
  <c r="N34" i="18"/>
  <c r="M34" i="18"/>
  <c r="L34" i="18"/>
  <c r="L86" i="18" s="1"/>
  <c r="J34" i="18"/>
  <c r="BE33" i="18"/>
  <c r="BD33" i="18"/>
  <c r="BC33" i="18"/>
  <c r="BB33" i="18"/>
  <c r="BA33" i="18"/>
  <c r="AZ33" i="18"/>
  <c r="AY33" i="18"/>
  <c r="AX33" i="18"/>
  <c r="AW33" i="18"/>
  <c r="AV33" i="18"/>
  <c r="AU33" i="18"/>
  <c r="AT33" i="18"/>
  <c r="AS33" i="18"/>
  <c r="AR33" i="18"/>
  <c r="AQ33" i="18"/>
  <c r="AP33" i="18"/>
  <c r="AO33" i="18"/>
  <c r="AO85" i="18" s="1"/>
  <c r="AO137" i="18" s="1"/>
  <c r="AN33" i="18"/>
  <c r="AN85" i="18" s="1"/>
  <c r="AN137" i="18" s="1"/>
  <c r="AM33" i="18"/>
  <c r="AL33" i="18"/>
  <c r="AK33" i="18"/>
  <c r="AJ33" i="18"/>
  <c r="AI33" i="18"/>
  <c r="AH33" i="18"/>
  <c r="AG33" i="18"/>
  <c r="AF33" i="18"/>
  <c r="AE33" i="18"/>
  <c r="AD33" i="18"/>
  <c r="AC33" i="18"/>
  <c r="AC85" i="18" s="1"/>
  <c r="AC137" i="18" s="1"/>
  <c r="AB33" i="18"/>
  <c r="AB85" i="18" s="1"/>
  <c r="AA33" i="18"/>
  <c r="Z33" i="18"/>
  <c r="Y33" i="18"/>
  <c r="X33" i="18"/>
  <c r="W33" i="18"/>
  <c r="V33" i="18"/>
  <c r="U33" i="18"/>
  <c r="T33" i="18"/>
  <c r="S33" i="18"/>
  <c r="R33" i="18"/>
  <c r="Q33" i="18"/>
  <c r="Q85" i="18" s="1"/>
  <c r="P33" i="18"/>
  <c r="P85" i="18" s="1"/>
  <c r="O33" i="18"/>
  <c r="N33" i="18"/>
  <c r="M33" i="18"/>
  <c r="L33" i="18"/>
  <c r="L85" i="18" s="1"/>
  <c r="J33" i="18"/>
  <c r="BE32" i="18"/>
  <c r="BD32" i="18"/>
  <c r="BC32" i="18"/>
  <c r="BB32" i="18"/>
  <c r="BA32" i="18"/>
  <c r="AZ32" i="18"/>
  <c r="AY32" i="18"/>
  <c r="AX32" i="18"/>
  <c r="AW32" i="18"/>
  <c r="AV32" i="18"/>
  <c r="AU32" i="18"/>
  <c r="AT32" i="18"/>
  <c r="AS32" i="18"/>
  <c r="AR32" i="18"/>
  <c r="AQ32" i="18"/>
  <c r="AP32" i="18"/>
  <c r="AO32" i="18"/>
  <c r="AO84" i="18" s="1"/>
  <c r="AO136" i="18" s="1"/>
  <c r="AN32" i="18"/>
  <c r="AN84" i="18" s="1"/>
  <c r="AN136" i="18" s="1"/>
  <c r="AM32" i="18"/>
  <c r="AL32" i="18"/>
  <c r="AK32" i="18"/>
  <c r="AJ32" i="18"/>
  <c r="AI32" i="18"/>
  <c r="AH32" i="18"/>
  <c r="AG32" i="18"/>
  <c r="AF32" i="18"/>
  <c r="AE32" i="18"/>
  <c r="AD32" i="18"/>
  <c r="AC32" i="18"/>
  <c r="AC84" i="18" s="1"/>
  <c r="AC136" i="18" s="1"/>
  <c r="AB32" i="18"/>
  <c r="AB84" i="18" s="1"/>
  <c r="AA32" i="18"/>
  <c r="Z32" i="18"/>
  <c r="Y32" i="18"/>
  <c r="X32" i="18"/>
  <c r="W32" i="18"/>
  <c r="V32" i="18"/>
  <c r="U32" i="18"/>
  <c r="T32" i="18"/>
  <c r="S32" i="18"/>
  <c r="R32" i="18"/>
  <c r="Q32" i="18"/>
  <c r="Q84" i="18" s="1"/>
  <c r="P32" i="18"/>
  <c r="P84" i="18" s="1"/>
  <c r="O32" i="18"/>
  <c r="N32" i="18"/>
  <c r="M32" i="18"/>
  <c r="L32" i="18"/>
  <c r="L84" i="18" s="1"/>
  <c r="J32" i="18"/>
  <c r="BE31" i="18"/>
  <c r="BD31" i="18"/>
  <c r="BC31" i="18"/>
  <c r="BB31" i="18"/>
  <c r="BA31" i="18"/>
  <c r="AZ31" i="18"/>
  <c r="AY31" i="18"/>
  <c r="AX31" i="18"/>
  <c r="AW31" i="18"/>
  <c r="AV31" i="18"/>
  <c r="AU31" i="18"/>
  <c r="AT31" i="18"/>
  <c r="AS31" i="18"/>
  <c r="AR31" i="18"/>
  <c r="AQ31" i="18"/>
  <c r="AP31" i="18"/>
  <c r="AO31" i="18"/>
  <c r="AO83" i="18" s="1"/>
  <c r="AO135" i="18" s="1"/>
  <c r="AN31" i="18"/>
  <c r="AN83" i="18" s="1"/>
  <c r="AN135" i="18" s="1"/>
  <c r="AM31" i="18"/>
  <c r="AL31" i="18"/>
  <c r="AK31" i="18"/>
  <c r="AJ31" i="18"/>
  <c r="AI31" i="18"/>
  <c r="AH31" i="18"/>
  <c r="AG31" i="18"/>
  <c r="AF31" i="18"/>
  <c r="AE31" i="18"/>
  <c r="AD31" i="18"/>
  <c r="AC31" i="18"/>
  <c r="AC83" i="18" s="1"/>
  <c r="AC135" i="18" s="1"/>
  <c r="AB31" i="18"/>
  <c r="AB83" i="18" s="1"/>
  <c r="AA31" i="18"/>
  <c r="Z31" i="18"/>
  <c r="Y31" i="18"/>
  <c r="X31" i="18"/>
  <c r="W31" i="18"/>
  <c r="V31" i="18"/>
  <c r="U31" i="18"/>
  <c r="T31" i="18"/>
  <c r="S31" i="18"/>
  <c r="R31" i="18"/>
  <c r="Q31" i="18"/>
  <c r="Q83" i="18" s="1"/>
  <c r="P31" i="18"/>
  <c r="P83" i="18" s="1"/>
  <c r="O31" i="18"/>
  <c r="N31" i="18"/>
  <c r="M31" i="18"/>
  <c r="L31" i="18"/>
  <c r="L83" i="18" s="1"/>
  <c r="J31" i="18"/>
  <c r="BE30" i="18"/>
  <c r="BD30" i="18"/>
  <c r="BC30" i="18"/>
  <c r="BB30" i="18"/>
  <c r="BA30" i="18"/>
  <c r="AZ30" i="18"/>
  <c r="AY30" i="18"/>
  <c r="AX30" i="18"/>
  <c r="AW30" i="18"/>
  <c r="AV30" i="18"/>
  <c r="AU30" i="18"/>
  <c r="AT30" i="18"/>
  <c r="AS30" i="18"/>
  <c r="AR30" i="18"/>
  <c r="AQ30" i="18"/>
  <c r="AP30" i="18"/>
  <c r="AO30" i="18"/>
  <c r="AO82" i="18" s="1"/>
  <c r="AO134" i="18" s="1"/>
  <c r="AN30" i="18"/>
  <c r="AN82" i="18" s="1"/>
  <c r="AN134" i="18" s="1"/>
  <c r="AM30" i="18"/>
  <c r="AL30" i="18"/>
  <c r="AK30" i="18"/>
  <c r="AJ30" i="18"/>
  <c r="AI30" i="18"/>
  <c r="AH30" i="18"/>
  <c r="AG30" i="18"/>
  <c r="AF30" i="18"/>
  <c r="AE30" i="18"/>
  <c r="AD30" i="18"/>
  <c r="AC30" i="18"/>
  <c r="AC82" i="18" s="1"/>
  <c r="AC134" i="18" s="1"/>
  <c r="AB30" i="18"/>
  <c r="AB82" i="18" s="1"/>
  <c r="AA30" i="18"/>
  <c r="Z30" i="18"/>
  <c r="Y30" i="18"/>
  <c r="X30" i="18"/>
  <c r="W30" i="18"/>
  <c r="V30" i="18"/>
  <c r="U30" i="18"/>
  <c r="T30" i="18"/>
  <c r="S30" i="18"/>
  <c r="R30" i="18"/>
  <c r="Q30" i="18"/>
  <c r="Q82" i="18" s="1"/>
  <c r="P30" i="18"/>
  <c r="P82" i="18" s="1"/>
  <c r="O30" i="18"/>
  <c r="N30" i="18"/>
  <c r="M30" i="18"/>
  <c r="L30" i="18"/>
  <c r="L82" i="18" s="1"/>
  <c r="J30" i="18"/>
  <c r="BE29" i="18"/>
  <c r="BD29" i="18"/>
  <c r="BC29" i="18"/>
  <c r="BB29" i="18"/>
  <c r="BA29" i="18"/>
  <c r="AZ29" i="18"/>
  <c r="AY29" i="18"/>
  <c r="AX29" i="18"/>
  <c r="AW29" i="18"/>
  <c r="AV29" i="18"/>
  <c r="AU29" i="18"/>
  <c r="AT29" i="18"/>
  <c r="AS29" i="18"/>
  <c r="AR29" i="18"/>
  <c r="AQ29" i="18"/>
  <c r="AP29" i="18"/>
  <c r="AO29" i="18"/>
  <c r="AO81" i="18" s="1"/>
  <c r="AO133" i="18" s="1"/>
  <c r="AN29" i="18"/>
  <c r="AN81" i="18" s="1"/>
  <c r="AN133" i="18" s="1"/>
  <c r="AM29" i="18"/>
  <c r="AL29" i="18"/>
  <c r="AK29" i="18"/>
  <c r="AJ29" i="18"/>
  <c r="AI29" i="18"/>
  <c r="AH29" i="18"/>
  <c r="AG29" i="18"/>
  <c r="AF29" i="18"/>
  <c r="AE29" i="18"/>
  <c r="AD29" i="18"/>
  <c r="AC29" i="18"/>
  <c r="AC81" i="18" s="1"/>
  <c r="AC133" i="18" s="1"/>
  <c r="AB29" i="18"/>
  <c r="AB81" i="18" s="1"/>
  <c r="AA29" i="18"/>
  <c r="Z29" i="18"/>
  <c r="Y29" i="18"/>
  <c r="X29" i="18"/>
  <c r="W29" i="18"/>
  <c r="V29" i="18"/>
  <c r="U29" i="18"/>
  <c r="T29" i="18"/>
  <c r="S29" i="18"/>
  <c r="R29" i="18"/>
  <c r="Q29" i="18"/>
  <c r="Q81" i="18" s="1"/>
  <c r="P29" i="18"/>
  <c r="P81" i="18" s="1"/>
  <c r="O29" i="18"/>
  <c r="N29" i="18"/>
  <c r="M29" i="18"/>
  <c r="L29" i="18"/>
  <c r="L81" i="18" s="1"/>
  <c r="J29" i="18"/>
  <c r="BE28" i="18"/>
  <c r="BD28" i="18"/>
  <c r="BC28" i="18"/>
  <c r="BB28" i="18"/>
  <c r="BA28" i="18"/>
  <c r="AZ28" i="18"/>
  <c r="AY28" i="18"/>
  <c r="AX28" i="18"/>
  <c r="AW28" i="18"/>
  <c r="AV28" i="18"/>
  <c r="AU28" i="18"/>
  <c r="AT28" i="18"/>
  <c r="AS28" i="18"/>
  <c r="AR28" i="18"/>
  <c r="AQ28" i="18"/>
  <c r="AP28" i="18"/>
  <c r="AO28" i="18"/>
  <c r="AO80" i="18" s="1"/>
  <c r="AO132" i="18" s="1"/>
  <c r="AN28" i="18"/>
  <c r="AN80" i="18" s="1"/>
  <c r="AN132" i="18" s="1"/>
  <c r="AM28" i="18"/>
  <c r="AL28" i="18"/>
  <c r="AK28" i="18"/>
  <c r="AJ28" i="18"/>
  <c r="AI28" i="18"/>
  <c r="AH28" i="18"/>
  <c r="AG28" i="18"/>
  <c r="AF28" i="18"/>
  <c r="AE28" i="18"/>
  <c r="AD28" i="18"/>
  <c r="AC28" i="18"/>
  <c r="AC80" i="18" s="1"/>
  <c r="AC132" i="18" s="1"/>
  <c r="AB28" i="18"/>
  <c r="AB80" i="18" s="1"/>
  <c r="AA28" i="18"/>
  <c r="Z28" i="18"/>
  <c r="Y28" i="18"/>
  <c r="X28" i="18"/>
  <c r="W28" i="18"/>
  <c r="V28" i="18"/>
  <c r="U28" i="18"/>
  <c r="T28" i="18"/>
  <c r="S28" i="18"/>
  <c r="R28" i="18"/>
  <c r="Q28" i="18"/>
  <c r="Q80" i="18" s="1"/>
  <c r="P28" i="18"/>
  <c r="P80" i="18" s="1"/>
  <c r="O28" i="18"/>
  <c r="N28" i="18"/>
  <c r="M28" i="18"/>
  <c r="L28" i="18"/>
  <c r="L80" i="18" s="1"/>
  <c r="J28" i="18"/>
  <c r="BE27" i="18"/>
  <c r="BD27" i="18"/>
  <c r="BC27" i="18"/>
  <c r="BB27" i="18"/>
  <c r="BA27" i="18"/>
  <c r="AZ27" i="18"/>
  <c r="AY27" i="18"/>
  <c r="AX27" i="18"/>
  <c r="AW27" i="18"/>
  <c r="AV27" i="18"/>
  <c r="AU27" i="18"/>
  <c r="AT27" i="18"/>
  <c r="AS27" i="18"/>
  <c r="AR27" i="18"/>
  <c r="AQ27" i="18"/>
  <c r="AP27" i="18"/>
  <c r="AO27" i="18"/>
  <c r="AO79" i="18" s="1"/>
  <c r="AO131" i="18" s="1"/>
  <c r="AN27" i="18"/>
  <c r="AN79" i="18" s="1"/>
  <c r="AN131" i="18" s="1"/>
  <c r="AM27" i="18"/>
  <c r="AL27" i="18"/>
  <c r="AK27" i="18"/>
  <c r="AJ27" i="18"/>
  <c r="AI27" i="18"/>
  <c r="AH27" i="18"/>
  <c r="AG27" i="18"/>
  <c r="AF27" i="18"/>
  <c r="AE27" i="18"/>
  <c r="AD27" i="18"/>
  <c r="AC27" i="18"/>
  <c r="AC79" i="18" s="1"/>
  <c r="AC131" i="18" s="1"/>
  <c r="AB27" i="18"/>
  <c r="AB79" i="18" s="1"/>
  <c r="AA27" i="18"/>
  <c r="Z27" i="18"/>
  <c r="Y27" i="18"/>
  <c r="X27" i="18"/>
  <c r="W27" i="18"/>
  <c r="V27" i="18"/>
  <c r="U27" i="18"/>
  <c r="T27" i="18"/>
  <c r="S27" i="18"/>
  <c r="R27" i="18"/>
  <c r="Q27" i="18"/>
  <c r="Q79" i="18" s="1"/>
  <c r="P27" i="18"/>
  <c r="P79" i="18" s="1"/>
  <c r="O27" i="18"/>
  <c r="N27" i="18"/>
  <c r="M27" i="18"/>
  <c r="L27" i="18"/>
  <c r="L79" i="18" s="1"/>
  <c r="J27" i="18"/>
  <c r="BE26" i="18"/>
  <c r="BD26" i="18"/>
  <c r="BC26" i="18"/>
  <c r="BB26" i="18"/>
  <c r="BA26" i="18"/>
  <c r="AZ26" i="18"/>
  <c r="AY26" i="18"/>
  <c r="AX26" i="18"/>
  <c r="AW26" i="18"/>
  <c r="AV26" i="18"/>
  <c r="AU26" i="18"/>
  <c r="AT26" i="18"/>
  <c r="AS26" i="18"/>
  <c r="AR26" i="18"/>
  <c r="AQ26" i="18"/>
  <c r="AP26" i="18"/>
  <c r="AO26" i="18"/>
  <c r="AO78" i="18" s="1"/>
  <c r="AO130" i="18" s="1"/>
  <c r="AN26" i="18"/>
  <c r="AN78" i="18" s="1"/>
  <c r="AN130" i="18" s="1"/>
  <c r="AM26" i="18"/>
  <c r="AL26" i="18"/>
  <c r="AK26" i="18"/>
  <c r="AJ26" i="18"/>
  <c r="AI26" i="18"/>
  <c r="AH26" i="18"/>
  <c r="AG26" i="18"/>
  <c r="AF26" i="18"/>
  <c r="AE26" i="18"/>
  <c r="AD26" i="18"/>
  <c r="AC26" i="18"/>
  <c r="AC78" i="18" s="1"/>
  <c r="AC130" i="18" s="1"/>
  <c r="AB26" i="18"/>
  <c r="AB78" i="18" s="1"/>
  <c r="AA26" i="18"/>
  <c r="Z26" i="18"/>
  <c r="Y26" i="18"/>
  <c r="X26" i="18"/>
  <c r="W26" i="18"/>
  <c r="V26" i="18"/>
  <c r="U26" i="18"/>
  <c r="T26" i="18"/>
  <c r="S26" i="18"/>
  <c r="R26" i="18"/>
  <c r="Q26" i="18"/>
  <c r="Q78" i="18" s="1"/>
  <c r="P26" i="18"/>
  <c r="P78" i="18" s="1"/>
  <c r="O26" i="18"/>
  <c r="N26" i="18"/>
  <c r="M26" i="18"/>
  <c r="L26" i="18"/>
  <c r="L78" i="18" s="1"/>
  <c r="J26" i="18"/>
  <c r="BE25" i="18"/>
  <c r="BD25" i="18"/>
  <c r="BC25" i="18"/>
  <c r="BB25" i="18"/>
  <c r="BA25" i="18"/>
  <c r="AZ25" i="18"/>
  <c r="AY25" i="18"/>
  <c r="AX25" i="18"/>
  <c r="AW25" i="18"/>
  <c r="AV25" i="18"/>
  <c r="AU25" i="18"/>
  <c r="AT25" i="18"/>
  <c r="AS25" i="18"/>
  <c r="AR25" i="18"/>
  <c r="AQ25" i="18"/>
  <c r="AP25" i="18"/>
  <c r="AO25" i="18"/>
  <c r="AO77" i="18" s="1"/>
  <c r="AO129" i="18" s="1"/>
  <c r="AN25" i="18"/>
  <c r="AN77" i="18" s="1"/>
  <c r="AN129" i="18" s="1"/>
  <c r="AM25" i="18"/>
  <c r="AL25" i="18"/>
  <c r="AK25" i="18"/>
  <c r="AJ25" i="18"/>
  <c r="AI25" i="18"/>
  <c r="AH25" i="18"/>
  <c r="AG25" i="18"/>
  <c r="AF25" i="18"/>
  <c r="AE25" i="18"/>
  <c r="AD25" i="18"/>
  <c r="AC25" i="18"/>
  <c r="AC77" i="18" s="1"/>
  <c r="AC129" i="18" s="1"/>
  <c r="AB25" i="18"/>
  <c r="AB77" i="18" s="1"/>
  <c r="AB129" i="18" s="1"/>
  <c r="AA25" i="18"/>
  <c r="Z25" i="18"/>
  <c r="Y25" i="18"/>
  <c r="X25" i="18"/>
  <c r="W25" i="18"/>
  <c r="V25" i="18"/>
  <c r="U25" i="18"/>
  <c r="T25" i="18"/>
  <c r="S25" i="18"/>
  <c r="R25" i="18"/>
  <c r="Q25" i="18"/>
  <c r="Q77" i="18" s="1"/>
  <c r="Q129" i="18" s="1"/>
  <c r="P25" i="18"/>
  <c r="P77" i="18" s="1"/>
  <c r="P129" i="18" s="1"/>
  <c r="O25" i="18"/>
  <c r="N25" i="18"/>
  <c r="M25" i="18"/>
  <c r="L25" i="18"/>
  <c r="L77" i="18" s="1"/>
  <c r="J25" i="18"/>
  <c r="BE24" i="18"/>
  <c r="BD24" i="18"/>
  <c r="BC24" i="18"/>
  <c r="BB24" i="18"/>
  <c r="BA24" i="18"/>
  <c r="AZ24" i="18"/>
  <c r="AY24" i="18"/>
  <c r="AX24" i="18"/>
  <c r="AW24" i="18"/>
  <c r="AV24" i="18"/>
  <c r="AU24" i="18"/>
  <c r="AT24" i="18"/>
  <c r="AS24" i="18"/>
  <c r="AR24" i="18"/>
  <c r="AQ24" i="18"/>
  <c r="AP24" i="18"/>
  <c r="AO24" i="18"/>
  <c r="AO76" i="18" s="1"/>
  <c r="AO128" i="18" s="1"/>
  <c r="AN24" i="18"/>
  <c r="AN76" i="18" s="1"/>
  <c r="AN128" i="18" s="1"/>
  <c r="AM24" i="18"/>
  <c r="AL24" i="18"/>
  <c r="AK24" i="18"/>
  <c r="AJ24" i="18"/>
  <c r="AI24" i="18"/>
  <c r="AH24" i="18"/>
  <c r="AG24" i="18"/>
  <c r="AF24" i="18"/>
  <c r="AE24" i="18"/>
  <c r="AD24" i="18"/>
  <c r="AC24" i="18"/>
  <c r="AC76" i="18" s="1"/>
  <c r="AC128" i="18" s="1"/>
  <c r="AB24" i="18"/>
  <c r="AB76" i="18" s="1"/>
  <c r="AB128" i="18" s="1"/>
  <c r="AA24" i="18"/>
  <c r="Z24" i="18"/>
  <c r="Y24" i="18"/>
  <c r="X24" i="18"/>
  <c r="W24" i="18"/>
  <c r="V24" i="18"/>
  <c r="U24" i="18"/>
  <c r="T24" i="18"/>
  <c r="S24" i="18"/>
  <c r="R24" i="18"/>
  <c r="Q24" i="18"/>
  <c r="Q76" i="18" s="1"/>
  <c r="Q128" i="18" s="1"/>
  <c r="P24" i="18"/>
  <c r="P76" i="18" s="1"/>
  <c r="P128" i="18" s="1"/>
  <c r="O24" i="18"/>
  <c r="N24" i="18"/>
  <c r="M24" i="18"/>
  <c r="L24" i="18"/>
  <c r="L76" i="18" s="1"/>
  <c r="L128" i="18" s="1"/>
  <c r="J24" i="18"/>
  <c r="BE23" i="18"/>
  <c r="BD23" i="18"/>
  <c r="BC23" i="18"/>
  <c r="BB23" i="18"/>
  <c r="BA23" i="18"/>
  <c r="AZ23" i="18"/>
  <c r="AY23" i="18"/>
  <c r="AX23" i="18"/>
  <c r="AW23" i="18"/>
  <c r="AV23" i="18"/>
  <c r="AU23" i="18"/>
  <c r="AT23" i="18"/>
  <c r="AS23" i="18"/>
  <c r="AR23" i="18"/>
  <c r="AQ23" i="18"/>
  <c r="AP23" i="18"/>
  <c r="AO23" i="18"/>
  <c r="AO75" i="18" s="1"/>
  <c r="AO127" i="18" s="1"/>
  <c r="AN23" i="18"/>
  <c r="AN75" i="18" s="1"/>
  <c r="AN127" i="18" s="1"/>
  <c r="AM23" i="18"/>
  <c r="AL23" i="18"/>
  <c r="AK23" i="18"/>
  <c r="AJ23" i="18"/>
  <c r="AI23" i="18"/>
  <c r="AH23" i="18"/>
  <c r="AG23" i="18"/>
  <c r="AF23" i="18"/>
  <c r="AE23" i="18"/>
  <c r="AD23" i="18"/>
  <c r="AC23" i="18"/>
  <c r="AC75" i="18" s="1"/>
  <c r="AC127" i="18" s="1"/>
  <c r="AB23" i="18"/>
  <c r="AB75" i="18" s="1"/>
  <c r="AB127" i="18" s="1"/>
  <c r="AA23" i="18"/>
  <c r="Z23" i="18"/>
  <c r="Y23" i="18"/>
  <c r="X23" i="18"/>
  <c r="W23" i="18"/>
  <c r="V23" i="18"/>
  <c r="U23" i="18"/>
  <c r="T23" i="18"/>
  <c r="S23" i="18"/>
  <c r="R23" i="18"/>
  <c r="Q23" i="18"/>
  <c r="Q75" i="18" s="1"/>
  <c r="Q127" i="18" s="1"/>
  <c r="P23" i="18"/>
  <c r="P75" i="18" s="1"/>
  <c r="P127" i="18" s="1"/>
  <c r="O23" i="18"/>
  <c r="N23" i="18"/>
  <c r="M23" i="18"/>
  <c r="L23" i="18"/>
  <c r="L75" i="18" s="1"/>
  <c r="L127" i="18" s="1"/>
  <c r="J23" i="18"/>
  <c r="BE22" i="18"/>
  <c r="BD22" i="18"/>
  <c r="BC22" i="18"/>
  <c r="BB22" i="18"/>
  <c r="BA22" i="18"/>
  <c r="AZ22" i="18"/>
  <c r="AY22" i="18"/>
  <c r="AX22" i="18"/>
  <c r="AW22" i="18"/>
  <c r="AV22" i="18"/>
  <c r="AU22" i="18"/>
  <c r="AT22" i="18"/>
  <c r="AS22" i="18"/>
  <c r="AR22" i="18"/>
  <c r="AQ22" i="18"/>
  <c r="AP22" i="18"/>
  <c r="AO22" i="18"/>
  <c r="AO74" i="18" s="1"/>
  <c r="AO126" i="18" s="1"/>
  <c r="AN22" i="18"/>
  <c r="AN74" i="18" s="1"/>
  <c r="AN126" i="18" s="1"/>
  <c r="AM22" i="18"/>
  <c r="AL22" i="18"/>
  <c r="AK22" i="18"/>
  <c r="AJ22" i="18"/>
  <c r="AI22" i="18"/>
  <c r="AH22" i="18"/>
  <c r="AG22" i="18"/>
  <c r="AF22" i="18"/>
  <c r="AE22" i="18"/>
  <c r="AD22" i="18"/>
  <c r="AC22" i="18"/>
  <c r="AC74" i="18" s="1"/>
  <c r="AC126" i="18" s="1"/>
  <c r="AB22" i="18"/>
  <c r="AB74" i="18" s="1"/>
  <c r="AB126" i="18" s="1"/>
  <c r="AA22" i="18"/>
  <c r="Z22" i="18"/>
  <c r="Y22" i="18"/>
  <c r="X22" i="18"/>
  <c r="W22" i="18"/>
  <c r="V22" i="18"/>
  <c r="U22" i="18"/>
  <c r="T22" i="18"/>
  <c r="S22" i="18"/>
  <c r="R22" i="18"/>
  <c r="Q22" i="18"/>
  <c r="Q74" i="18" s="1"/>
  <c r="Q126" i="18" s="1"/>
  <c r="P22" i="18"/>
  <c r="P74" i="18" s="1"/>
  <c r="P126" i="18" s="1"/>
  <c r="O22" i="18"/>
  <c r="N22" i="18"/>
  <c r="M22" i="18"/>
  <c r="L22" i="18"/>
  <c r="L74" i="18" s="1"/>
  <c r="L126" i="18" s="1"/>
  <c r="J22" i="18"/>
  <c r="BE21" i="18"/>
  <c r="BD21" i="18"/>
  <c r="BC21" i="18"/>
  <c r="BB21" i="18"/>
  <c r="BA21" i="18"/>
  <c r="AZ21" i="18"/>
  <c r="AY21" i="18"/>
  <c r="AX21" i="18"/>
  <c r="AW21" i="18"/>
  <c r="AV21" i="18"/>
  <c r="AU21" i="18"/>
  <c r="AT21" i="18"/>
  <c r="AS21" i="18"/>
  <c r="AR21" i="18"/>
  <c r="AQ21" i="18"/>
  <c r="AP21" i="18"/>
  <c r="AO21" i="18"/>
  <c r="AO73" i="18" s="1"/>
  <c r="AO125" i="18" s="1"/>
  <c r="AN21" i="18"/>
  <c r="AN73" i="18" s="1"/>
  <c r="AN125" i="18" s="1"/>
  <c r="AM21" i="18"/>
  <c r="AL21" i="18"/>
  <c r="AK21" i="18"/>
  <c r="AJ21" i="18"/>
  <c r="AI21" i="18"/>
  <c r="AH21" i="18"/>
  <c r="AG21" i="18"/>
  <c r="AF21" i="18"/>
  <c r="AE21" i="18"/>
  <c r="AD21" i="18"/>
  <c r="AC21" i="18"/>
  <c r="AC73" i="18" s="1"/>
  <c r="AC125" i="18" s="1"/>
  <c r="AB21" i="18"/>
  <c r="AB73" i="18" s="1"/>
  <c r="AB125" i="18" s="1"/>
  <c r="AA21" i="18"/>
  <c r="Z21" i="18"/>
  <c r="Y21" i="18"/>
  <c r="X21" i="18"/>
  <c r="W21" i="18"/>
  <c r="V21" i="18"/>
  <c r="U21" i="18"/>
  <c r="T21" i="18"/>
  <c r="S21" i="18"/>
  <c r="R21" i="18"/>
  <c r="Q21" i="18"/>
  <c r="Q73" i="18" s="1"/>
  <c r="Q125" i="18" s="1"/>
  <c r="P21" i="18"/>
  <c r="P73" i="18" s="1"/>
  <c r="P125" i="18" s="1"/>
  <c r="O21" i="18"/>
  <c r="N21" i="18"/>
  <c r="M21" i="18"/>
  <c r="L21" i="18"/>
  <c r="L73" i="18" s="1"/>
  <c r="L125" i="18" s="1"/>
  <c r="J21" i="18"/>
  <c r="BE20" i="18"/>
  <c r="BD20" i="18"/>
  <c r="BC20" i="18"/>
  <c r="BB20" i="18"/>
  <c r="BA20" i="18"/>
  <c r="AZ20" i="18"/>
  <c r="AY20" i="18"/>
  <c r="AX20" i="18"/>
  <c r="AW20" i="18"/>
  <c r="AV20" i="18"/>
  <c r="AU20" i="18"/>
  <c r="AT20" i="18"/>
  <c r="AS20" i="18"/>
  <c r="AR20" i="18"/>
  <c r="AQ20" i="18"/>
  <c r="AP20" i="18"/>
  <c r="AO20" i="18"/>
  <c r="AO72" i="18" s="1"/>
  <c r="AO124" i="18" s="1"/>
  <c r="AN20" i="18"/>
  <c r="AN72" i="18" s="1"/>
  <c r="AN124" i="18" s="1"/>
  <c r="AM20" i="18"/>
  <c r="AL20" i="18"/>
  <c r="AK20" i="18"/>
  <c r="AJ20" i="18"/>
  <c r="AI20" i="18"/>
  <c r="AH20" i="18"/>
  <c r="AG20" i="18"/>
  <c r="AF20" i="18"/>
  <c r="AE20" i="18"/>
  <c r="AD20" i="18"/>
  <c r="AC20" i="18"/>
  <c r="AC72" i="18" s="1"/>
  <c r="AC124" i="18" s="1"/>
  <c r="AB20" i="18"/>
  <c r="AB72" i="18" s="1"/>
  <c r="AB124" i="18" s="1"/>
  <c r="AA20" i="18"/>
  <c r="Z20" i="18"/>
  <c r="Y20" i="18"/>
  <c r="X20" i="18"/>
  <c r="W20" i="18"/>
  <c r="V20" i="18"/>
  <c r="U20" i="18"/>
  <c r="T20" i="18"/>
  <c r="S20" i="18"/>
  <c r="R20" i="18"/>
  <c r="Q20" i="18"/>
  <c r="Q72" i="18" s="1"/>
  <c r="Q124" i="18" s="1"/>
  <c r="P20" i="18"/>
  <c r="P72" i="18" s="1"/>
  <c r="P124" i="18" s="1"/>
  <c r="O20" i="18"/>
  <c r="N20" i="18"/>
  <c r="M20" i="18"/>
  <c r="L20" i="18"/>
  <c r="L72" i="18" s="1"/>
  <c r="L124" i="18" s="1"/>
  <c r="J20" i="18"/>
  <c r="BE19" i="18"/>
  <c r="BD19" i="18"/>
  <c r="BC19" i="18"/>
  <c r="BB19" i="18"/>
  <c r="BA19" i="18"/>
  <c r="AZ19" i="18"/>
  <c r="AY19" i="18"/>
  <c r="AX19" i="18"/>
  <c r="AW19" i="18"/>
  <c r="AV19" i="18"/>
  <c r="AU19" i="18"/>
  <c r="AT19" i="18"/>
  <c r="AS19" i="18"/>
  <c r="AR19" i="18"/>
  <c r="AQ19" i="18"/>
  <c r="AP19" i="18"/>
  <c r="AO19" i="18"/>
  <c r="AO71" i="18" s="1"/>
  <c r="AO123" i="18" s="1"/>
  <c r="AN19" i="18"/>
  <c r="AN71" i="18" s="1"/>
  <c r="AN123" i="18" s="1"/>
  <c r="AM19" i="18"/>
  <c r="AL19" i="18"/>
  <c r="AK19" i="18"/>
  <c r="AJ19" i="18"/>
  <c r="AI19" i="18"/>
  <c r="AH19" i="18"/>
  <c r="AG19" i="18"/>
  <c r="AF19" i="18"/>
  <c r="AE19" i="18"/>
  <c r="AD19" i="18"/>
  <c r="AC19" i="18"/>
  <c r="AC71" i="18" s="1"/>
  <c r="AC123" i="18" s="1"/>
  <c r="AB19" i="18"/>
  <c r="AB71" i="18" s="1"/>
  <c r="AB123" i="18" s="1"/>
  <c r="AA19" i="18"/>
  <c r="Z19" i="18"/>
  <c r="Y19" i="18"/>
  <c r="X19" i="18"/>
  <c r="W19" i="18"/>
  <c r="V19" i="18"/>
  <c r="U19" i="18"/>
  <c r="T19" i="18"/>
  <c r="S19" i="18"/>
  <c r="R19" i="18"/>
  <c r="Q19" i="18"/>
  <c r="Q71" i="18" s="1"/>
  <c r="Q123" i="18" s="1"/>
  <c r="P19" i="18"/>
  <c r="P71" i="18" s="1"/>
  <c r="P123" i="18" s="1"/>
  <c r="O19" i="18"/>
  <c r="N19" i="18"/>
  <c r="M19" i="18"/>
  <c r="L19" i="18"/>
  <c r="L71" i="18" s="1"/>
  <c r="L123" i="18" s="1"/>
  <c r="J19" i="18"/>
  <c r="BE18" i="18"/>
  <c r="BD18" i="18"/>
  <c r="BC18" i="18"/>
  <c r="BB18" i="18"/>
  <c r="BA18" i="18"/>
  <c r="AZ18" i="18"/>
  <c r="AY18" i="18"/>
  <c r="AX18" i="18"/>
  <c r="AW18" i="18"/>
  <c r="AV18" i="18"/>
  <c r="AU18" i="18"/>
  <c r="AT18" i="18"/>
  <c r="AS18" i="18"/>
  <c r="AR18" i="18"/>
  <c r="AQ18" i="18"/>
  <c r="AP18" i="18"/>
  <c r="AO18" i="18"/>
  <c r="AO70" i="18" s="1"/>
  <c r="AO122" i="18" s="1"/>
  <c r="AN18" i="18"/>
  <c r="AN70" i="18" s="1"/>
  <c r="AN122" i="18" s="1"/>
  <c r="AM18" i="18"/>
  <c r="AL18" i="18"/>
  <c r="AK18" i="18"/>
  <c r="AJ18" i="18"/>
  <c r="AI18" i="18"/>
  <c r="AH18" i="18"/>
  <c r="AG18" i="18"/>
  <c r="AF18" i="18"/>
  <c r="AE18" i="18"/>
  <c r="AD18" i="18"/>
  <c r="AC18" i="18"/>
  <c r="AC70" i="18" s="1"/>
  <c r="AC122" i="18" s="1"/>
  <c r="AB18" i="18"/>
  <c r="AB70" i="18" s="1"/>
  <c r="AB122" i="18" s="1"/>
  <c r="AA18" i="18"/>
  <c r="Z18" i="18"/>
  <c r="Y18" i="18"/>
  <c r="X18" i="18"/>
  <c r="W18" i="18"/>
  <c r="V18" i="18"/>
  <c r="U18" i="18"/>
  <c r="T18" i="18"/>
  <c r="S18" i="18"/>
  <c r="R18" i="18"/>
  <c r="Q18" i="18"/>
  <c r="Q70" i="18" s="1"/>
  <c r="Q122" i="18" s="1"/>
  <c r="P18" i="18"/>
  <c r="P70" i="18" s="1"/>
  <c r="P122" i="18" s="1"/>
  <c r="O18" i="18"/>
  <c r="N18" i="18"/>
  <c r="M18" i="18"/>
  <c r="L18" i="18"/>
  <c r="L70" i="18" s="1"/>
  <c r="L122" i="18" s="1"/>
  <c r="J18" i="18"/>
  <c r="BE17" i="18"/>
  <c r="BD17" i="18"/>
  <c r="BC17" i="18"/>
  <c r="BB17" i="18"/>
  <c r="BA17" i="18"/>
  <c r="AZ17" i="18"/>
  <c r="AY17" i="18"/>
  <c r="AX17" i="18"/>
  <c r="AW17" i="18"/>
  <c r="AV17" i="18"/>
  <c r="AU17" i="18"/>
  <c r="AT17" i="18"/>
  <c r="AS17" i="18"/>
  <c r="AR17" i="18"/>
  <c r="AQ17" i="18"/>
  <c r="AP17" i="18"/>
  <c r="AO17" i="18"/>
  <c r="AO69" i="18" s="1"/>
  <c r="AO121" i="18" s="1"/>
  <c r="AN17" i="18"/>
  <c r="AN69" i="18" s="1"/>
  <c r="AN121" i="18" s="1"/>
  <c r="AM17" i="18"/>
  <c r="AL17" i="18"/>
  <c r="AK17" i="18"/>
  <c r="AJ17" i="18"/>
  <c r="AI17" i="18"/>
  <c r="AH17" i="18"/>
  <c r="AG17" i="18"/>
  <c r="AF17" i="18"/>
  <c r="AE17" i="18"/>
  <c r="AD17" i="18"/>
  <c r="AC17" i="18"/>
  <c r="AC69" i="18" s="1"/>
  <c r="AC121" i="18" s="1"/>
  <c r="AB17" i="18"/>
  <c r="AB69" i="18" s="1"/>
  <c r="AB121" i="18" s="1"/>
  <c r="AA17" i="18"/>
  <c r="Z17" i="18"/>
  <c r="Y17" i="18"/>
  <c r="X17" i="18"/>
  <c r="W17" i="18"/>
  <c r="V17" i="18"/>
  <c r="U17" i="18"/>
  <c r="T17" i="18"/>
  <c r="S17" i="18"/>
  <c r="R17" i="18"/>
  <c r="Q17" i="18"/>
  <c r="Q69" i="18" s="1"/>
  <c r="Q121" i="18" s="1"/>
  <c r="P17" i="18"/>
  <c r="P69" i="18" s="1"/>
  <c r="P121" i="18" s="1"/>
  <c r="O17" i="18"/>
  <c r="N17" i="18"/>
  <c r="M17" i="18"/>
  <c r="L17" i="18"/>
  <c r="L69" i="18" s="1"/>
  <c r="L121" i="18" s="1"/>
  <c r="J17" i="18"/>
  <c r="BE16" i="18"/>
  <c r="BD16" i="18"/>
  <c r="BC16" i="18"/>
  <c r="BB16" i="18"/>
  <c r="BA16" i="18"/>
  <c r="BA66" i="18" s="1"/>
  <c r="AZ16" i="18"/>
  <c r="AY16" i="18"/>
  <c r="AX16" i="18"/>
  <c r="AW16" i="18"/>
  <c r="AV16" i="18"/>
  <c r="AU16" i="18"/>
  <c r="AT16" i="18"/>
  <c r="AS16" i="18"/>
  <c r="AS66" i="18" s="1"/>
  <c r="AR16" i="18"/>
  <c r="AQ16" i="18"/>
  <c r="AP16" i="18"/>
  <c r="AO16" i="18"/>
  <c r="AO68" i="18" s="1"/>
  <c r="AN16" i="18"/>
  <c r="AN68" i="18" s="1"/>
  <c r="AM16" i="18"/>
  <c r="AL16" i="18"/>
  <c r="AK16" i="18"/>
  <c r="AK66" i="18" s="1"/>
  <c r="AJ16" i="18"/>
  <c r="AI16" i="18"/>
  <c r="AH16" i="18"/>
  <c r="AG16" i="18"/>
  <c r="AF16" i="18"/>
  <c r="AE16" i="18"/>
  <c r="AD16" i="18"/>
  <c r="AC16" i="18"/>
  <c r="AC68" i="18" s="1"/>
  <c r="AB16" i="18"/>
  <c r="AB68" i="18" s="1"/>
  <c r="AA16" i="18"/>
  <c r="Z16" i="18"/>
  <c r="Y16" i="18"/>
  <c r="X16" i="18"/>
  <c r="W16" i="18"/>
  <c r="V16" i="18"/>
  <c r="U16" i="18"/>
  <c r="T16" i="18"/>
  <c r="S16" i="18"/>
  <c r="R16" i="18"/>
  <c r="Q16" i="18"/>
  <c r="Q68" i="18" s="1"/>
  <c r="P16" i="18"/>
  <c r="P68" i="18" s="1"/>
  <c r="O16" i="18"/>
  <c r="N16" i="18"/>
  <c r="M16" i="18"/>
  <c r="L16" i="18"/>
  <c r="J16" i="18"/>
  <c r="BE12" i="18"/>
  <c r="BE14" i="18" s="1"/>
  <c r="BD12" i="18"/>
  <c r="BD14" i="18" s="1"/>
  <c r="BC12" i="18"/>
  <c r="BC14" i="18" s="1"/>
  <c r="BB12" i="18"/>
  <c r="BB14" i="18" s="1"/>
  <c r="BA12" i="18"/>
  <c r="BA14" i="18" s="1"/>
  <c r="AZ12" i="18"/>
  <c r="AZ14" i="18" s="1"/>
  <c r="AY12" i="18"/>
  <c r="AY14" i="18" s="1"/>
  <c r="AX12" i="18"/>
  <c r="AX14" i="18" s="1"/>
  <c r="AW12" i="18"/>
  <c r="AW14" i="18" s="1"/>
  <c r="AV12" i="18"/>
  <c r="AV14" i="18" s="1"/>
  <c r="AU12" i="18"/>
  <c r="AU14" i="18" s="1"/>
  <c r="AT12" i="18"/>
  <c r="AT14" i="18" s="1"/>
  <c r="AS12" i="18"/>
  <c r="AS14" i="18" s="1"/>
  <c r="AR12" i="18"/>
  <c r="AR14" i="18" s="1"/>
  <c r="AQ12" i="18"/>
  <c r="AQ14" i="18" s="1"/>
  <c r="AP12" i="18"/>
  <c r="AP14" i="18" s="1"/>
  <c r="AO12" i="18"/>
  <c r="AO14" i="18" s="1"/>
  <c r="AN12" i="18"/>
  <c r="AN14" i="18" s="1"/>
  <c r="AM12" i="18"/>
  <c r="AM14" i="18" s="1"/>
  <c r="AL12" i="18"/>
  <c r="AL14" i="18" s="1"/>
  <c r="AK12" i="18"/>
  <c r="AK14" i="18" s="1"/>
  <c r="AJ12" i="18"/>
  <c r="AJ14" i="18" s="1"/>
  <c r="AI12" i="18"/>
  <c r="AI14" i="18" s="1"/>
  <c r="AH12" i="18"/>
  <c r="AH14" i="18" s="1"/>
  <c r="AG12" i="18"/>
  <c r="AG14" i="18" s="1"/>
  <c r="AF12" i="18"/>
  <c r="AF14" i="18" s="1"/>
  <c r="AE12" i="18"/>
  <c r="AE14" i="18" s="1"/>
  <c r="AD12" i="18"/>
  <c r="AD14" i="18" s="1"/>
  <c r="AC12" i="18"/>
  <c r="AC14" i="18" s="1"/>
  <c r="AB12" i="18"/>
  <c r="AB14" i="18" s="1"/>
  <c r="AA12" i="18"/>
  <c r="AA14" i="18" s="1"/>
  <c r="Z12" i="18"/>
  <c r="Z14" i="18" s="1"/>
  <c r="Y12" i="18"/>
  <c r="Y14" i="18" s="1"/>
  <c r="X12" i="18"/>
  <c r="X14" i="18" s="1"/>
  <c r="W12" i="18"/>
  <c r="W14" i="18" s="1"/>
  <c r="V12" i="18"/>
  <c r="V14" i="18" s="1"/>
  <c r="U12" i="18"/>
  <c r="U14" i="18" s="1"/>
  <c r="T12" i="18"/>
  <c r="T14" i="18" s="1"/>
  <c r="S12" i="18"/>
  <c r="S14" i="18" s="1"/>
  <c r="R12" i="18"/>
  <c r="Q12" i="18"/>
  <c r="Q14" i="18" s="1"/>
  <c r="P12" i="18"/>
  <c r="O12" i="18"/>
  <c r="O14" i="18" s="1"/>
  <c r="N12" i="18"/>
  <c r="M12" i="18"/>
  <c r="M14" i="18" s="1"/>
  <c r="L12" i="18"/>
  <c r="K12" i="18"/>
  <c r="K14" i="18" s="1"/>
  <c r="BE5" i="18"/>
  <c r="BE6" i="18" s="1"/>
  <c r="BD5" i="18"/>
  <c r="BD6" i="18" s="1"/>
  <c r="BC5" i="18"/>
  <c r="BC6" i="18" s="1"/>
  <c r="BB5" i="18"/>
  <c r="BB6" i="18" s="1"/>
  <c r="BA5" i="18"/>
  <c r="BA6" i="18" s="1"/>
  <c r="AZ5" i="18"/>
  <c r="AZ6" i="18" s="1"/>
  <c r="AY5" i="18"/>
  <c r="AY6" i="18" s="1"/>
  <c r="AX5" i="18"/>
  <c r="AX6" i="18" s="1"/>
  <c r="AW5" i="18"/>
  <c r="AW6" i="18" s="1"/>
  <c r="AV5" i="18"/>
  <c r="AV6" i="18" s="1"/>
  <c r="AU5" i="18"/>
  <c r="AU6" i="18" s="1"/>
  <c r="AT5" i="18"/>
  <c r="AT6" i="18" s="1"/>
  <c r="AS5" i="18"/>
  <c r="AS6" i="18" s="1"/>
  <c r="AR5" i="18"/>
  <c r="AR6" i="18" s="1"/>
  <c r="AQ5" i="18"/>
  <c r="AQ6" i="18" s="1"/>
  <c r="AP5" i="18"/>
  <c r="AP6" i="18" s="1"/>
  <c r="AO5" i="18"/>
  <c r="AO6" i="18" s="1"/>
  <c r="AN5" i="18"/>
  <c r="AN6" i="18" s="1"/>
  <c r="AM5" i="18"/>
  <c r="AM6" i="18" s="1"/>
  <c r="AL5" i="18"/>
  <c r="AL6" i="18" s="1"/>
  <c r="AK5" i="18"/>
  <c r="AK6" i="18" s="1"/>
  <c r="AJ5" i="18"/>
  <c r="AJ6" i="18" s="1"/>
  <c r="AI5" i="18"/>
  <c r="AI6" i="18" s="1"/>
  <c r="AH5" i="18"/>
  <c r="AH6" i="18" s="1"/>
  <c r="AG5" i="18"/>
  <c r="AG6" i="18" s="1"/>
  <c r="AF5" i="18"/>
  <c r="AF6" i="18" s="1"/>
  <c r="AE5" i="18"/>
  <c r="AE6" i="18" s="1"/>
  <c r="AD5" i="18"/>
  <c r="AD6" i="18" s="1"/>
  <c r="AC5" i="18"/>
  <c r="AC6" i="18" s="1"/>
  <c r="AB5" i="18"/>
  <c r="AB6" i="18" s="1"/>
  <c r="AA5" i="18"/>
  <c r="AA6" i="18" s="1"/>
  <c r="M5" i="18"/>
  <c r="M6" i="18" s="1"/>
  <c r="W118" i="18" l="1"/>
  <c r="AM66" i="18"/>
  <c r="BC66" i="18"/>
  <c r="AE66" i="18"/>
  <c r="AU66" i="18"/>
  <c r="Y66" i="18"/>
  <c r="AG66" i="18"/>
  <c r="AW66" i="18"/>
  <c r="BE66" i="18"/>
  <c r="AA66" i="18"/>
  <c r="AI66" i="18"/>
  <c r="AQ66" i="18"/>
  <c r="AY66" i="18"/>
  <c r="U66" i="18"/>
  <c r="AT118" i="18"/>
  <c r="T66" i="18"/>
  <c r="V66" i="18"/>
  <c r="Z66" i="18"/>
  <c r="AD66" i="18"/>
  <c r="AF66" i="18"/>
  <c r="AH66" i="18"/>
  <c r="AJ66" i="18"/>
  <c r="AL66" i="18"/>
  <c r="AR66" i="18"/>
  <c r="AT66" i="18"/>
  <c r="AV66" i="18"/>
  <c r="AX66" i="18"/>
  <c r="AZ66" i="18"/>
  <c r="BB66" i="18"/>
  <c r="BD66" i="18"/>
  <c r="O66" i="18"/>
  <c r="S66" i="18"/>
  <c r="W66" i="18"/>
  <c r="N66" i="18"/>
  <c r="R66" i="18"/>
  <c r="X66" i="18"/>
  <c r="L66" i="18"/>
  <c r="J66" i="18"/>
  <c r="M66" i="18"/>
  <c r="K65" i="18"/>
  <c r="K117" i="18" s="1"/>
  <c r="K64" i="18"/>
  <c r="K116" i="18" s="1"/>
  <c r="K63" i="18"/>
  <c r="K115" i="18" s="1"/>
  <c r="K62" i="18"/>
  <c r="K114" i="18" s="1"/>
  <c r="K61" i="18"/>
  <c r="K113" i="18" s="1"/>
  <c r="K60" i="18"/>
  <c r="K112" i="18" s="1"/>
  <c r="K59" i="18"/>
  <c r="K111" i="18" s="1"/>
  <c r="K58" i="18"/>
  <c r="K110" i="18" s="1"/>
  <c r="K57" i="18"/>
  <c r="K109" i="18" s="1"/>
  <c r="K56" i="18"/>
  <c r="K108" i="18" s="1"/>
  <c r="K55" i="18"/>
  <c r="K107" i="18" s="1"/>
  <c r="K54" i="18"/>
  <c r="K106" i="18" s="1"/>
  <c r="K53" i="18"/>
  <c r="K105" i="18" s="1"/>
  <c r="K52" i="18"/>
  <c r="K104" i="18" s="1"/>
  <c r="K51" i="18"/>
  <c r="K103" i="18" s="1"/>
  <c r="K50" i="18"/>
  <c r="K102" i="18" s="1"/>
  <c r="K49" i="18"/>
  <c r="K101" i="18" s="1"/>
  <c r="K48" i="18"/>
  <c r="K100" i="18" s="1"/>
  <c r="K47" i="18"/>
  <c r="K99" i="18" s="1"/>
  <c r="K46" i="18"/>
  <c r="K98" i="18" s="1"/>
  <c r="K45" i="18"/>
  <c r="K97" i="18" s="1"/>
  <c r="K44" i="18"/>
  <c r="K96" i="18" s="1"/>
  <c r="K43" i="18"/>
  <c r="K95" i="18" s="1"/>
  <c r="K42" i="18"/>
  <c r="K94" i="18" s="1"/>
  <c r="K41" i="18"/>
  <c r="K93" i="18" s="1"/>
  <c r="K40" i="18"/>
  <c r="K92" i="18" s="1"/>
  <c r="K39" i="18"/>
  <c r="K91" i="18" s="1"/>
  <c r="K38" i="18"/>
  <c r="K90" i="18" s="1"/>
  <c r="K37" i="18"/>
  <c r="K89" i="18" s="1"/>
  <c r="K36" i="18"/>
  <c r="K88" i="18" s="1"/>
  <c r="K35" i="18"/>
  <c r="K87" i="18" s="1"/>
  <c r="K34" i="18"/>
  <c r="K86" i="18" s="1"/>
  <c r="K33" i="18"/>
  <c r="K85" i="18" s="1"/>
  <c r="K32" i="18"/>
  <c r="K84" i="18" s="1"/>
  <c r="K31" i="18"/>
  <c r="K83" i="18" s="1"/>
  <c r="K30" i="18"/>
  <c r="K82" i="18" s="1"/>
  <c r="K29" i="18"/>
  <c r="K81" i="18" s="1"/>
  <c r="K28" i="18"/>
  <c r="K80" i="18" s="1"/>
  <c r="K27" i="18"/>
  <c r="K79" i="18" s="1"/>
  <c r="K26" i="18"/>
  <c r="K78" i="18" s="1"/>
  <c r="K25" i="18"/>
  <c r="K77" i="18" s="1"/>
  <c r="K24" i="18"/>
  <c r="K76" i="18" s="1"/>
  <c r="K23" i="18"/>
  <c r="K75" i="18" s="1"/>
  <c r="K22" i="18"/>
  <c r="K74" i="18" s="1"/>
  <c r="K21" i="18"/>
  <c r="K73" i="18" s="1"/>
  <c r="K20" i="18"/>
  <c r="K72" i="18" s="1"/>
  <c r="K124" i="18" s="1"/>
  <c r="K19" i="18"/>
  <c r="K71" i="18" s="1"/>
  <c r="K123" i="18" s="1"/>
  <c r="K18" i="18"/>
  <c r="K70" i="18" s="1"/>
  <c r="K122" i="18" s="1"/>
  <c r="K17" i="18"/>
  <c r="K69" i="18" s="1"/>
  <c r="K121" i="18" s="1"/>
  <c r="K16" i="18"/>
  <c r="K68" i="18" s="1"/>
  <c r="K5" i="18"/>
  <c r="K6" i="18" s="1"/>
  <c r="X118" i="18"/>
  <c r="V118" i="18"/>
  <c r="AP66" i="18"/>
  <c r="J5" i="18"/>
  <c r="J6" i="18" s="1"/>
  <c r="J170" i="18"/>
  <c r="Y170" i="18"/>
  <c r="M170" i="18"/>
  <c r="O170" i="18"/>
  <c r="S170" i="18"/>
  <c r="U170" i="18"/>
  <c r="W170" i="18"/>
  <c r="L68" i="18"/>
  <c r="U118" i="18"/>
  <c r="X170" i="18"/>
  <c r="N170" i="18"/>
  <c r="R170" i="18"/>
  <c r="T170" i="18"/>
  <c r="V170" i="18"/>
  <c r="Z170" i="18"/>
  <c r="AD170" i="18"/>
  <c r="AF170" i="18"/>
  <c r="AH170" i="18"/>
  <c r="AJ170" i="18"/>
  <c r="AL170" i="18"/>
  <c r="AA170" i="18"/>
  <c r="AE170" i="18"/>
  <c r="AG170" i="18"/>
  <c r="AI170" i="18"/>
  <c r="AK170" i="18"/>
  <c r="AM170" i="18"/>
  <c r="AQ170" i="18"/>
  <c r="AS170" i="18"/>
  <c r="AU170" i="18"/>
  <c r="AW170" i="18"/>
  <c r="AY170" i="18"/>
  <c r="BA170" i="18"/>
  <c r="BC170" i="18"/>
  <c r="BE170" i="18"/>
  <c r="J14" i="18"/>
  <c r="J13" i="18"/>
  <c r="L14" i="18"/>
  <c r="L13" i="18"/>
  <c r="N14" i="18"/>
  <c r="N13" i="18"/>
  <c r="P14" i="18"/>
  <c r="P13" i="18"/>
  <c r="R14" i="18"/>
  <c r="R13" i="18"/>
  <c r="P120" i="18"/>
  <c r="P170" i="18" s="1"/>
  <c r="P118" i="18"/>
  <c r="AB120" i="18"/>
  <c r="AB170" i="18" s="1"/>
  <c r="AB171" i="18" s="1"/>
  <c r="AB118" i="18"/>
  <c r="AN120" i="18"/>
  <c r="AN170" i="18" s="1"/>
  <c r="AN171" i="18" s="1"/>
  <c r="AN118" i="18"/>
  <c r="Q120" i="18"/>
  <c r="Q170" i="18" s="1"/>
  <c r="Q118" i="18"/>
  <c r="AC120" i="18"/>
  <c r="AC170" i="18" s="1"/>
  <c r="AC171" i="18" s="1"/>
  <c r="AC118" i="18"/>
  <c r="AO120" i="18"/>
  <c r="AO170" i="18" s="1"/>
  <c r="AO171" i="18" s="1"/>
  <c r="AO118" i="18"/>
  <c r="K13" i="18"/>
  <c r="M13" i="18"/>
  <c r="M172" i="18" s="1"/>
  <c r="O13" i="18"/>
  <c r="Q13" i="18"/>
  <c r="S13" i="18"/>
  <c r="U13" i="18"/>
  <c r="W13" i="18"/>
  <c r="Y13" i="18"/>
  <c r="AA13" i="18"/>
  <c r="AC13" i="18"/>
  <c r="AE13" i="18"/>
  <c r="AG13" i="18"/>
  <c r="AI13" i="18"/>
  <c r="AK13" i="18"/>
  <c r="AM13" i="18"/>
  <c r="AO13" i="18"/>
  <c r="AQ13" i="18"/>
  <c r="AS13" i="18"/>
  <c r="AU13" i="18"/>
  <c r="AW13" i="18"/>
  <c r="AY13" i="18"/>
  <c r="BA13" i="18"/>
  <c r="BC13" i="18"/>
  <c r="BE13" i="18"/>
  <c r="Q66" i="18"/>
  <c r="AC66" i="18"/>
  <c r="AO66" i="18"/>
  <c r="T13" i="18"/>
  <c r="V13" i="18"/>
  <c r="X13" i="18"/>
  <c r="Z13" i="18"/>
  <c r="AB13" i="18"/>
  <c r="AD13" i="18"/>
  <c r="AF13" i="18"/>
  <c r="AH13" i="18"/>
  <c r="AJ13" i="18"/>
  <c r="AL13" i="18"/>
  <c r="AN13" i="18"/>
  <c r="AP13" i="18"/>
  <c r="AR13" i="18"/>
  <c r="AT13" i="18"/>
  <c r="AV13" i="18"/>
  <c r="AX13" i="18"/>
  <c r="AZ13" i="18"/>
  <c r="BB13" i="18"/>
  <c r="BD13" i="18"/>
  <c r="P66" i="18"/>
  <c r="AB66" i="18"/>
  <c r="AN66" i="18"/>
  <c r="AP170" i="18"/>
  <c r="AR170" i="18"/>
  <c r="AT170" i="18"/>
  <c r="AV170" i="18"/>
  <c r="AX170" i="18"/>
  <c r="AZ170" i="18"/>
  <c r="BB170" i="18"/>
  <c r="BD170" i="18"/>
  <c r="J172" i="18" l="1"/>
  <c r="K66" i="18"/>
  <c r="L118" i="18"/>
  <c r="L120" i="18"/>
  <c r="K118" i="18"/>
  <c r="K120" i="18"/>
  <c r="K170" i="18" s="1"/>
  <c r="K171" i="18" s="1"/>
  <c r="K172" i="18" s="1"/>
  <c r="L170" i="18" l="1"/>
  <c r="L171" i="18" s="1"/>
  <c r="L172" i="18" s="1"/>
  <c r="F182" i="18" l="1"/>
  <c r="F183" i="18"/>
  <c r="F181" i="18"/>
  <c r="AB25" i="5" l="1"/>
  <c r="T3" i="18" s="1"/>
  <c r="T5" i="18" l="1"/>
  <c r="T6" i="18" s="1"/>
  <c r="T171" i="18"/>
  <c r="T172" i="18" s="1"/>
  <c r="Z21" i="5"/>
  <c r="Z20" i="5"/>
  <c r="Z19" i="5"/>
  <c r="AA19" i="5" s="1"/>
  <c r="AB19" i="5" s="1"/>
  <c r="N3" i="18" s="1"/>
  <c r="N171" i="18" l="1"/>
  <c r="N172" i="18" s="1"/>
  <c r="N5" i="18"/>
  <c r="N6" i="18" s="1"/>
  <c r="AB23" i="5"/>
  <c r="AC23" i="5" s="1"/>
  <c r="AB22" i="5"/>
  <c r="H22" i="5"/>
  <c r="G3" i="10" l="1"/>
  <c r="Q3" i="18"/>
  <c r="H3" i="10"/>
  <c r="R3" i="18"/>
  <c r="AC22" i="5"/>
  <c r="R171" i="18" l="1"/>
  <c r="R172" i="18" s="1"/>
  <c r="R5" i="18"/>
  <c r="R6" i="18" s="1"/>
  <c r="Q5" i="18"/>
  <c r="Q6" i="18" s="1"/>
  <c r="Q171" i="18"/>
  <c r="Q172" i="18" s="1"/>
  <c r="AA21" i="5"/>
  <c r="AB21" i="5" s="1"/>
  <c r="AA20" i="5"/>
  <c r="AB20" i="5" s="1"/>
  <c r="A29" i="5" l="1"/>
  <c r="A26" i="5"/>
  <c r="C5" i="10"/>
  <c r="C36" i="10" s="1"/>
  <c r="O3" i="18"/>
  <c r="P3" i="18"/>
  <c r="AB27" i="5"/>
  <c r="E29" i="5" s="1"/>
  <c r="F3" i="10"/>
  <c r="AB24" i="5"/>
  <c r="S3" i="18" s="1"/>
  <c r="AC21" i="5"/>
  <c r="AC20" i="5"/>
  <c r="AC19" i="5"/>
  <c r="AC24" i="5" l="1"/>
  <c r="C4" i="10"/>
  <c r="C35" i="10" s="1"/>
  <c r="F35" i="10" s="1"/>
  <c r="B8" i="10"/>
  <c r="L8" i="10" s="1"/>
  <c r="E5" i="10"/>
  <c r="O171" i="18"/>
  <c r="O172" i="18" s="1"/>
  <c r="O5" i="18"/>
  <c r="O6" i="18" s="1"/>
  <c r="S171" i="18"/>
  <c r="S172" i="18" s="1"/>
  <c r="S5" i="18"/>
  <c r="S6" i="18" s="1"/>
  <c r="AB26" i="5"/>
  <c r="P5" i="18"/>
  <c r="P6" i="18" s="1"/>
  <c r="P171" i="18"/>
  <c r="P172" i="18" s="1"/>
  <c r="E36" i="10"/>
  <c r="B39" i="10"/>
  <c r="AC27" i="5"/>
  <c r="AC26" i="5" l="1"/>
  <c r="E26" i="5"/>
  <c r="I3" i="10"/>
  <c r="D39" i="10"/>
  <c r="K39" i="10"/>
  <c r="B40" i="10"/>
  <c r="B44" i="10"/>
  <c r="B48" i="10"/>
  <c r="B52" i="10"/>
  <c r="B47" i="10"/>
  <c r="B41" i="10"/>
  <c r="B49" i="10"/>
  <c r="B42" i="10"/>
  <c r="B46" i="10"/>
  <c r="B50" i="10"/>
  <c r="B43" i="10"/>
  <c r="B51" i="10"/>
  <c r="B45" i="10"/>
  <c r="B53" i="10"/>
  <c r="P11" i="9"/>
  <c r="E11" i="9"/>
  <c r="D53" i="10" l="1"/>
  <c r="E53" i="10" s="1"/>
  <c r="H53" i="10"/>
  <c r="I53" i="10"/>
  <c r="L53" i="10"/>
  <c r="F53" i="10"/>
  <c r="K53" i="10"/>
  <c r="G53" i="10"/>
  <c r="F51" i="10"/>
  <c r="K51" i="10"/>
  <c r="L51" i="10"/>
  <c r="D51" i="10"/>
  <c r="E51" i="10" s="1"/>
  <c r="H51" i="10"/>
  <c r="G51" i="10"/>
  <c r="I51" i="10"/>
  <c r="G50" i="10"/>
  <c r="L50" i="10"/>
  <c r="H50" i="10"/>
  <c r="K50" i="10"/>
  <c r="I50" i="10"/>
  <c r="D50" i="10"/>
  <c r="E50" i="10" s="1"/>
  <c r="F50" i="10"/>
  <c r="D42" i="10"/>
  <c r="K42" i="10"/>
  <c r="K41" i="10"/>
  <c r="D41" i="10"/>
  <c r="G52" i="10"/>
  <c r="L52" i="10"/>
  <c r="K52" i="10"/>
  <c r="H52" i="10"/>
  <c r="I52" i="10"/>
  <c r="F52" i="10"/>
  <c r="D52" i="10"/>
  <c r="E52" i="10" s="1"/>
  <c r="K44" i="10"/>
  <c r="D44" i="10"/>
  <c r="K45" i="10"/>
  <c r="D45" i="10"/>
  <c r="D43" i="10"/>
  <c r="K43" i="10"/>
  <c r="I46" i="10"/>
  <c r="D46" i="10"/>
  <c r="E46" i="10" s="1"/>
  <c r="F46" i="10"/>
  <c r="G46" i="10"/>
  <c r="L46" i="10"/>
  <c r="H46" i="10"/>
  <c r="K46" i="10"/>
  <c r="D49" i="10"/>
  <c r="E49" i="10" s="1"/>
  <c r="H49" i="10"/>
  <c r="I49" i="10"/>
  <c r="L49" i="10"/>
  <c r="F49" i="10"/>
  <c r="K49" i="10"/>
  <c r="G49" i="10"/>
  <c r="F47" i="10"/>
  <c r="K47" i="10"/>
  <c r="L47" i="10"/>
  <c r="D47" i="10"/>
  <c r="E47" i="10" s="1"/>
  <c r="H47" i="10"/>
  <c r="G47" i="10"/>
  <c r="I47" i="10"/>
  <c r="I48" i="10"/>
  <c r="F48" i="10"/>
  <c r="D48" i="10"/>
  <c r="E48" i="10" s="1"/>
  <c r="G48" i="10"/>
  <c r="L48" i="10"/>
  <c r="K48" i="10"/>
  <c r="H48" i="10"/>
  <c r="D40" i="10"/>
  <c r="K40" i="10"/>
  <c r="C8" i="10"/>
  <c r="P13" i="9"/>
  <c r="P15" i="9" s="1"/>
  <c r="E15" i="9"/>
  <c r="E13" i="9"/>
  <c r="C10" i="10"/>
  <c r="D54" i="10" l="1"/>
  <c r="D5" i="10"/>
  <c r="E4" i="10"/>
  <c r="AH42" i="12"/>
  <c r="Q9" i="9"/>
  <c r="Q18" i="12"/>
  <c r="C23" i="12" s="1"/>
  <c r="L17" i="9"/>
  <c r="AH47" i="12"/>
  <c r="AG38" i="12"/>
  <c r="AH38" i="12"/>
  <c r="AG39" i="12"/>
  <c r="AH39" i="12"/>
  <c r="AG40" i="12"/>
  <c r="AH40" i="12"/>
  <c r="AG41" i="12"/>
  <c r="AH41" i="12"/>
  <c r="AG42" i="12"/>
  <c r="AG43" i="12"/>
  <c r="AH43" i="12"/>
  <c r="AG44" i="12"/>
  <c r="AH44" i="12"/>
  <c r="AG45" i="12"/>
  <c r="AH45" i="12"/>
  <c r="AG46" i="12"/>
  <c r="AH46" i="12"/>
  <c r="AG47" i="12"/>
  <c r="AH37" i="12"/>
  <c r="AG37" i="12"/>
  <c r="AD48" i="12"/>
  <c r="AE48" i="12"/>
  <c r="AF48" i="12"/>
  <c r="AC48" i="12"/>
  <c r="X11" i="9"/>
  <c r="W11" i="9"/>
  <c r="U11" i="9"/>
  <c r="T11" i="9"/>
  <c r="R11" i="9"/>
  <c r="Q11" i="9"/>
  <c r="M11" i="9"/>
  <c r="M13" i="9" s="1"/>
  <c r="M15" i="9" s="1"/>
  <c r="L11" i="9"/>
  <c r="L13" i="9" s="1"/>
  <c r="L15" i="9" s="1"/>
  <c r="J11" i="9"/>
  <c r="I11" i="9"/>
  <c r="I13" i="9" s="1"/>
  <c r="I15" i="9" s="1"/>
  <c r="G11" i="9"/>
  <c r="G13" i="9" s="1"/>
  <c r="G15" i="9" s="1"/>
  <c r="F11" i="9"/>
  <c r="F13" i="9" s="1"/>
  <c r="W9" i="9"/>
  <c r="T9" i="9"/>
  <c r="H24" i="10"/>
  <c r="U3" i="18" l="1"/>
  <c r="AE10" i="9"/>
  <c r="E35" i="10"/>
  <c r="D8" i="10"/>
  <c r="D36" i="10"/>
  <c r="AH48" i="12"/>
  <c r="D57" i="5"/>
  <c r="B4" i="10"/>
  <c r="AG48" i="12"/>
  <c r="K29" i="12"/>
  <c r="B15" i="10"/>
  <c r="D15" i="10" s="1"/>
  <c r="J57" i="5" s="1"/>
  <c r="B19" i="10"/>
  <c r="B10" i="10"/>
  <c r="B14" i="10"/>
  <c r="D63" i="5" s="1"/>
  <c r="B16" i="10"/>
  <c r="B20" i="10"/>
  <c r="B11" i="10"/>
  <c r="B9" i="10"/>
  <c r="D9" i="10" s="1"/>
  <c r="E58" i="5" s="1"/>
  <c r="B17" i="10"/>
  <c r="B21" i="10"/>
  <c r="B12" i="10"/>
  <c r="B18" i="10"/>
  <c r="B22" i="10"/>
  <c r="D22" i="10" s="1"/>
  <c r="B13" i="10"/>
  <c r="D62" i="5" s="1"/>
  <c r="J13" i="9"/>
  <c r="J15" i="9" s="1"/>
  <c r="D4" i="10"/>
  <c r="D35" i="10" s="1"/>
  <c r="F15" i="9"/>
  <c r="Q17" i="9"/>
  <c r="F4" i="10"/>
  <c r="V29" i="12"/>
  <c r="I23" i="12"/>
  <c r="V3" i="18" l="1"/>
  <c r="AE11" i="9"/>
  <c r="U5" i="18"/>
  <c r="U6" i="18" s="1"/>
  <c r="U171" i="18"/>
  <c r="U172" i="18" s="1"/>
  <c r="X15" i="9"/>
  <c r="U15" i="9"/>
  <c r="R15" i="9"/>
  <c r="F8" i="10"/>
  <c r="B35" i="10"/>
  <c r="F39" i="10" s="1"/>
  <c r="B36" i="5"/>
  <c r="D18" i="10"/>
  <c r="J60" i="5" s="1"/>
  <c r="H60" i="5"/>
  <c r="D12" i="10"/>
  <c r="E61" i="5" s="1"/>
  <c r="D61" i="5"/>
  <c r="D11" i="10"/>
  <c r="E60" i="5" s="1"/>
  <c r="D60" i="5"/>
  <c r="D10" i="10"/>
  <c r="E59" i="5" s="1"/>
  <c r="D59" i="5"/>
  <c r="D21" i="10"/>
  <c r="J63" i="5" s="1"/>
  <c r="H63" i="5"/>
  <c r="D20" i="10"/>
  <c r="J62" i="5" s="1"/>
  <c r="H62" i="5"/>
  <c r="D19" i="10"/>
  <c r="J61" i="5" s="1"/>
  <c r="H61" i="5"/>
  <c r="D17" i="10"/>
  <c r="J59" i="5" s="1"/>
  <c r="H59" i="5"/>
  <c r="D16" i="10"/>
  <c r="J58" i="5" s="1"/>
  <c r="H58" i="5"/>
  <c r="D58" i="5"/>
  <c r="H57" i="5"/>
  <c r="L13" i="10"/>
  <c r="D13" i="10"/>
  <c r="E62" i="5" s="1"/>
  <c r="L14" i="10"/>
  <c r="D14" i="10"/>
  <c r="E63" i="5" s="1"/>
  <c r="C22" i="9"/>
  <c r="D29" i="12"/>
  <c r="O29" i="12"/>
  <c r="V5" i="18" l="1"/>
  <c r="V6" i="18" s="1"/>
  <c r="V171" i="18"/>
  <c r="V172" i="18" s="1"/>
  <c r="G39" i="10"/>
  <c r="H39" i="10" s="1"/>
  <c r="F40" i="10"/>
  <c r="G8" i="10"/>
  <c r="J8" i="10" s="1"/>
  <c r="M8" i="10" s="1"/>
  <c r="F41" i="10" l="1"/>
  <c r="G40" i="10"/>
  <c r="H40" i="10" s="1"/>
  <c r="I40" i="10" s="1"/>
  <c r="E40" i="10" s="1"/>
  <c r="I39" i="10"/>
  <c r="E39" i="10" s="1"/>
  <c r="L39" i="10"/>
  <c r="G35" i="10" s="1"/>
  <c r="L43" i="10"/>
  <c r="L45" i="10"/>
  <c r="L40" i="10"/>
  <c r="L44" i="10"/>
  <c r="L42" i="10"/>
  <c r="L41" i="10"/>
  <c r="Q15" i="9"/>
  <c r="Q13" i="9"/>
  <c r="R13" i="9"/>
  <c r="L17" i="10"/>
  <c r="W15" i="9"/>
  <c r="T15" i="9"/>
  <c r="W13" i="9"/>
  <c r="E57" i="5"/>
  <c r="L15" i="10"/>
  <c r="X13" i="9"/>
  <c r="T13" i="9"/>
  <c r="U13" i="9"/>
  <c r="L19" i="10"/>
  <c r="I22" i="9"/>
  <c r="O28" i="9" s="1"/>
  <c r="F36" i="5"/>
  <c r="B44" i="5" s="1"/>
  <c r="V28" i="9"/>
  <c r="F42" i="10" l="1"/>
  <c r="G41" i="10"/>
  <c r="H41" i="10" s="1"/>
  <c r="I41" i="10" s="1"/>
  <c r="E41" i="10" s="1"/>
  <c r="F41" i="5"/>
  <c r="C13" i="10"/>
  <c r="C18" i="10"/>
  <c r="C14" i="10"/>
  <c r="C9" i="10"/>
  <c r="C21" i="10"/>
  <c r="C17" i="10"/>
  <c r="N8" i="10"/>
  <c r="K8" i="10" s="1"/>
  <c r="L22" i="10"/>
  <c r="M22" i="10" s="1"/>
  <c r="L9" i="10"/>
  <c r="M9" i="10" s="1"/>
  <c r="M14" i="10"/>
  <c r="L20" i="10"/>
  <c r="M20" i="10" s="1"/>
  <c r="L11" i="10"/>
  <c r="M11" i="10" s="1"/>
  <c r="L16" i="10"/>
  <c r="M16" i="10" s="1"/>
  <c r="L21" i="10"/>
  <c r="M21" i="10" s="1"/>
  <c r="N21" i="10"/>
  <c r="L18" i="10"/>
  <c r="M18" i="10" s="1"/>
  <c r="L12" i="10"/>
  <c r="M12" i="10" s="1"/>
  <c r="M13" i="10"/>
  <c r="L10" i="10"/>
  <c r="M10" i="10" s="1"/>
  <c r="F9" i="10"/>
  <c r="F10" i="10" s="1"/>
  <c r="G10" i="10" s="1"/>
  <c r="J10" i="10" s="1"/>
  <c r="M17" i="10"/>
  <c r="M15" i="10"/>
  <c r="I21" i="10"/>
  <c r="M19" i="10"/>
  <c r="C12" i="10"/>
  <c r="C11" i="10"/>
  <c r="G4" i="10"/>
  <c r="P44" i="5" s="1"/>
  <c r="C15" i="10"/>
  <c r="C19" i="10"/>
  <c r="C16" i="10"/>
  <c r="B41" i="5"/>
  <c r="C22" i="10"/>
  <c r="N22" i="10" s="1"/>
  <c r="C20" i="10"/>
  <c r="D28" i="9"/>
  <c r="F43" i="10" l="1"/>
  <c r="G42" i="10"/>
  <c r="H42" i="10" s="1"/>
  <c r="I42" i="10" s="1"/>
  <c r="E42" i="10" s="1"/>
  <c r="K36" i="9"/>
  <c r="H8" i="10"/>
  <c r="K28" i="9" s="1"/>
  <c r="N13" i="10"/>
  <c r="N16" i="10"/>
  <c r="N14" i="10"/>
  <c r="N17" i="10"/>
  <c r="N20" i="10"/>
  <c r="N15" i="10"/>
  <c r="N9" i="10"/>
  <c r="G9" i="10"/>
  <c r="J9" i="10" s="1"/>
  <c r="N19" i="10"/>
  <c r="N18" i="10"/>
  <c r="N12" i="10"/>
  <c r="N10" i="10"/>
  <c r="K10" i="10" s="1"/>
  <c r="N11" i="10"/>
  <c r="F11" i="10"/>
  <c r="F12" i="10" s="1"/>
  <c r="D23" i="10"/>
  <c r="I42" i="9" s="1"/>
  <c r="W3" i="18" s="1"/>
  <c r="V36" i="9"/>
  <c r="O35" i="9"/>
  <c r="M43" i="5"/>
  <c r="O32" i="9"/>
  <c r="O44" i="5"/>
  <c r="I8" i="10"/>
  <c r="V33" i="9"/>
  <c r="P41" i="5"/>
  <c r="D32" i="9"/>
  <c r="O41" i="5"/>
  <c r="D35" i="9"/>
  <c r="M40" i="5"/>
  <c r="K33" i="9"/>
  <c r="C23" i="10"/>
  <c r="N24" i="10" s="1"/>
  <c r="W171" i="18" l="1"/>
  <c r="W172" i="18" s="1"/>
  <c r="W5" i="18"/>
  <c r="W6" i="18" s="1"/>
  <c r="O62" i="5"/>
  <c r="AE12" i="9"/>
  <c r="G43" i="10"/>
  <c r="H43" i="10" s="1"/>
  <c r="I43" i="10" s="1"/>
  <c r="E43" i="10" s="1"/>
  <c r="F44" i="10"/>
  <c r="K9" i="10"/>
  <c r="E8" i="10"/>
  <c r="F57" i="5" s="1"/>
  <c r="G11" i="10"/>
  <c r="J11" i="10" s="1"/>
  <c r="K11" i="10" s="1"/>
  <c r="N23" i="10"/>
  <c r="N25" i="10" s="1"/>
  <c r="H9" i="10"/>
  <c r="I10" i="10"/>
  <c r="E10" i="10" s="1"/>
  <c r="F59" i="5" s="1"/>
  <c r="H10" i="10"/>
  <c r="F13" i="10"/>
  <c r="G12" i="10"/>
  <c r="J12" i="10" s="1"/>
  <c r="K12" i="10" s="1"/>
  <c r="H11" i="10"/>
  <c r="Y5" i="18" l="1"/>
  <c r="Y6" i="18" s="1"/>
  <c r="Y171" i="18"/>
  <c r="Y172" i="18" s="1"/>
  <c r="F45" i="10"/>
  <c r="G45" i="10" s="1"/>
  <c r="H45" i="10" s="1"/>
  <c r="I45" i="10" s="1"/>
  <c r="E45" i="10" s="1"/>
  <c r="G44" i="10"/>
  <c r="H44" i="10" s="1"/>
  <c r="I44" i="10" s="1"/>
  <c r="E44" i="10" s="1"/>
  <c r="I9" i="10"/>
  <c r="E9" i="10" s="1"/>
  <c r="F58" i="5" s="1"/>
  <c r="I11" i="10"/>
  <c r="G13" i="10"/>
  <c r="J13" i="10" s="1"/>
  <c r="K13" i="10" s="1"/>
  <c r="F14" i="10"/>
  <c r="H12" i="10"/>
  <c r="E54" i="10" l="1"/>
  <c r="I12" i="10"/>
  <c r="E11" i="10"/>
  <c r="F60" i="5" s="1"/>
  <c r="G14" i="10"/>
  <c r="J14" i="10" s="1"/>
  <c r="K14" i="10" s="1"/>
  <c r="F15" i="10"/>
  <c r="H13" i="10"/>
  <c r="E12" i="10" l="1"/>
  <c r="F61" i="5" s="1"/>
  <c r="I13" i="10"/>
  <c r="F16" i="10"/>
  <c r="G15" i="10"/>
  <c r="J15" i="10" s="1"/>
  <c r="K15" i="10" s="1"/>
  <c r="H14" i="10"/>
  <c r="I14" i="10" l="1"/>
  <c r="E13" i="10"/>
  <c r="F62" i="5" s="1"/>
  <c r="G16" i="10"/>
  <c r="J16" i="10" s="1"/>
  <c r="K16" i="10" s="1"/>
  <c r="F17" i="10"/>
  <c r="H15" i="10"/>
  <c r="E14" i="10" l="1"/>
  <c r="F63" i="5" s="1"/>
  <c r="E15" i="10"/>
  <c r="K57" i="5" s="1"/>
  <c r="I15" i="10"/>
  <c r="F18" i="10"/>
  <c r="G17" i="10"/>
  <c r="J17" i="10" s="1"/>
  <c r="K17" i="10" s="1"/>
  <c r="H16" i="10"/>
  <c r="E16" i="10" l="1"/>
  <c r="K58" i="5" s="1"/>
  <c r="I16" i="10"/>
  <c r="F19" i="10"/>
  <c r="G18" i="10"/>
  <c r="J18" i="10" s="1"/>
  <c r="K18" i="10" s="1"/>
  <c r="H17" i="10"/>
  <c r="G19" i="10" l="1"/>
  <c r="J19" i="10" s="1"/>
  <c r="K19" i="10" s="1"/>
  <c r="F20" i="10"/>
  <c r="E17" i="10"/>
  <c r="K59" i="5" s="1"/>
  <c r="I17" i="10"/>
  <c r="H18" i="10"/>
  <c r="F21" i="10" l="1"/>
  <c r="G20" i="10"/>
  <c r="J20" i="10" s="1"/>
  <c r="K20" i="10" s="1"/>
  <c r="I18" i="10"/>
  <c r="H19" i="10"/>
  <c r="E18" i="10" l="1"/>
  <c r="K60" i="5" s="1"/>
  <c r="F22" i="10"/>
  <c r="G22" i="10" s="1"/>
  <c r="J22" i="10" s="1"/>
  <c r="G21" i="10"/>
  <c r="J21" i="10" s="1"/>
  <c r="K21" i="10" s="1"/>
  <c r="I19" i="10"/>
  <c r="H20" i="10"/>
  <c r="E19" i="10" l="1"/>
  <c r="K61" i="5" s="1"/>
  <c r="E20" i="10"/>
  <c r="K62" i="5" s="1"/>
  <c r="I20" i="10"/>
  <c r="K22" i="10"/>
  <c r="E22" i="10" s="1"/>
  <c r="H22" i="10"/>
  <c r="I22" i="10" s="1"/>
  <c r="H21" i="10"/>
  <c r="E21" i="10" l="1"/>
  <c r="E23" i="10" l="1"/>
  <c r="S42" i="9" s="1"/>
  <c r="X3" i="18" s="1"/>
  <c r="K63" i="5"/>
  <c r="X5" i="18" l="1"/>
  <c r="X6" i="18" s="1"/>
  <c r="X171" i="18"/>
  <c r="X172" i="18" s="1"/>
  <c r="O63" i="5"/>
  <c r="AE13" i="9"/>
  <c r="Z171" i="18" l="1"/>
  <c r="Z172" i="18" s="1"/>
  <c r="F173" i="18" s="1"/>
  <c r="F174" i="18" s="1"/>
  <c r="B3" i="18" s="1"/>
  <c r="Z5" i="18"/>
  <c r="Z6" i="18" s="1"/>
  <c r="H6" i="18" s="1"/>
  <c r="F177" i="18" l="1"/>
  <c r="G195" i="18" s="1"/>
  <c r="G177" i="18"/>
  <c r="F180" i="18"/>
  <c r="G196" i="18" l="1"/>
  <c r="G181" i="18"/>
  <c r="F179" i="18"/>
  <c r="G179" i="18" s="1"/>
  <c r="H177" i="18"/>
  <c r="G193" i="18"/>
  <c r="G189" i="18"/>
  <c r="G187" i="18"/>
  <c r="G182" i="18"/>
  <c r="G183" i="18"/>
  <c r="G186" i="18"/>
  <c r="G185" i="18"/>
  <c r="G197" i="18"/>
  <c r="G184" i="18"/>
  <c r="G188" i="18"/>
  <c r="G194" i="18"/>
  <c r="G190" i="18"/>
  <c r="G191" i="18"/>
  <c r="G192" i="18"/>
  <c r="G198" i="18"/>
  <c r="G180" i="18"/>
  <c r="AD18" i="9" s="1"/>
  <c r="H179" i="18" l="1"/>
  <c r="AD1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kyousai</author>
  </authors>
  <commentList>
    <comment ref="K20" authorId="0" shapeId="0" xr:uid="{00000000-0006-0000-0000-000001000000}">
      <text>
        <r>
          <rPr>
            <b/>
            <sz val="11"/>
            <color indexed="81"/>
            <rFont val="ＭＳ Ｐゴシック"/>
            <family val="3"/>
            <charset val="128"/>
          </rPr>
          <t xml:space="preserve">
◎登録（入力）方法及び注意点</t>
        </r>
        <r>
          <rPr>
            <sz val="11"/>
            <color indexed="81"/>
            <rFont val="ＭＳ Ｐゴシック"/>
            <family val="3"/>
            <charset val="128"/>
          </rPr>
          <t>　
　請求をする場合は、出産日、育児休業期間、　標準報酬等級を登録
してください。（塗りつぶしの箇所に入力してください。）
１　出産日
　　元号を選択し、出産日を記入してください。
２　育児休業期間
　　・辞令から転記してください。
　　・既存の育児休業期間を延長する場合、既存の期間の初日から、
　　　延長期間の末日を入力してください。
　　　（同一子にかかる辞令の写しをすべて添付してください）
　　・既存の期間とは別に新規の辞令が出ている場合は、新規の辞令の
　　　期間のみを入力してください。
　　　（同一子にかかる辞令の写しをすべて添付してください）　　
３　標準報酬月額
　　等級のみを入力してください。
４　パパママ育休制度を利用する時は「〇」としてください。
　　ただし、</t>
        </r>
        <r>
          <rPr>
            <u/>
            <sz val="11"/>
            <color indexed="81"/>
            <rFont val="ＭＳ Ｐゴシック"/>
            <family val="3"/>
            <charset val="128"/>
          </rPr>
          <t xml:space="preserve">パパママ育休制度を利用する場合でも、請求期間は最大
</t>
        </r>
        <r>
          <rPr>
            <sz val="11"/>
            <color indexed="81"/>
            <rFont val="ＭＳ Ｐゴシック"/>
            <family val="3"/>
            <charset val="128"/>
          </rPr>
          <t>　　</t>
        </r>
        <r>
          <rPr>
            <u/>
            <sz val="11"/>
            <color indexed="81"/>
            <rFont val="ＭＳ Ｐゴシック"/>
            <family val="3"/>
            <charset val="128"/>
          </rPr>
          <t>で1年間</t>
        </r>
        <r>
          <rPr>
            <sz val="11"/>
            <color indexed="81"/>
            <rFont val="ＭＳ Ｐゴシック"/>
            <family val="3"/>
            <charset val="128"/>
          </rPr>
          <t>です。（母は、産後休業期間も含め1年間。子の出生から
　　１歳になる前日まで復職することなく育児休業を取得している女性
　　組合員は、1歳2か月までの対象にはなりません。）　　
５　</t>
        </r>
        <r>
          <rPr>
            <sz val="11"/>
            <color indexed="10"/>
            <rFont val="ＭＳ Ｐゴシック"/>
            <family val="3"/>
            <charset val="128"/>
          </rPr>
          <t>育児休業期間の「延長」、「失効」又は「取消」もしくは「出産日の
　　訂正」</t>
        </r>
        <r>
          <rPr>
            <sz val="11"/>
            <color indexed="8"/>
            <rFont val="ＭＳ Ｐゴシック"/>
            <family val="3"/>
            <charset val="128"/>
          </rPr>
          <t>があった場合</t>
        </r>
        <r>
          <rPr>
            <sz val="11"/>
            <color indexed="81"/>
            <rFont val="ＭＳ Ｐゴシック"/>
            <family val="3"/>
            <charset val="128"/>
          </rPr>
          <t>は、速やかに、変更・延長により再提出してく
　　ださい。
６　一括請求後に標準報酬改定があった場合、再提出の必要はあり
　　ません。（自動給付）</t>
        </r>
        <r>
          <rPr>
            <sz val="11"/>
            <color indexed="10"/>
            <rFont val="ＭＳ Ｐゴシック"/>
            <family val="3"/>
            <charset val="128"/>
          </rPr>
          <t xml:space="preserve">
</t>
        </r>
        <r>
          <rPr>
            <sz val="11"/>
            <color indexed="8"/>
            <rFont val="ＭＳ Ｐゴシック"/>
            <family val="3"/>
            <charset val="128"/>
          </rPr>
          <t>７　事例によっては自動計算機能が利用できない場合があります。
　　その場合は「請求書（手入力）」シートをご利用ください。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前田　健二</author>
    <author>kyousai</author>
  </authors>
  <commentList>
    <comment ref="C4" authorId="0" shapeId="0" xr:uid="{C777F251-F042-4839-9B7C-4BA0C3A16875}">
      <text>
        <r>
          <rPr>
            <b/>
            <sz val="9"/>
            <color indexed="81"/>
            <rFont val="MS P ゴシック"/>
            <family val="3"/>
            <charset val="128"/>
          </rPr>
          <t>選択してください</t>
        </r>
      </text>
    </comment>
    <comment ref="H46" authorId="1" shapeId="0" xr:uid="{00000000-0006-0000-0100-000001000000}">
      <text>
        <r>
          <rPr>
            <b/>
            <sz val="9"/>
            <color indexed="81"/>
            <rFont val="ＭＳ Ｐゴシック"/>
            <family val="3"/>
            <charset val="128"/>
          </rPr>
          <t>辞令の発令日以降の日付</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ide2</author>
    <author>kyousai</author>
  </authors>
  <commentList>
    <comment ref="AC36" authorId="0" shapeId="0" xr:uid="{00000000-0006-0000-0200-000001000000}">
      <text>
        <r>
          <rPr>
            <sz val="9"/>
            <color indexed="81"/>
            <rFont val="ＭＳ Ｐゴシック"/>
            <family val="3"/>
            <charset val="128"/>
          </rPr>
          <t xml:space="preserve">請求日数は、育児休業請求期間中の土・日を除いた日数 
</t>
        </r>
      </text>
    </comment>
    <comment ref="AD36" authorId="0" shapeId="0" xr:uid="{00000000-0006-0000-0200-000002000000}">
      <text>
        <r>
          <rPr>
            <sz val="9"/>
            <color indexed="81"/>
            <rFont val="ＭＳ Ｐゴシック"/>
            <family val="3"/>
            <charset val="128"/>
          </rPr>
          <t xml:space="preserve">給付日額　×請求日数
</t>
        </r>
      </text>
    </comment>
    <comment ref="AE36" authorId="0" shapeId="0" xr:uid="{00000000-0006-0000-0200-000003000000}">
      <text>
        <r>
          <rPr>
            <sz val="9"/>
            <color indexed="81"/>
            <rFont val="ＭＳ Ｐゴシック"/>
            <family val="3"/>
            <charset val="128"/>
          </rPr>
          <t xml:space="preserve">請求日数は、育児休業請求期間中の土・日を除いた日数 
</t>
        </r>
      </text>
    </comment>
    <comment ref="AF36" authorId="0" shapeId="0" xr:uid="{00000000-0006-0000-0200-000004000000}">
      <text>
        <r>
          <rPr>
            <sz val="9"/>
            <color indexed="81"/>
            <rFont val="ＭＳ Ｐゴシック"/>
            <family val="3"/>
            <charset val="128"/>
          </rPr>
          <t xml:space="preserve">給付日額　×請求日数
</t>
        </r>
      </text>
    </comment>
    <comment ref="H47" authorId="1" shapeId="0" xr:uid="{00000000-0006-0000-0200-000005000000}">
      <text>
        <r>
          <rPr>
            <b/>
            <sz val="9"/>
            <color indexed="81"/>
            <rFont val="ＭＳ Ｐゴシック"/>
            <family val="3"/>
            <charset val="128"/>
          </rPr>
          <t>辞令の発令日以降の日付</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7" authorId="0" shapeId="0" xr:uid="{4854839C-AE3D-4E59-9C8A-1E9157953E27}">
      <text>
        <r>
          <rPr>
            <b/>
            <sz val="9"/>
            <color indexed="81"/>
            <rFont val="MS P ゴシック"/>
            <family val="3"/>
            <charset val="128"/>
          </rPr>
          <t>作成者:</t>
        </r>
        <r>
          <rPr>
            <sz val="9"/>
            <color indexed="81"/>
            <rFont val="MS P ゴシック"/>
            <family val="3"/>
            <charset val="128"/>
          </rPr>
          <t xml:space="preserve">
あんまり細かく分けるとおかしくなる。
右側の紫文字を見てね</t>
        </r>
      </text>
    </comment>
  </commentList>
</comments>
</file>

<file path=xl/sharedStrings.xml><?xml version="1.0" encoding="utf-8"?>
<sst xmlns="http://schemas.openxmlformats.org/spreadsheetml/2006/main" count="662" uniqueCount="378">
  <si>
    <t>計</t>
    <rPh sb="0" eb="1">
      <t>ケイ</t>
    </rPh>
    <phoneticPr fontId="2"/>
  </si>
  <si>
    <t>給料①</t>
    <rPh sb="0" eb="2">
      <t>キュウリョウ</t>
    </rPh>
    <phoneticPr fontId="2"/>
  </si>
  <si>
    <t>請求期間</t>
    <rPh sb="0" eb="2">
      <t>セイキュウ</t>
    </rPh>
    <rPh sb="2" eb="4">
      <t>キカン</t>
    </rPh>
    <phoneticPr fontId="2"/>
  </si>
  <si>
    <t>開始</t>
    <rPh sb="0" eb="2">
      <t>カイシ</t>
    </rPh>
    <phoneticPr fontId="2"/>
  </si>
  <si>
    <t>終了</t>
    <rPh sb="0" eb="2">
      <t>シュウリョウ</t>
    </rPh>
    <phoneticPr fontId="2"/>
  </si>
  <si>
    <t>年月</t>
    <rPh sb="0" eb="1">
      <t>ネン</t>
    </rPh>
    <rPh sb="1" eb="2">
      <t>ツキ</t>
    </rPh>
    <phoneticPr fontId="2"/>
  </si>
  <si>
    <t>請求日数</t>
    <rPh sb="0" eb="2">
      <t>セイキュウ</t>
    </rPh>
    <rPh sb="2" eb="4">
      <t>ニッスウ</t>
    </rPh>
    <phoneticPr fontId="2"/>
  </si>
  <si>
    <t>上限額テーブル</t>
    <rPh sb="0" eb="3">
      <t>ジョウゲンガク</t>
    </rPh>
    <phoneticPr fontId="2"/>
  </si>
  <si>
    <t>請求金額</t>
    <rPh sb="0" eb="2">
      <t>セイキュウ</t>
    </rPh>
    <rPh sb="2" eb="4">
      <t>キンガク</t>
    </rPh>
    <phoneticPr fontId="2"/>
  </si>
  <si>
    <t>給料日額②</t>
    <rPh sb="0" eb="2">
      <t>キュウリョウ</t>
    </rPh>
    <rPh sb="2" eb="3">
      <t>ニチ</t>
    </rPh>
    <rPh sb="3" eb="4">
      <t>ガク</t>
    </rPh>
    <phoneticPr fontId="2"/>
  </si>
  <si>
    <t>年</t>
    <rPh sb="0" eb="1">
      <t>ネン</t>
    </rPh>
    <phoneticPr fontId="26"/>
  </si>
  <si>
    <t>月</t>
    <rPh sb="0" eb="1">
      <t>ツキ</t>
    </rPh>
    <phoneticPr fontId="26"/>
  </si>
  <si>
    <t>日</t>
    <rPh sb="0" eb="1">
      <t>ニチ</t>
    </rPh>
    <phoneticPr fontId="26"/>
  </si>
  <si>
    <t>出産日</t>
    <rPh sb="0" eb="3">
      <t>シュッサンビ</t>
    </rPh>
    <phoneticPr fontId="26"/>
  </si>
  <si>
    <t>開始</t>
    <rPh sb="0" eb="2">
      <t>カイシ</t>
    </rPh>
    <phoneticPr fontId="26"/>
  </si>
  <si>
    <t>終了</t>
    <rPh sb="0" eb="2">
      <t>シュウリョウ</t>
    </rPh>
    <phoneticPr fontId="26"/>
  </si>
  <si>
    <t>育児休業期間</t>
    <rPh sb="0" eb="2">
      <t>イクジ</t>
    </rPh>
    <rPh sb="2" eb="4">
      <t>キュウギョウ</t>
    </rPh>
    <rPh sb="4" eb="6">
      <t>キカン</t>
    </rPh>
    <phoneticPr fontId="26"/>
  </si>
  <si>
    <t>円</t>
    <rPh sb="0" eb="1">
      <t>エン</t>
    </rPh>
    <phoneticPr fontId="2"/>
  </si>
  <si>
    <t>（</t>
    <phoneticPr fontId="2"/>
  </si>
  <si>
    <t>所 　属　 所 　名</t>
    <rPh sb="0" eb="1">
      <t>トコロ</t>
    </rPh>
    <rPh sb="3" eb="4">
      <t>ゾク</t>
    </rPh>
    <rPh sb="6" eb="7">
      <t>ショ</t>
    </rPh>
    <rPh sb="9" eb="10">
      <t>メイ</t>
    </rPh>
    <phoneticPr fontId="2"/>
  </si>
  <si>
    <t>組　 合 　員 　氏　 名</t>
    <rPh sb="0" eb="1">
      <t>クミ</t>
    </rPh>
    <rPh sb="3" eb="4">
      <t>ゴウ</t>
    </rPh>
    <rPh sb="6" eb="7">
      <t>イン</t>
    </rPh>
    <rPh sb="9" eb="10">
      <t>シ</t>
    </rPh>
    <rPh sb="12" eb="13">
      <t>メイ</t>
    </rPh>
    <phoneticPr fontId="2"/>
  </si>
  <si>
    <t>所　属　所　コ　ー　ド</t>
    <rPh sb="0" eb="1">
      <t>トコロ</t>
    </rPh>
    <rPh sb="2" eb="3">
      <t>ゾク</t>
    </rPh>
    <rPh sb="4" eb="5">
      <t>ショ</t>
    </rPh>
    <phoneticPr fontId="2"/>
  </si>
  <si>
    <t>年</t>
    <rPh sb="0" eb="1">
      <t>ネン</t>
    </rPh>
    <phoneticPr fontId="2"/>
  </si>
  <si>
    <t>月</t>
    <rPh sb="0" eb="1">
      <t>ガツ</t>
    </rPh>
    <phoneticPr fontId="2"/>
  </si>
  <si>
    <t>日</t>
    <rPh sb="0" eb="1">
      <t>ニチ</t>
    </rPh>
    <phoneticPr fontId="2"/>
  </si>
  <si>
    <t>平成</t>
    <rPh sb="0" eb="2">
      <t>ヘイセイ</t>
    </rPh>
    <phoneticPr fontId="2"/>
  </si>
  <si>
    <t>出産日</t>
    <rPh sb="0" eb="3">
      <t>シュッサンビ</t>
    </rPh>
    <phoneticPr fontId="2"/>
  </si>
  <si>
    <t>日</t>
    <rPh sb="0" eb="1">
      <t>ヒ</t>
    </rPh>
    <phoneticPr fontId="2"/>
  </si>
  <si>
    <t>育児休業期間</t>
    <rPh sb="0" eb="2">
      <t>イクジ</t>
    </rPh>
    <rPh sb="2" eb="4">
      <t>キュウギョウ</t>
    </rPh>
    <rPh sb="4" eb="6">
      <t>キカン</t>
    </rPh>
    <phoneticPr fontId="2"/>
  </si>
  <si>
    <r>
      <t>日　　</t>
    </r>
    <r>
      <rPr>
        <sz val="8"/>
        <rFont val="ＭＳ Ｐ明朝"/>
        <family val="1"/>
        <charset val="128"/>
      </rPr>
      <t>から</t>
    </r>
    <rPh sb="0" eb="1">
      <t>ヒ</t>
    </rPh>
    <phoneticPr fontId="2"/>
  </si>
  <si>
    <r>
      <t>日　　</t>
    </r>
    <r>
      <rPr>
        <sz val="8"/>
        <rFont val="ＭＳ Ｐ明朝"/>
        <family val="1"/>
        <charset val="128"/>
      </rPr>
      <t>まで</t>
    </r>
    <rPh sb="0" eb="1">
      <t>ヒ</t>
    </rPh>
    <phoneticPr fontId="2"/>
  </si>
  <si>
    <t>①</t>
    <phoneticPr fontId="2"/>
  </si>
  <si>
    <t>月</t>
    <rPh sb="0" eb="1">
      <t>ツキ</t>
    </rPh>
    <phoneticPr fontId="2"/>
  </si>
  <si>
    <t>・給料日額の計算</t>
    <rPh sb="1" eb="3">
      <t>キュウリョウ</t>
    </rPh>
    <rPh sb="3" eb="5">
      <t>ニチガク</t>
    </rPh>
    <rPh sb="6" eb="8">
      <t>ケイサン</t>
    </rPh>
    <phoneticPr fontId="2"/>
  </si>
  <si>
    <t>①の額</t>
    <rPh sb="2" eb="3">
      <t>ガク</t>
    </rPh>
    <phoneticPr fontId="2"/>
  </si>
  <si>
    <t xml:space="preserve"> 円×1/22=</t>
    <rPh sb="1" eb="2">
      <t>エン</t>
    </rPh>
    <phoneticPr fontId="2"/>
  </si>
  <si>
    <t>・・・②</t>
    <phoneticPr fontId="2"/>
  </si>
  <si>
    <t>(10円未満四捨五入）</t>
    <rPh sb="3" eb="4">
      <t>エン</t>
    </rPh>
    <rPh sb="4" eb="6">
      <t>ミマン</t>
    </rPh>
    <rPh sb="6" eb="10">
      <t>シシャゴニュウ</t>
    </rPh>
    <phoneticPr fontId="2"/>
  </si>
  <si>
    <t>②の額</t>
    <rPh sb="2" eb="3">
      <t>ガク</t>
    </rPh>
    <phoneticPr fontId="2"/>
  </si>
  <si>
    <t>円・・・③</t>
    <rPh sb="0" eb="1">
      <t>エン</t>
    </rPh>
    <phoneticPr fontId="2"/>
  </si>
  <si>
    <t>(円未満の端数切捨て）</t>
    <rPh sb="1" eb="2">
      <t>エン</t>
    </rPh>
    <rPh sb="2" eb="4">
      <t>ミマン</t>
    </rPh>
    <rPh sb="5" eb="7">
      <t>ハスウ</t>
    </rPh>
    <rPh sb="7" eb="9">
      <t>キリス</t>
    </rPh>
    <phoneticPr fontId="2"/>
  </si>
  <si>
    <t>円・・・④</t>
    <rPh sb="0" eb="1">
      <t>エン</t>
    </rPh>
    <phoneticPr fontId="2"/>
  </si>
  <si>
    <t>　注）給付上限相当額は、雇用保険法で定められる額に準じて変更となる。</t>
    <rPh sb="1" eb="2">
      <t>チュウ</t>
    </rPh>
    <rPh sb="3" eb="5">
      <t>キュウフ</t>
    </rPh>
    <rPh sb="5" eb="7">
      <t>ジョウゲン</t>
    </rPh>
    <rPh sb="7" eb="9">
      <t>ソウトウ</t>
    </rPh>
    <rPh sb="9" eb="10">
      <t>ガク</t>
    </rPh>
    <rPh sb="12" eb="14">
      <t>コヨウ</t>
    </rPh>
    <rPh sb="14" eb="17">
      <t>ホケンホウ</t>
    </rPh>
    <rPh sb="18" eb="19">
      <t>サダ</t>
    </rPh>
    <rPh sb="23" eb="24">
      <t>ガク</t>
    </rPh>
    <rPh sb="25" eb="26">
      <t>ジュン</t>
    </rPh>
    <rPh sb="28" eb="30">
      <t>ヘンコウ</t>
    </rPh>
    <phoneticPr fontId="2"/>
  </si>
  <si>
    <t>・請求金額の計算</t>
    <rPh sb="1" eb="3">
      <t>セイキュウ</t>
    </rPh>
    <rPh sb="3" eb="5">
      <t>キンガク</t>
    </rPh>
    <rPh sb="6" eb="8">
      <t>ケイサン</t>
    </rPh>
    <phoneticPr fontId="2"/>
  </si>
  <si>
    <t>×当該月の請求日数＝請求金額</t>
    <rPh sb="1" eb="3">
      <t>トウガイ</t>
    </rPh>
    <rPh sb="3" eb="4">
      <t>ツキ</t>
    </rPh>
    <rPh sb="5" eb="7">
      <t>セイキュウ</t>
    </rPh>
    <rPh sb="7" eb="9">
      <t>ニッスウ</t>
    </rPh>
    <rPh sb="10" eb="12">
      <t>セイキュウ</t>
    </rPh>
    <rPh sb="12" eb="13">
      <t>キン</t>
    </rPh>
    <rPh sb="13" eb="14">
      <t>ガク</t>
    </rPh>
    <phoneticPr fontId="2"/>
  </si>
  <si>
    <t>合計請求金額</t>
    <rPh sb="0" eb="2">
      <t>ゴウケイ</t>
    </rPh>
    <rPh sb="2" eb="4">
      <t>セイキュウ</t>
    </rPh>
    <rPh sb="4" eb="6">
      <t>キンガク</t>
    </rPh>
    <phoneticPr fontId="2"/>
  </si>
  <si>
    <t>　　地方公務員等共済組合法施行規程第１１５条の２の規定に基づき、上記のとおり請求します。</t>
    <rPh sb="2" eb="4">
      <t>チホウ</t>
    </rPh>
    <rPh sb="4" eb="7">
      <t>コウムイン</t>
    </rPh>
    <rPh sb="7" eb="8">
      <t>トウ</t>
    </rPh>
    <rPh sb="8" eb="10">
      <t>キョウサイ</t>
    </rPh>
    <rPh sb="10" eb="12">
      <t>クミアイ</t>
    </rPh>
    <rPh sb="12" eb="13">
      <t>ホウ</t>
    </rPh>
    <rPh sb="13" eb="15">
      <t>セコウ</t>
    </rPh>
    <rPh sb="15" eb="17">
      <t>キテイ</t>
    </rPh>
    <rPh sb="17" eb="18">
      <t>ダイ</t>
    </rPh>
    <rPh sb="21" eb="22">
      <t>ジョウ</t>
    </rPh>
    <rPh sb="25" eb="27">
      <t>キテイ</t>
    </rPh>
    <rPh sb="28" eb="29">
      <t>モト</t>
    </rPh>
    <rPh sb="32" eb="34">
      <t>ジョウキ</t>
    </rPh>
    <rPh sb="38" eb="40">
      <t>セイキュウ</t>
    </rPh>
    <phoneticPr fontId="2"/>
  </si>
  <si>
    <t>　　　　公立学校共済組合愛知支部長　殿</t>
    <rPh sb="4" eb="6">
      <t>コウリツ</t>
    </rPh>
    <rPh sb="6" eb="8">
      <t>ガッコウ</t>
    </rPh>
    <rPh sb="8" eb="10">
      <t>キョウサイ</t>
    </rPh>
    <rPh sb="10" eb="12">
      <t>クミアイ</t>
    </rPh>
    <rPh sb="12" eb="14">
      <t>アイチ</t>
    </rPh>
    <rPh sb="14" eb="16">
      <t>シブ</t>
    </rPh>
    <rPh sb="16" eb="17">
      <t>チョウ</t>
    </rPh>
    <rPh sb="18" eb="19">
      <t>ドノ</t>
    </rPh>
    <phoneticPr fontId="2"/>
  </si>
  <si>
    <t>　　住　　所</t>
    <rPh sb="2" eb="3">
      <t>ジュウ</t>
    </rPh>
    <rPh sb="5" eb="6">
      <t>ショ</t>
    </rPh>
    <phoneticPr fontId="2"/>
  </si>
  <si>
    <t>請求者</t>
    <rPh sb="0" eb="3">
      <t>セイキュウシャ</t>
    </rPh>
    <phoneticPr fontId="2"/>
  </si>
  <si>
    <t>　　氏　　名</t>
    <rPh sb="2" eb="3">
      <t>シ</t>
    </rPh>
    <rPh sb="5" eb="6">
      <t>メイ</t>
    </rPh>
    <phoneticPr fontId="2"/>
  </si>
  <si>
    <t>所属所長</t>
    <rPh sb="0" eb="2">
      <t>ショゾク</t>
    </rPh>
    <rPh sb="2" eb="4">
      <t>ショチョウ</t>
    </rPh>
    <phoneticPr fontId="2"/>
  </si>
  <si>
    <t>氏　名</t>
    <rPh sb="0" eb="1">
      <t>シ</t>
    </rPh>
    <rPh sb="2" eb="3">
      <t>メイ</t>
    </rPh>
    <phoneticPr fontId="2"/>
  </si>
  <si>
    <t>［注］　記入前には、必ず注意事項をお読みください。</t>
    <rPh sb="1" eb="2">
      <t>チュウ</t>
    </rPh>
    <rPh sb="4" eb="6">
      <t>キニュウ</t>
    </rPh>
    <rPh sb="6" eb="7">
      <t>マエ</t>
    </rPh>
    <rPh sb="10" eb="11">
      <t>カナラ</t>
    </rPh>
    <rPh sb="12" eb="14">
      <t>チュウイ</t>
    </rPh>
    <rPh sb="14" eb="16">
      <t>ジコウ</t>
    </rPh>
    <rPh sb="18" eb="19">
      <t>ヨ</t>
    </rPh>
    <phoneticPr fontId="2"/>
  </si>
  <si>
    <t>育児休業終了</t>
    <rPh sb="0" eb="2">
      <t>イクジ</t>
    </rPh>
    <rPh sb="2" eb="4">
      <t>キュウギョウ</t>
    </rPh>
    <rPh sb="4" eb="6">
      <t>シュウリョウ</t>
    </rPh>
    <phoneticPr fontId="2"/>
  </si>
  <si>
    <t>子満１歳</t>
    <rPh sb="0" eb="1">
      <t>コ</t>
    </rPh>
    <rPh sb="1" eb="2">
      <t>マン</t>
    </rPh>
    <rPh sb="3" eb="4">
      <t>サイ</t>
    </rPh>
    <phoneticPr fontId="2"/>
  </si>
  <si>
    <t>請求終了</t>
    <rPh sb="0" eb="2">
      <t>セイキュウ</t>
    </rPh>
    <rPh sb="2" eb="4">
      <t>シュウリョウ</t>
    </rPh>
    <phoneticPr fontId="2"/>
  </si>
  <si>
    <t>から</t>
    <phoneticPr fontId="2"/>
  </si>
  <si>
    <t>までとなります。</t>
    <phoneticPr fontId="2"/>
  </si>
  <si>
    <t>月</t>
  </si>
  <si>
    <t>入力画面へ戻る</t>
    <rPh sb="0" eb="2">
      <t>ニュウリョク</t>
    </rPh>
    <rPh sb="2" eb="4">
      <t>ガメン</t>
    </rPh>
    <rPh sb="5" eb="6">
      <t>モド</t>
    </rPh>
    <phoneticPr fontId="2"/>
  </si>
  <si>
    <t>記載上の注意事項</t>
  </si>
  <si>
    <t>添　付　書　類</t>
    <rPh sb="0" eb="1">
      <t>ソウ</t>
    </rPh>
    <rPh sb="2" eb="3">
      <t>ヅケ</t>
    </rPh>
    <rPh sb="4" eb="5">
      <t>ショ</t>
    </rPh>
    <rPh sb="6" eb="7">
      <t>タグイ</t>
    </rPh>
    <phoneticPr fontId="2"/>
  </si>
  <si>
    <t>勤務先</t>
  </si>
  <si>
    <t>年</t>
  </si>
  <si>
    <t>日</t>
  </si>
  <si>
    <t>～</t>
  </si>
  <si>
    <t>　（注）この自動計算では、NETWORKDAYS関数（アドイン関数）を利用しています。</t>
    <rPh sb="2" eb="3">
      <t>チュウ</t>
    </rPh>
    <rPh sb="6" eb="8">
      <t>ジドウ</t>
    </rPh>
    <rPh sb="8" eb="10">
      <t>ケイサン</t>
    </rPh>
    <rPh sb="24" eb="26">
      <t>カンスウ</t>
    </rPh>
    <rPh sb="31" eb="33">
      <t>カンスウ</t>
    </rPh>
    <rPh sb="35" eb="37">
      <t>リヨウ</t>
    </rPh>
    <phoneticPr fontId="2"/>
  </si>
  <si>
    <t>利用できるようになります。</t>
    <rPh sb="0" eb="2">
      <t>リヨウ</t>
    </rPh>
    <phoneticPr fontId="2"/>
  </si>
  <si>
    <t>　　　　　〈分析ツール〉をオン（✔点を付す）⇒〈OK〉をクリック</t>
    <rPh sb="6" eb="8">
      <t>ブンセキ</t>
    </rPh>
    <rPh sb="17" eb="18">
      <t>テン</t>
    </rPh>
    <rPh sb="19" eb="20">
      <t>フ</t>
    </rPh>
    <phoneticPr fontId="2"/>
  </si>
  <si>
    <t>的に作成することができます。ご活用ください。</t>
    <rPh sb="0" eb="1">
      <t>テキ</t>
    </rPh>
    <rPh sb="2" eb="4">
      <t>サクセイ</t>
    </rPh>
    <rPh sb="15" eb="17">
      <t>カツヨウ</t>
    </rPh>
    <phoneticPr fontId="2"/>
  </si>
  <si>
    <r>
      <t>　あなたの育児休業手当金の</t>
    </r>
    <r>
      <rPr>
        <b/>
        <sz val="12"/>
        <color indexed="10"/>
        <rFont val="ＭＳ Ｐゴシック"/>
        <family val="3"/>
        <charset val="128"/>
      </rPr>
      <t>請求（支給）期間</t>
    </r>
    <r>
      <rPr>
        <b/>
        <sz val="12"/>
        <rFont val="ＭＳ Ｐゴシック"/>
        <family val="3"/>
        <charset val="128"/>
      </rPr>
      <t>は、</t>
    </r>
    <rPh sb="5" eb="7">
      <t>イクジ</t>
    </rPh>
    <rPh sb="7" eb="9">
      <t>キュウギョウ</t>
    </rPh>
    <rPh sb="9" eb="11">
      <t>テアテ</t>
    </rPh>
    <rPh sb="11" eb="12">
      <t>キン</t>
    </rPh>
    <rPh sb="13" eb="15">
      <t>セイキュウ</t>
    </rPh>
    <rPh sb="16" eb="18">
      <t>シキュウ</t>
    </rPh>
    <rPh sb="19" eb="21">
      <t>キカン</t>
    </rPh>
    <phoneticPr fontId="2"/>
  </si>
  <si>
    <t>上限FG</t>
    <rPh sb="0" eb="2">
      <t>ジョウゲン</t>
    </rPh>
    <phoneticPr fontId="2"/>
  </si>
  <si>
    <t>給付上限相当額＞③の場合</t>
    <rPh sb="0" eb="2">
      <t>キュウフ</t>
    </rPh>
    <rPh sb="2" eb="4">
      <t>ジョウゲン</t>
    </rPh>
    <rPh sb="4" eb="6">
      <t>ソウトウ</t>
    </rPh>
    <rPh sb="6" eb="7">
      <t>ガク</t>
    </rPh>
    <rPh sb="10" eb="12">
      <t>バアイ</t>
    </rPh>
    <phoneticPr fontId="2"/>
  </si>
  <si>
    <t>③の額</t>
    <rPh sb="2" eb="3">
      <t>ガク</t>
    </rPh>
    <phoneticPr fontId="2"/>
  </si>
  <si>
    <t>給付上限相当額</t>
    <rPh sb="0" eb="2">
      <t>キュウフ</t>
    </rPh>
    <rPh sb="2" eb="4">
      <t>ジョウゲン</t>
    </rPh>
    <rPh sb="4" eb="6">
      <t>ソウトウ</t>
    </rPh>
    <rPh sb="6" eb="7">
      <t>ガク</t>
    </rPh>
    <phoneticPr fontId="2"/>
  </si>
  <si>
    <t>円・・・②</t>
    <rPh sb="0" eb="1">
      <t>エン</t>
    </rPh>
    <phoneticPr fontId="2"/>
  </si>
  <si>
    <t>③の額は、</t>
    <rPh sb="2" eb="3">
      <t>ガク</t>
    </rPh>
    <phoneticPr fontId="2"/>
  </si>
  <si>
    <t>　・給料日額の計算</t>
    <rPh sb="2" eb="4">
      <t>キュウリョウ</t>
    </rPh>
    <rPh sb="4" eb="6">
      <t>ニチガク</t>
    </rPh>
    <rPh sb="7" eb="9">
      <t>ケイサン</t>
    </rPh>
    <phoneticPr fontId="2"/>
  </si>
  <si>
    <t>　・給付日額（全体の給付日額）の計算</t>
    <rPh sb="2" eb="4">
      <t>キュウフ</t>
    </rPh>
    <rPh sb="4" eb="6">
      <t>ニチガク</t>
    </rPh>
    <rPh sb="7" eb="9">
      <t>ゼンタイ</t>
    </rPh>
    <rPh sb="10" eb="12">
      <t>キュウフ</t>
    </rPh>
    <rPh sb="12" eb="13">
      <t>ニチ</t>
    </rPh>
    <rPh sb="13" eb="14">
      <t>ガク</t>
    </rPh>
    <rPh sb="16" eb="18">
      <t>ケイサン</t>
    </rPh>
    <phoneticPr fontId="2"/>
  </si>
  <si>
    <t>　・請求日額（給付上限相当額との比較）</t>
    <rPh sb="2" eb="4">
      <t>セイキュウ</t>
    </rPh>
    <rPh sb="4" eb="6">
      <t>ニチガク</t>
    </rPh>
    <rPh sb="7" eb="9">
      <t>キュウフ</t>
    </rPh>
    <rPh sb="9" eb="11">
      <t>ジョウゲン</t>
    </rPh>
    <rPh sb="11" eb="13">
      <t>ソウトウ</t>
    </rPh>
    <rPh sb="13" eb="14">
      <t>ガク</t>
    </rPh>
    <rPh sb="16" eb="18">
      <t>ヒカク</t>
    </rPh>
    <phoneticPr fontId="2"/>
  </si>
  <si>
    <t>参 考</t>
    <rPh sb="0" eb="1">
      <t>サン</t>
    </rPh>
    <rPh sb="2" eb="3">
      <t>コウ</t>
    </rPh>
    <phoneticPr fontId="2"/>
  </si>
  <si>
    <t>給付上限相当額</t>
    <phoneticPr fontId="2"/>
  </si>
  <si>
    <t>単位：円</t>
    <rPh sb="0" eb="2">
      <t>タンイ</t>
    </rPh>
    <rPh sb="3" eb="4">
      <t>エン</t>
    </rPh>
    <phoneticPr fontId="2"/>
  </si>
  <si>
    <t>　登録方法：[ツール]をクリック⇒〈アドイン〉を選択⇒〈アドイン〉ダイアログボックスが表示される⇒</t>
    <rPh sb="1" eb="3">
      <t>トウロク</t>
    </rPh>
    <rPh sb="3" eb="5">
      <t>ホウホウ</t>
    </rPh>
    <rPh sb="24" eb="26">
      <t>センタク</t>
    </rPh>
    <rPh sb="43" eb="45">
      <t>ヒョウジ</t>
    </rPh>
    <phoneticPr fontId="2"/>
  </si>
  <si>
    <t>子満１歳２か月</t>
    <rPh sb="0" eb="1">
      <t>コ</t>
    </rPh>
    <rPh sb="1" eb="2">
      <t>マン</t>
    </rPh>
    <rPh sb="3" eb="4">
      <t>サイ</t>
    </rPh>
    <rPh sb="6" eb="7">
      <t>ツキ</t>
    </rPh>
    <phoneticPr fontId="2"/>
  </si>
  <si>
    <t>１歳(１歳２か月）までの支給用</t>
    <rPh sb="1" eb="2">
      <t>サイ</t>
    </rPh>
    <rPh sb="4" eb="5">
      <t>サイ</t>
    </rPh>
    <rPh sb="7" eb="8">
      <t>ツキ</t>
    </rPh>
    <rPh sb="12" eb="14">
      <t>シキュウ</t>
    </rPh>
    <rPh sb="14" eb="15">
      <t>ヨウ</t>
    </rPh>
    <phoneticPr fontId="2"/>
  </si>
  <si>
    <t>ﾊﾟﾊﾟﾏﾏ育休制度利用</t>
    <rPh sb="6" eb="7">
      <t>イク</t>
    </rPh>
    <rPh sb="7" eb="8">
      <t>キュウ</t>
    </rPh>
    <rPh sb="8" eb="10">
      <t>セイド</t>
    </rPh>
    <rPh sb="10" eb="12">
      <t>リヨウ</t>
    </rPh>
    <phoneticPr fontId="2"/>
  </si>
  <si>
    <t xml:space="preserve">    (父母がともに育児休業を取得するときは、当該子が１歳２か月に達する日まで）</t>
    <rPh sb="5" eb="7">
      <t>フボ</t>
    </rPh>
    <rPh sb="11" eb="13">
      <t>イクジ</t>
    </rPh>
    <rPh sb="13" eb="15">
      <t>キュウギョウ</t>
    </rPh>
    <rPh sb="16" eb="18">
      <t>シュトク</t>
    </rPh>
    <rPh sb="24" eb="26">
      <t>トウガイ</t>
    </rPh>
    <rPh sb="26" eb="27">
      <t>コ</t>
    </rPh>
    <rPh sb="29" eb="30">
      <t>サイ</t>
    </rPh>
    <rPh sb="32" eb="33">
      <t>ツキ</t>
    </rPh>
    <rPh sb="34" eb="35">
      <t>タッ</t>
    </rPh>
    <rPh sb="37" eb="38">
      <t>ヒ</t>
    </rPh>
    <phoneticPr fontId="2"/>
  </si>
  <si>
    <t>　この画面で登録（入力）していただきますと、育児休業手当金の請求書[１歳(１歳２か月）までの請求分]を自動</t>
    <rPh sb="3" eb="5">
      <t>ガメン</t>
    </rPh>
    <rPh sb="6" eb="8">
      <t>トウロク</t>
    </rPh>
    <rPh sb="9" eb="11">
      <t>ニュウリョク</t>
    </rPh>
    <rPh sb="22" eb="24">
      <t>イクジ</t>
    </rPh>
    <rPh sb="24" eb="26">
      <t>キュウギョウ</t>
    </rPh>
    <rPh sb="26" eb="28">
      <t>テアテ</t>
    </rPh>
    <rPh sb="28" eb="29">
      <t>キン</t>
    </rPh>
    <rPh sb="30" eb="33">
      <t>セイキュウショ</t>
    </rPh>
    <rPh sb="35" eb="36">
      <t>サイ</t>
    </rPh>
    <rPh sb="38" eb="39">
      <t>サイ</t>
    </rPh>
    <rPh sb="41" eb="42">
      <t>ツキ</t>
    </rPh>
    <rPh sb="46" eb="48">
      <t>セイキュウ</t>
    </rPh>
    <rPh sb="48" eb="49">
      <t>ブン</t>
    </rPh>
    <rPh sb="51" eb="53">
      <t>ジドウ</t>
    </rPh>
    <phoneticPr fontId="2"/>
  </si>
  <si>
    <t>　（注）育児休業を開始した日から２年以内に手当金を請求してください。（それ以降は手当金受給権が時効によって</t>
    <rPh sb="2" eb="3">
      <t>チュウ</t>
    </rPh>
    <rPh sb="4" eb="6">
      <t>イクジ</t>
    </rPh>
    <rPh sb="6" eb="7">
      <t>キュウ</t>
    </rPh>
    <rPh sb="7" eb="8">
      <t>ギョウ</t>
    </rPh>
    <rPh sb="9" eb="11">
      <t>カイシ</t>
    </rPh>
    <rPh sb="13" eb="14">
      <t>ヒ</t>
    </rPh>
    <rPh sb="17" eb="18">
      <t>ネン</t>
    </rPh>
    <rPh sb="18" eb="20">
      <t>イナイ</t>
    </rPh>
    <rPh sb="21" eb="23">
      <t>テアテ</t>
    </rPh>
    <rPh sb="23" eb="24">
      <t>キン</t>
    </rPh>
    <rPh sb="25" eb="27">
      <t>セイキュウ</t>
    </rPh>
    <rPh sb="37" eb="39">
      <t>イコウ</t>
    </rPh>
    <rPh sb="40" eb="42">
      <t>テアテ</t>
    </rPh>
    <rPh sb="42" eb="43">
      <t>キン</t>
    </rPh>
    <rPh sb="43" eb="46">
      <t>ジュキュウケン</t>
    </rPh>
    <rPh sb="47" eb="49">
      <t>ジコウ</t>
    </rPh>
    <phoneticPr fontId="2"/>
  </si>
  <si>
    <t>育児休業手当金請求期間</t>
    <rPh sb="0" eb="2">
      <t>イクジ</t>
    </rPh>
    <rPh sb="2" eb="3">
      <t>キュウ</t>
    </rPh>
    <rPh sb="3" eb="4">
      <t>ギョウ</t>
    </rPh>
    <rPh sb="4" eb="6">
      <t>テアテ</t>
    </rPh>
    <rPh sb="6" eb="7">
      <t>キン</t>
    </rPh>
    <rPh sb="7" eb="9">
      <t>セイキュウ</t>
    </rPh>
    <rPh sb="9" eb="10">
      <t>キ</t>
    </rPh>
    <rPh sb="10" eb="11">
      <t>アイダ</t>
    </rPh>
    <phoneticPr fontId="2"/>
  </si>
  <si>
    <t>180日</t>
    <rPh sb="3" eb="4">
      <t>ヒ</t>
    </rPh>
    <phoneticPr fontId="2"/>
  </si>
  <si>
    <t>昭和</t>
    <rPh sb="0" eb="2">
      <t>ショウワ</t>
    </rPh>
    <phoneticPr fontId="2"/>
  </si>
  <si>
    <t>上限額</t>
    <rPh sb="0" eb="3">
      <t>ジョウゲンガク</t>
    </rPh>
    <phoneticPr fontId="2"/>
  </si>
  <si>
    <r>
      <t>5</t>
    </r>
    <r>
      <rPr>
        <sz val="11"/>
        <rFont val="ＭＳ Ｐゴシック"/>
        <family val="3"/>
        <charset val="128"/>
      </rPr>
      <t>0%の日数</t>
    </r>
    <rPh sb="4" eb="6">
      <t>ニッスウ</t>
    </rPh>
    <phoneticPr fontId="2"/>
  </si>
  <si>
    <r>
      <t>請求日額(50%)</t>
    </r>
    <r>
      <rPr>
        <sz val="11"/>
        <rFont val="ＭＳ Ｐゴシック"/>
        <family val="3"/>
        <charset val="128"/>
      </rPr>
      <t/>
    </r>
    <rPh sb="0" eb="2">
      <t>セイキュウ</t>
    </rPh>
    <rPh sb="2" eb="4">
      <t>ニチガク</t>
    </rPh>
    <phoneticPr fontId="2"/>
  </si>
  <si>
    <r>
      <t>請求日額(</t>
    </r>
    <r>
      <rPr>
        <sz val="11"/>
        <rFont val="ＭＳ Ｐゴシック"/>
        <family val="3"/>
        <charset val="128"/>
      </rPr>
      <t>67%)</t>
    </r>
    <rPh sb="0" eb="2">
      <t>セイキュウ</t>
    </rPh>
    <rPh sb="2" eb="4">
      <t>ニチガク</t>
    </rPh>
    <phoneticPr fontId="2"/>
  </si>
  <si>
    <t>67％の日数</t>
    <rPh sb="4" eb="6">
      <t>ニッスウ</t>
    </rPh>
    <phoneticPr fontId="2"/>
  </si>
  <si>
    <t>育児休業開始から180日までの額</t>
    <rPh sb="0" eb="2">
      <t>イクジ</t>
    </rPh>
    <rPh sb="2" eb="4">
      <t>キュウギョウ</t>
    </rPh>
    <rPh sb="4" eb="6">
      <t>カイシ</t>
    </rPh>
    <rPh sb="11" eb="12">
      <t>ヒ</t>
    </rPh>
    <rPh sb="15" eb="16">
      <t>ガク</t>
    </rPh>
    <phoneticPr fontId="2"/>
  </si>
  <si>
    <t>給付日額(67%)</t>
    <rPh sb="0" eb="2">
      <t>キュウフ</t>
    </rPh>
    <rPh sb="2" eb="4">
      <t>ニチガク</t>
    </rPh>
    <phoneticPr fontId="2"/>
  </si>
  <si>
    <t>円</t>
    <phoneticPr fontId="2"/>
  </si>
  <si>
    <t>④</t>
    <phoneticPr fontId="2"/>
  </si>
  <si>
    <t>③</t>
    <phoneticPr fontId="2"/>
  </si>
  <si>
    <t>(円未満端数切捨て）</t>
    <phoneticPr fontId="2"/>
  </si>
  <si>
    <t>・給付日額の計算</t>
    <rPh sb="1" eb="3">
      <t>キュウフ</t>
    </rPh>
    <rPh sb="3" eb="5">
      <t>ニチガク</t>
    </rPh>
    <rPh sb="6" eb="8">
      <t>ケイサン</t>
    </rPh>
    <phoneticPr fontId="2"/>
  </si>
  <si>
    <t>全体の給付日額の計算</t>
    <phoneticPr fontId="2"/>
  </si>
  <si>
    <t>給付上限相当額
との比較</t>
    <phoneticPr fontId="2"/>
  </si>
  <si>
    <r>
      <t>給付日額(</t>
    </r>
    <r>
      <rPr>
        <sz val="11"/>
        <rFont val="ＭＳ Ｐゴシック"/>
        <family val="3"/>
        <charset val="128"/>
      </rPr>
      <t>50%)</t>
    </r>
    <rPh sb="0" eb="2">
      <t>キュウフ</t>
    </rPh>
    <rPh sb="2" eb="3">
      <t>ニチ</t>
    </rPh>
    <rPh sb="3" eb="4">
      <t>ガク</t>
    </rPh>
    <phoneticPr fontId="2"/>
  </si>
  <si>
    <t>③’</t>
    <phoneticPr fontId="2"/>
  </si>
  <si>
    <t>④’</t>
    <phoneticPr fontId="2"/>
  </si>
  <si>
    <t>③’又は④’</t>
    <rPh sb="2" eb="3">
      <t>マタ</t>
    </rPh>
    <phoneticPr fontId="2"/>
  </si>
  <si>
    <t>合計請求日数</t>
    <phoneticPr fontId="2"/>
  </si>
  <si>
    <t>組合員</t>
    <rPh sb="0" eb="1">
      <t>クミ</t>
    </rPh>
    <rPh sb="1" eb="2">
      <t>ゴウ</t>
    </rPh>
    <rPh sb="2" eb="3">
      <t>イン</t>
    </rPh>
    <phoneticPr fontId="2"/>
  </si>
  <si>
    <r>
      <t>請求区分</t>
    </r>
    <r>
      <rPr>
        <sz val="8"/>
        <rFont val="ＭＳ Ｐ明朝"/>
        <family val="1"/>
        <charset val="128"/>
      </rPr>
      <t xml:space="preserve">
（いずれかに○）</t>
    </r>
    <rPh sb="0" eb="2">
      <t>セイキュウ</t>
    </rPh>
    <rPh sb="2" eb="4">
      <t>クブン</t>
    </rPh>
    <phoneticPr fontId="2"/>
  </si>
  <si>
    <t>）</t>
    <phoneticPr fontId="2"/>
  </si>
  <si>
    <t>－</t>
    <phoneticPr fontId="2"/>
  </si>
  <si>
    <t>新規　　・　　変更　　・　　延長</t>
    <rPh sb="0" eb="2">
      <t>シンキ</t>
    </rPh>
    <rPh sb="7" eb="9">
      <t>ヘンコウ</t>
    </rPh>
    <rPh sb="14" eb="16">
      <t>エンチョウ</t>
    </rPh>
    <phoneticPr fontId="2"/>
  </si>
  <si>
    <t>育児休業開始から
180日までの期間</t>
    <rPh sb="12" eb="13">
      <t>ニチ</t>
    </rPh>
    <rPh sb="16" eb="17">
      <t>キ</t>
    </rPh>
    <rPh sb="17" eb="18">
      <t>アイダ</t>
    </rPh>
    <phoneticPr fontId="2"/>
  </si>
  <si>
    <t>　＜育児休業開始から180日までの額＞</t>
    <phoneticPr fontId="2"/>
  </si>
  <si>
    <t>育児休業開始から181日以降の額</t>
    <rPh sb="11" eb="12">
      <t>ヒ</t>
    </rPh>
    <rPh sb="12" eb="14">
      <t>イコウ</t>
    </rPh>
    <rPh sb="15" eb="16">
      <t>ガク</t>
    </rPh>
    <phoneticPr fontId="2"/>
  </si>
  <si>
    <t>　＜育児休業開始から181日以降の額＞</t>
    <rPh sb="14" eb="16">
      <t>イコウ</t>
    </rPh>
    <phoneticPr fontId="2"/>
  </si>
  <si>
    <t>⇒</t>
    <phoneticPr fontId="2"/>
  </si>
  <si>
    <t>④の額は、</t>
    <rPh sb="2" eb="3">
      <t>ガク</t>
    </rPh>
    <phoneticPr fontId="2"/>
  </si>
  <si>
    <t>円(180日までの額）</t>
    <rPh sb="0" eb="1">
      <t>エン</t>
    </rPh>
    <rPh sb="5" eb="6">
      <t>ヒ</t>
    </rPh>
    <rPh sb="9" eb="10">
      <t>ガク</t>
    </rPh>
    <phoneticPr fontId="2"/>
  </si>
  <si>
    <t>円(181日以降の額）</t>
    <rPh sb="0" eb="1">
      <t>エン</t>
    </rPh>
    <rPh sb="5" eb="6">
      <t>ヒ</t>
    </rPh>
    <rPh sb="6" eb="8">
      <t>イコウ</t>
    </rPh>
    <rPh sb="9" eb="10">
      <t>ガク</t>
    </rPh>
    <phoneticPr fontId="2"/>
  </si>
  <si>
    <t>　注）給付上限相当額は、雇用保険法で定められる額に準じて変更となるため、請求期間内に変更となる場合は給付額に反映されます。</t>
    <rPh sb="1" eb="2">
      <t>チュウ</t>
    </rPh>
    <rPh sb="3" eb="5">
      <t>キュウフ</t>
    </rPh>
    <rPh sb="5" eb="7">
      <t>ジョウゲン</t>
    </rPh>
    <rPh sb="7" eb="9">
      <t>ソウトウ</t>
    </rPh>
    <rPh sb="9" eb="10">
      <t>ガク</t>
    </rPh>
    <rPh sb="12" eb="14">
      <t>コヨウ</t>
    </rPh>
    <rPh sb="14" eb="17">
      <t>ホケンホウ</t>
    </rPh>
    <rPh sb="18" eb="19">
      <t>サダ</t>
    </rPh>
    <rPh sb="23" eb="24">
      <t>ガク</t>
    </rPh>
    <rPh sb="25" eb="26">
      <t>ジュン</t>
    </rPh>
    <rPh sb="28" eb="30">
      <t>ヘンコウ</t>
    </rPh>
    <phoneticPr fontId="2"/>
  </si>
  <si>
    <t>③</t>
    <phoneticPr fontId="2"/>
  </si>
  <si>
    <t>③’</t>
    <phoneticPr fontId="2"/>
  </si>
  <si>
    <t>④’</t>
    <phoneticPr fontId="2"/>
  </si>
  <si>
    <t>上限額（50％）</t>
    <rPh sb="0" eb="3">
      <t>ジョウゲンガク</t>
    </rPh>
    <phoneticPr fontId="2"/>
  </si>
  <si>
    <t>日数</t>
    <rPh sb="0" eb="2">
      <t>ニッスウ</t>
    </rPh>
    <phoneticPr fontId="2"/>
  </si>
  <si>
    <t>請求額</t>
    <rPh sb="0" eb="2">
      <t>セイキュウ</t>
    </rPh>
    <rPh sb="2" eb="3">
      <t>ガク</t>
    </rPh>
    <phoneticPr fontId="2"/>
  </si>
  <si>
    <t>請求年月</t>
    <rPh sb="0" eb="2">
      <t>セイキュウ</t>
    </rPh>
    <rPh sb="2" eb="4">
      <t>ネンゲツ</t>
    </rPh>
    <phoneticPr fontId="2"/>
  </si>
  <si>
    <t>請求額合計</t>
    <rPh sb="0" eb="2">
      <t>セイキュウ</t>
    </rPh>
    <rPh sb="2" eb="3">
      <t>ガク</t>
    </rPh>
    <rPh sb="3" eb="5">
      <t>ゴウケイ</t>
    </rPh>
    <phoneticPr fontId="2"/>
  </si>
  <si>
    <t>　・給付金額の計算</t>
    <rPh sb="2" eb="4">
      <t>キュウフ</t>
    </rPh>
    <rPh sb="4" eb="6">
      <t>キンガク</t>
    </rPh>
    <rPh sb="7" eb="9">
      <t>ケイサン</t>
    </rPh>
    <phoneticPr fontId="2"/>
  </si>
  <si>
    <t>　あなたの育児休業手当金の計算は、次のようになります。</t>
    <rPh sb="5" eb="7">
      <t>イクジ</t>
    </rPh>
    <rPh sb="7" eb="9">
      <t>キュウギョウ</t>
    </rPh>
    <rPh sb="9" eb="11">
      <t>テアテ</t>
    </rPh>
    <rPh sb="11" eb="12">
      <t>キン</t>
    </rPh>
    <rPh sb="13" eb="15">
      <t>ケイサン</t>
    </rPh>
    <rPh sb="17" eb="18">
      <t>ツギ</t>
    </rPh>
    <phoneticPr fontId="2"/>
  </si>
  <si>
    <t xml:space="preserve">注）請求日数は、育児休業請求期間中の土曜日及び日曜日を除いた日数 </t>
  </si>
  <si>
    <t>請求金額の計算方法</t>
    <rPh sb="0" eb="2">
      <t>セイキュウ</t>
    </rPh>
    <rPh sb="2" eb="4">
      <t>キンガク</t>
    </rPh>
    <rPh sb="5" eb="7">
      <t>ケイサン</t>
    </rPh>
    <rPh sb="7" eb="9">
      <t>ホウホウ</t>
    </rPh>
    <phoneticPr fontId="2"/>
  </si>
  <si>
    <t>　</t>
    <phoneticPr fontId="2"/>
  </si>
  <si>
    <t>180日まで</t>
    <rPh sb="3" eb="4">
      <t>ヒ</t>
    </rPh>
    <phoneticPr fontId="2"/>
  </si>
  <si>
    <t>181日以降</t>
    <rPh sb="3" eb="4">
      <t>ヒ</t>
    </rPh>
    <rPh sb="4" eb="6">
      <t>イコウ</t>
    </rPh>
    <phoneticPr fontId="2"/>
  </si>
  <si>
    <t>(変　更　前）</t>
    <rPh sb="1" eb="2">
      <t>ヘン</t>
    </rPh>
    <rPh sb="3" eb="4">
      <t>サラ</t>
    </rPh>
    <rPh sb="5" eb="6">
      <t>マエ</t>
    </rPh>
    <phoneticPr fontId="2"/>
  </si>
  <si>
    <t xml:space="preserve">注）請求日数は、育児休業請求期間中の土・日を除いた日数 </t>
    <phoneticPr fontId="2"/>
  </si>
  <si>
    <t>×　当該月の請求日数＝当該月の請求金額</t>
    <rPh sb="2" eb="4">
      <t>トウガイ</t>
    </rPh>
    <rPh sb="4" eb="5">
      <t>ツキ</t>
    </rPh>
    <rPh sb="6" eb="8">
      <t>セイキュウ</t>
    </rPh>
    <rPh sb="8" eb="10">
      <t>ニッスウ</t>
    </rPh>
    <rPh sb="11" eb="13">
      <t>トウガイ</t>
    </rPh>
    <rPh sb="13" eb="14">
      <t>ツキ</t>
    </rPh>
    <rPh sb="15" eb="17">
      <t>セイキュウ</t>
    </rPh>
    <rPh sb="17" eb="18">
      <t>キン</t>
    </rPh>
    <rPh sb="18" eb="19">
      <t>ガク</t>
    </rPh>
    <phoneticPr fontId="2"/>
  </si>
  <si>
    <t>なお、自動計算機能が利用できない場合は、別シートの「請求書」をご利用ください。</t>
    <rPh sb="3" eb="5">
      <t>ジドウ</t>
    </rPh>
    <rPh sb="5" eb="7">
      <t>ケイサン</t>
    </rPh>
    <rPh sb="7" eb="9">
      <t>キノウ</t>
    </rPh>
    <rPh sb="10" eb="12">
      <t>リヨウ</t>
    </rPh>
    <rPh sb="16" eb="18">
      <t>バアイ</t>
    </rPh>
    <rPh sb="20" eb="21">
      <t>ベツ</t>
    </rPh>
    <rPh sb="26" eb="29">
      <t>セイキュウショ</t>
    </rPh>
    <rPh sb="32" eb="34">
      <t>リヨウ</t>
    </rPh>
    <phoneticPr fontId="2"/>
  </si>
  <si>
    <t>自動計算の請求書が利用できない場合等にご利用ください。</t>
    <rPh sb="0" eb="2">
      <t>ジドウ</t>
    </rPh>
    <rPh sb="2" eb="4">
      <t>ケイサン</t>
    </rPh>
    <rPh sb="5" eb="8">
      <t>セイキュウショ</t>
    </rPh>
    <rPh sb="9" eb="11">
      <t>リヨウ</t>
    </rPh>
    <rPh sb="15" eb="17">
      <t>バアイ</t>
    </rPh>
    <rPh sb="17" eb="18">
      <t>トウ</t>
    </rPh>
    <rPh sb="20" eb="22">
      <t>リヨウ</t>
    </rPh>
    <phoneticPr fontId="2"/>
  </si>
  <si>
    <t>□</t>
  </si>
  <si>
    <t>（自動計算）請求書</t>
    <rPh sb="1" eb="3">
      <t>ジドウ</t>
    </rPh>
    <rPh sb="3" eb="5">
      <t>ケイサン</t>
    </rPh>
    <rPh sb="6" eb="9">
      <t>セイキュウショ</t>
    </rPh>
    <phoneticPr fontId="2"/>
  </si>
  <si>
    <t>給付上限相当額≦③の場合</t>
    <rPh sb="0" eb="2">
      <t>キュウフ</t>
    </rPh>
    <rPh sb="2" eb="4">
      <t>ジョウゲン</t>
    </rPh>
    <rPh sb="4" eb="6">
      <t>ソウトウ</t>
    </rPh>
    <rPh sb="6" eb="7">
      <t>ガク</t>
    </rPh>
    <rPh sb="10" eb="12">
      <t>バアイ</t>
    </rPh>
    <phoneticPr fontId="2"/>
  </si>
  <si>
    <t>育児休業開始から180日まで</t>
    <phoneticPr fontId="2"/>
  </si>
  <si>
    <t>育児休業開始から181日以降</t>
    <rPh sb="12" eb="14">
      <t>イコウ</t>
    </rPh>
    <phoneticPr fontId="2"/>
  </si>
  <si>
    <r>
      <t xml:space="preserve">　 </t>
    </r>
    <r>
      <rPr>
        <sz val="11"/>
        <rFont val="ＭＳ Ｐゴシック"/>
        <family val="3"/>
        <charset val="128"/>
      </rPr>
      <t/>
    </r>
    <phoneticPr fontId="2"/>
  </si>
  <si>
    <r>
      <t>　あなたの育児休業開始から</t>
    </r>
    <r>
      <rPr>
        <b/>
        <sz val="12"/>
        <color indexed="10"/>
        <rFont val="ＭＳ Ｐゴシック"/>
        <family val="3"/>
        <charset val="128"/>
      </rPr>
      <t>180日までの期間</t>
    </r>
    <r>
      <rPr>
        <b/>
        <sz val="12"/>
        <color indexed="8"/>
        <rFont val="ＭＳ Ｐゴシック"/>
        <family val="3"/>
        <charset val="128"/>
      </rPr>
      <t>は、</t>
    </r>
    <rPh sb="9" eb="11">
      <t>カイシ</t>
    </rPh>
    <rPh sb="16" eb="17">
      <t>ヒ</t>
    </rPh>
    <phoneticPr fontId="2"/>
  </si>
  <si>
    <t>年　月</t>
    <rPh sb="0" eb="1">
      <t>ネン</t>
    </rPh>
    <rPh sb="2" eb="3">
      <t>ツキ</t>
    </rPh>
    <phoneticPr fontId="2"/>
  </si>
  <si>
    <t>請求日数合計</t>
    <rPh sb="0" eb="2">
      <t>セイキュウ</t>
    </rPh>
    <rPh sb="2" eb="4">
      <t>ニッスウ</t>
    </rPh>
    <rPh sb="4" eb="6">
      <t>ゴウケイ</t>
    </rPh>
    <phoneticPr fontId="2"/>
  </si>
  <si>
    <t>請求金額合計</t>
    <rPh sb="0" eb="2">
      <t>セイキュウ</t>
    </rPh>
    <rPh sb="2" eb="4">
      <t>キンガク</t>
    </rPh>
    <rPh sb="4" eb="6">
      <t>ゴウケイ</t>
    </rPh>
    <phoneticPr fontId="2"/>
  </si>
  <si>
    <t>該当月</t>
    <rPh sb="0" eb="2">
      <t>ガイトウ</t>
    </rPh>
    <rPh sb="2" eb="3">
      <t>ツキ</t>
    </rPh>
    <phoneticPr fontId="2"/>
  </si>
  <si>
    <t>請求金額の計算</t>
    <rPh sb="0" eb="2">
      <t>セイキュウ</t>
    </rPh>
    <rPh sb="2" eb="4">
      <t>キンガク</t>
    </rPh>
    <rPh sb="5" eb="7">
      <t>ケイサン</t>
    </rPh>
    <phoneticPr fontId="2"/>
  </si>
  <si>
    <t>＊育児休業開始から180日までの期間は、土日を含みますが、請求日数に土日は含みません。</t>
    <rPh sb="1" eb="3">
      <t>イクジ</t>
    </rPh>
    <rPh sb="3" eb="5">
      <t>キュウギョウ</t>
    </rPh>
    <rPh sb="5" eb="7">
      <t>カイシ</t>
    </rPh>
    <rPh sb="12" eb="13">
      <t>ヒ</t>
    </rPh>
    <rPh sb="16" eb="18">
      <t>キカン</t>
    </rPh>
    <rPh sb="20" eb="22">
      <t>ドニチ</t>
    </rPh>
    <rPh sb="23" eb="24">
      <t>フク</t>
    </rPh>
    <rPh sb="29" eb="31">
      <t>セイキュウ</t>
    </rPh>
    <rPh sb="31" eb="33">
      <t>ニッスウ</t>
    </rPh>
    <rPh sb="34" eb="36">
      <t>ドニチ</t>
    </rPh>
    <rPh sb="37" eb="38">
      <t>フク</t>
    </rPh>
    <phoneticPr fontId="2"/>
  </si>
  <si>
    <t>育休開始から180日まで
（　　　年　　月　　　日まで）</t>
    <rPh sb="0" eb="1">
      <t>イク</t>
    </rPh>
    <rPh sb="1" eb="2">
      <t>キュウ</t>
    </rPh>
    <rPh sb="2" eb="4">
      <t>カイシ</t>
    </rPh>
    <rPh sb="9" eb="10">
      <t>ヒ</t>
    </rPh>
    <rPh sb="17" eb="18">
      <t>ネン</t>
    </rPh>
    <rPh sb="20" eb="21">
      <t>ツキ</t>
    </rPh>
    <rPh sb="24" eb="25">
      <t>ヒ</t>
    </rPh>
    <phoneticPr fontId="2"/>
  </si>
  <si>
    <t>育休開始から181日以降
（　　　年　　　月　　　日以降）</t>
    <rPh sb="0" eb="1">
      <t>イク</t>
    </rPh>
    <rPh sb="1" eb="2">
      <t>キュウ</t>
    </rPh>
    <rPh sb="2" eb="4">
      <t>カイシ</t>
    </rPh>
    <rPh sb="9" eb="10">
      <t>ヒ</t>
    </rPh>
    <rPh sb="10" eb="12">
      <t>イコウ</t>
    </rPh>
    <rPh sb="17" eb="18">
      <t>ネン</t>
    </rPh>
    <rPh sb="21" eb="22">
      <t>ツキ</t>
    </rPh>
    <rPh sb="25" eb="26">
      <t>ヒ</t>
    </rPh>
    <rPh sb="26" eb="28">
      <t>イコウ</t>
    </rPh>
    <phoneticPr fontId="2"/>
  </si>
  <si>
    <t>←コピーして使用してください</t>
    <rPh sb="6" eb="8">
      <t>シヨウ</t>
    </rPh>
    <phoneticPr fontId="2"/>
  </si>
  <si>
    <t>円×67/100　=</t>
    <phoneticPr fontId="2"/>
  </si>
  <si>
    <t>円×50/100　=</t>
    <phoneticPr fontId="2"/>
  </si>
  <si>
    <t>円×67/100　=</t>
    <rPh sb="0" eb="1">
      <t>エン</t>
    </rPh>
    <phoneticPr fontId="2"/>
  </si>
  <si>
    <t>円×50/100　=</t>
    <rPh sb="0" eb="1">
      <t>エン</t>
    </rPh>
    <phoneticPr fontId="2"/>
  </si>
  <si>
    <t>等  級</t>
    <rPh sb="0" eb="1">
      <t>ナド</t>
    </rPh>
    <rPh sb="3" eb="4">
      <t>キュウ</t>
    </rPh>
    <phoneticPr fontId="2"/>
  </si>
  <si>
    <t>標準報酬月額</t>
    <rPh sb="0" eb="2">
      <t>ヒョウジュン</t>
    </rPh>
    <rPh sb="2" eb="4">
      <t>ホウシュウ</t>
    </rPh>
    <rPh sb="4" eb="6">
      <t>ゲツガク</t>
    </rPh>
    <phoneticPr fontId="2"/>
  </si>
  <si>
    <r>
      <t xml:space="preserve">標準報酬月額
</t>
    </r>
    <r>
      <rPr>
        <sz val="9"/>
        <rFont val="ＭＳ Ｐ明朝"/>
        <family val="1"/>
        <charset val="128"/>
      </rPr>
      <t>(育児休業開始月時点）</t>
    </r>
    <rPh sb="0" eb="2">
      <t>ヒョウジュン</t>
    </rPh>
    <rPh sb="2" eb="4">
      <t>ホウシュウ</t>
    </rPh>
    <rPh sb="4" eb="6">
      <t>ゲツガク</t>
    </rPh>
    <rPh sb="8" eb="10">
      <t>イクジ</t>
    </rPh>
    <rPh sb="10" eb="12">
      <t>キュウギョウ</t>
    </rPh>
    <rPh sb="12" eb="14">
      <t>カイシ</t>
    </rPh>
    <rPh sb="14" eb="15">
      <t>ツキ</t>
    </rPh>
    <rPh sb="15" eb="17">
      <t>ジテン</t>
    </rPh>
    <phoneticPr fontId="2"/>
  </si>
  <si>
    <t>等級</t>
    <rPh sb="0" eb="2">
      <t>トウキュウ</t>
    </rPh>
    <phoneticPr fontId="2"/>
  </si>
  <si>
    <t>月額</t>
    <rPh sb="0" eb="2">
      <t>ゲツガク</t>
    </rPh>
    <phoneticPr fontId="2"/>
  </si>
  <si>
    <r>
      <t xml:space="preserve">標準報酬月額
</t>
    </r>
    <r>
      <rPr>
        <sz val="10"/>
        <rFont val="ＭＳ Ｐ明朝"/>
        <family val="1"/>
        <charset val="128"/>
      </rPr>
      <t>(育児休業開始月時点）</t>
    </r>
    <rPh sb="0" eb="2">
      <t>ヒョウジュン</t>
    </rPh>
    <rPh sb="2" eb="4">
      <t>ホウシュウ</t>
    </rPh>
    <rPh sb="4" eb="6">
      <t>ゲツガク</t>
    </rPh>
    <rPh sb="8" eb="10">
      <t>イクジ</t>
    </rPh>
    <rPh sb="10" eb="12">
      <t>キュウギョウ</t>
    </rPh>
    <rPh sb="12" eb="15">
      <t>カイシヅキ</t>
    </rPh>
    <rPh sb="15" eb="17">
      <t>ジテン</t>
    </rPh>
    <phoneticPr fontId="2"/>
  </si>
  <si>
    <t>円×67/100=</t>
    <phoneticPr fontId="2"/>
  </si>
  <si>
    <t>円×50/100=</t>
    <phoneticPr fontId="2"/>
  </si>
  <si>
    <r>
      <t xml:space="preserve"> 5. </t>
    </r>
    <r>
      <rPr>
        <u/>
        <sz val="14"/>
        <rFont val="ＭＳ 明朝"/>
        <family val="1"/>
        <charset val="128"/>
      </rPr>
      <t>育児休業の期間中に配偶者が育児休業を取得</t>
    </r>
    <r>
      <rPr>
        <sz val="14"/>
        <rFont val="ＭＳ 明朝"/>
        <family val="1"/>
        <charset val="128"/>
      </rPr>
      <t>し、当初の請求内容に変更が生じたときは、下記添付</t>
    </r>
    <rPh sb="9" eb="11">
      <t>キカン</t>
    </rPh>
    <rPh sb="11" eb="12">
      <t>チュウ</t>
    </rPh>
    <rPh sb="13" eb="16">
      <t>ハイグウシャ</t>
    </rPh>
    <rPh sb="26" eb="28">
      <t>トウショ</t>
    </rPh>
    <rPh sb="29" eb="31">
      <t>セイキュウ</t>
    </rPh>
    <rPh sb="31" eb="33">
      <t>ナイヨウ</t>
    </rPh>
    <rPh sb="34" eb="36">
      <t>ヘンコウ</t>
    </rPh>
    <rPh sb="37" eb="38">
      <t>ショウ</t>
    </rPh>
    <phoneticPr fontId="2"/>
  </si>
  <si>
    <t xml:space="preserve"> 6. 育児休業期間及び育児休業手当金請求期間の延長、失効又は取消、若しくは出産日の訂正があった</t>
    <rPh sb="4" eb="6">
      <t>イクジ</t>
    </rPh>
    <rPh sb="6" eb="8">
      <t>キュウギョウ</t>
    </rPh>
    <rPh sb="8" eb="10">
      <t>キカン</t>
    </rPh>
    <rPh sb="10" eb="11">
      <t>オヨ</t>
    </rPh>
    <rPh sb="12" eb="14">
      <t>イクジ</t>
    </rPh>
    <rPh sb="14" eb="16">
      <t>キュウギョウ</t>
    </rPh>
    <rPh sb="16" eb="18">
      <t>テアテ</t>
    </rPh>
    <rPh sb="18" eb="19">
      <t>キン</t>
    </rPh>
    <rPh sb="19" eb="21">
      <t>セイキュウ</t>
    </rPh>
    <rPh sb="21" eb="23">
      <t>キカン</t>
    </rPh>
    <rPh sb="24" eb="26">
      <t>エンチョウ</t>
    </rPh>
    <rPh sb="27" eb="29">
      <t>シッコウ</t>
    </rPh>
    <rPh sb="29" eb="30">
      <t>マタ</t>
    </rPh>
    <rPh sb="31" eb="33">
      <t>トリケシ</t>
    </rPh>
    <rPh sb="34" eb="35">
      <t>モ</t>
    </rPh>
    <rPh sb="38" eb="40">
      <t>シュッサン</t>
    </rPh>
    <phoneticPr fontId="2"/>
  </si>
  <si>
    <t>標準報酬月額
(育児休業開始月時点）</t>
    <phoneticPr fontId="2"/>
  </si>
  <si>
    <t>標準報酬月額・・・①</t>
    <rPh sb="0" eb="2">
      <t>ヒョウジュン</t>
    </rPh>
    <rPh sb="2" eb="4">
      <t>ホウシュウ</t>
    </rPh>
    <rPh sb="4" eb="6">
      <t>ゲツガク</t>
    </rPh>
    <phoneticPr fontId="2"/>
  </si>
  <si>
    <t>育児休業手当金（変更）請求書　1歳(1歳2か月）までの支給用</t>
    <rPh sb="0" eb="2">
      <t>イクジ</t>
    </rPh>
    <rPh sb="2" eb="4">
      <t>キュウギョウ</t>
    </rPh>
    <rPh sb="4" eb="6">
      <t>テアテ</t>
    </rPh>
    <rPh sb="6" eb="7">
      <t>キン</t>
    </rPh>
    <rPh sb="8" eb="10">
      <t>ヘンコウ</t>
    </rPh>
    <rPh sb="11" eb="14">
      <t>セイキュウショ</t>
    </rPh>
    <phoneticPr fontId="2"/>
  </si>
  <si>
    <t>パパママ育休の場合、正確に表示されない場合があります。</t>
    <rPh sb="4" eb="6">
      <t>イクキュウ</t>
    </rPh>
    <rPh sb="7" eb="9">
      <t>バアイ</t>
    </rPh>
    <rPh sb="10" eb="12">
      <t>セイカク</t>
    </rPh>
    <rPh sb="13" eb="15">
      <t>ヒョウジ</t>
    </rPh>
    <rPh sb="19" eb="21">
      <t>バアイ</t>
    </rPh>
    <phoneticPr fontId="2"/>
  </si>
  <si>
    <r>
      <t xml:space="preserve">　  </t>
    </r>
    <r>
      <rPr>
        <u/>
        <sz val="14"/>
        <rFont val="ＭＳ 明朝"/>
        <family val="1"/>
        <charset val="128"/>
      </rPr>
      <t>パパ・ママ育休プラス制度により延長されている期間の末日以前に配偶者が育児休業をしている</t>
    </r>
    <rPh sb="8" eb="10">
      <t>イクキュウ</t>
    </rPh>
    <rPh sb="13" eb="15">
      <t>セイド</t>
    </rPh>
    <rPh sb="18" eb="20">
      <t>エンチョウ</t>
    </rPh>
    <rPh sb="25" eb="27">
      <t>キカン</t>
    </rPh>
    <rPh sb="28" eb="30">
      <t>マツジツ</t>
    </rPh>
    <rPh sb="30" eb="32">
      <t>イゼン</t>
    </rPh>
    <rPh sb="33" eb="36">
      <t>ハイグウシャ</t>
    </rPh>
    <rPh sb="37" eb="39">
      <t>イクジ</t>
    </rPh>
    <rPh sb="39" eb="41">
      <t>キュウギョウ</t>
    </rPh>
    <phoneticPr fontId="2"/>
  </si>
  <si>
    <r>
      <t>　　こと</t>
    </r>
    <r>
      <rPr>
        <u/>
        <sz val="14"/>
        <rFont val="ＭＳ 明朝"/>
        <family val="1"/>
        <charset val="128"/>
      </rPr>
      <t>を証する書類</t>
    </r>
    <rPh sb="5" eb="6">
      <t>ショウ</t>
    </rPh>
    <rPh sb="8" eb="10">
      <t>ショルイ</t>
    </rPh>
    <phoneticPr fontId="2"/>
  </si>
  <si>
    <t xml:space="preserve">  ②父母がともに育児休業を取得し、子が１歳２か月に達するまでの間請求をするとき（パパ・ママ</t>
    <rPh sb="3" eb="5">
      <t>フボ</t>
    </rPh>
    <rPh sb="9" eb="11">
      <t>イクジ</t>
    </rPh>
    <rPh sb="11" eb="13">
      <t>キュウギョウ</t>
    </rPh>
    <rPh sb="14" eb="16">
      <t>シュトク</t>
    </rPh>
    <rPh sb="18" eb="19">
      <t>コ</t>
    </rPh>
    <rPh sb="21" eb="22">
      <t>サイ</t>
    </rPh>
    <rPh sb="24" eb="25">
      <t>ツキ</t>
    </rPh>
    <rPh sb="26" eb="27">
      <t>タッ</t>
    </rPh>
    <rPh sb="32" eb="33">
      <t>アイダ</t>
    </rPh>
    <phoneticPr fontId="2"/>
  </si>
  <si>
    <t>　　育休プラス制度）</t>
    <phoneticPr fontId="2"/>
  </si>
  <si>
    <t>給付上限相当額＞④の場合</t>
    <rPh sb="0" eb="2">
      <t>キュウフ</t>
    </rPh>
    <rPh sb="2" eb="4">
      <t>ジョウゲン</t>
    </rPh>
    <rPh sb="4" eb="6">
      <t>ソウトウ</t>
    </rPh>
    <rPh sb="6" eb="7">
      <t>ガク</t>
    </rPh>
    <rPh sb="10" eb="12">
      <t>バアイ</t>
    </rPh>
    <phoneticPr fontId="2"/>
  </si>
  <si>
    <t>④の額</t>
    <rPh sb="2" eb="3">
      <t>ガク</t>
    </rPh>
    <phoneticPr fontId="2"/>
  </si>
  <si>
    <t>給付上限相当額≦④の場合</t>
    <rPh sb="0" eb="2">
      <t>キュウフ</t>
    </rPh>
    <rPh sb="2" eb="4">
      <t>ジョウゲン</t>
    </rPh>
    <rPh sb="4" eb="6">
      <t>ソウトウ</t>
    </rPh>
    <rPh sb="6" eb="7">
      <t>ガク</t>
    </rPh>
    <rPh sb="10" eb="12">
      <t>バアイ</t>
    </rPh>
    <phoneticPr fontId="2"/>
  </si>
  <si>
    <t>年</t>
    <rPh sb="0" eb="1">
      <t>ネン</t>
    </rPh>
    <phoneticPr fontId="2"/>
  </si>
  <si>
    <t>月</t>
    <rPh sb="0" eb="1">
      <t>ツキ</t>
    </rPh>
    <phoneticPr fontId="2"/>
  </si>
  <si>
    <t>元号テーブル</t>
    <rPh sb="0" eb="2">
      <t>ゲンゴウ</t>
    </rPh>
    <phoneticPr fontId="2"/>
  </si>
  <si>
    <t>コード</t>
    <phoneticPr fontId="2"/>
  </si>
  <si>
    <t>元号</t>
    <rPh sb="0" eb="2">
      <t>ゲンゴウ</t>
    </rPh>
    <phoneticPr fontId="2"/>
  </si>
  <si>
    <t>アルファベット</t>
    <phoneticPr fontId="2"/>
  </si>
  <si>
    <t>西暦調整</t>
    <rPh sb="0" eb="2">
      <t>セイレキ</t>
    </rPh>
    <rPh sb="2" eb="4">
      <t>チョウセイ</t>
    </rPh>
    <phoneticPr fontId="2"/>
  </si>
  <si>
    <t>S</t>
    <phoneticPr fontId="2"/>
  </si>
  <si>
    <t>H</t>
    <phoneticPr fontId="2"/>
  </si>
  <si>
    <t>配布時は非表示</t>
    <rPh sb="0" eb="3">
      <t>ハイフジ</t>
    </rPh>
    <rPh sb="4" eb="7">
      <t>ヒヒョウジ</t>
    </rPh>
    <phoneticPr fontId="2"/>
  </si>
  <si>
    <t>入力年月日を西暦年月日に変換</t>
    <rPh sb="0" eb="2">
      <t>ニュウリョク</t>
    </rPh>
    <rPh sb="2" eb="5">
      <t>ネンガッピ</t>
    </rPh>
    <rPh sb="6" eb="8">
      <t>セイレキ</t>
    </rPh>
    <rPh sb="8" eb="11">
      <t>ネンガッピ</t>
    </rPh>
    <rPh sb="12" eb="14">
      <t>ヘンカン</t>
    </rPh>
    <phoneticPr fontId="2"/>
  </si>
  <si>
    <t>元号調整</t>
    <rPh sb="0" eb="4">
      <t>ゲンゴウチョウセイ</t>
    </rPh>
    <phoneticPr fontId="2"/>
  </si>
  <si>
    <t>西暦年月日</t>
    <rPh sb="0" eb="2">
      <t>セイレキ</t>
    </rPh>
    <rPh sb="2" eb="5">
      <t>ネンガッピ</t>
    </rPh>
    <phoneticPr fontId="2"/>
  </si>
  <si>
    <t>エクセル和暦年月日</t>
    <rPh sb="4" eb="9">
      <t>ワレキネンガッピ</t>
    </rPh>
    <phoneticPr fontId="2"/>
  </si>
  <si>
    <t xml:space="preserve"> 1. この様式は、当該子が1歳に達する日までの支給に係る申請を行う場合に使用してください。</t>
    <rPh sb="6" eb="8">
      <t>ヨウシキ</t>
    </rPh>
    <rPh sb="10" eb="12">
      <t>トウガイ</t>
    </rPh>
    <rPh sb="12" eb="13">
      <t>コ</t>
    </rPh>
    <rPh sb="15" eb="16">
      <t>サイ</t>
    </rPh>
    <rPh sb="17" eb="18">
      <t>タッ</t>
    </rPh>
    <rPh sb="20" eb="21">
      <t>ヒ</t>
    </rPh>
    <rPh sb="24" eb="26">
      <t>シキュウ</t>
    </rPh>
    <rPh sb="27" eb="28">
      <t>カカ</t>
    </rPh>
    <rPh sb="29" eb="31">
      <t>シンセイ</t>
    </rPh>
    <rPh sb="32" eb="33">
      <t>オコナ</t>
    </rPh>
    <rPh sb="34" eb="36">
      <t>バアイ</t>
    </rPh>
    <rPh sb="37" eb="39">
      <t>シヨウ</t>
    </rPh>
    <phoneticPr fontId="2"/>
  </si>
  <si>
    <t xml:space="preserve"> 2. 育児休業手当金は、辞令発令日後に全期間分を一括請求してください。</t>
    <rPh sb="4" eb="6">
      <t>イクジ</t>
    </rPh>
    <rPh sb="6" eb="8">
      <t>キュウギョウ</t>
    </rPh>
    <rPh sb="8" eb="10">
      <t>テアテ</t>
    </rPh>
    <rPh sb="10" eb="11">
      <t>キン</t>
    </rPh>
    <rPh sb="13" eb="15">
      <t>ジレイ</t>
    </rPh>
    <rPh sb="15" eb="17">
      <t>ハツレイ</t>
    </rPh>
    <rPh sb="17" eb="18">
      <t>ヒ</t>
    </rPh>
    <rPh sb="18" eb="19">
      <t>ゴ</t>
    </rPh>
    <rPh sb="20" eb="21">
      <t>ゼン</t>
    </rPh>
    <rPh sb="21" eb="23">
      <t>キカン</t>
    </rPh>
    <rPh sb="23" eb="24">
      <t>ブン</t>
    </rPh>
    <rPh sb="25" eb="27">
      <t>イッカツ</t>
    </rPh>
    <rPh sb="27" eb="29">
      <t>セイキュウ</t>
    </rPh>
    <phoneticPr fontId="2"/>
  </si>
  <si>
    <t xml:space="preserve"> 3. 請求区分欄には、新規・変更・延長　のいずれかに○を記入してください。</t>
    <rPh sb="4" eb="6">
      <t>セイキュウ</t>
    </rPh>
    <rPh sb="6" eb="8">
      <t>クブン</t>
    </rPh>
    <rPh sb="8" eb="9">
      <t>ラン</t>
    </rPh>
    <rPh sb="12" eb="14">
      <t>シンキ</t>
    </rPh>
    <rPh sb="15" eb="17">
      <t>ヘンコウ</t>
    </rPh>
    <rPh sb="18" eb="20">
      <t>エンチョウ</t>
    </rPh>
    <rPh sb="29" eb="31">
      <t>キニュウ</t>
    </rPh>
    <phoneticPr fontId="2"/>
  </si>
  <si>
    <t xml:space="preserve"> 4. 育児休業開始から180日までの期間は、育児休業の始期から土日を含む期間を記入してください。</t>
    <rPh sb="4" eb="6">
      <t>イクジ</t>
    </rPh>
    <rPh sb="6" eb="8">
      <t>キュウギョウ</t>
    </rPh>
    <rPh sb="8" eb="10">
      <t>カイシ</t>
    </rPh>
    <rPh sb="15" eb="16">
      <t>ヒ</t>
    </rPh>
    <rPh sb="19" eb="21">
      <t>キカン</t>
    </rPh>
    <rPh sb="23" eb="25">
      <t>イクジ</t>
    </rPh>
    <rPh sb="25" eb="27">
      <t>キュウギョウ</t>
    </rPh>
    <rPh sb="28" eb="30">
      <t>シキ</t>
    </rPh>
    <rPh sb="32" eb="34">
      <t>ドニチ</t>
    </rPh>
    <rPh sb="35" eb="36">
      <t>フク</t>
    </rPh>
    <rPh sb="37" eb="39">
      <t>キカン</t>
    </rPh>
    <rPh sb="40" eb="42">
      <t>キニュウ</t>
    </rPh>
    <phoneticPr fontId="2"/>
  </si>
  <si>
    <r>
      <t xml:space="preserve">  書類とともに、速やかに、</t>
    </r>
    <r>
      <rPr>
        <u/>
        <sz val="14"/>
        <rFont val="ＭＳ 明朝"/>
        <family val="1"/>
        <charset val="128"/>
      </rPr>
      <t>変更又は延長</t>
    </r>
    <r>
      <rPr>
        <sz val="14"/>
        <rFont val="ＭＳ 明朝"/>
        <family val="1"/>
        <charset val="128"/>
      </rPr>
      <t>により再度提出してください。</t>
    </r>
    <rPh sb="16" eb="17">
      <t>マタ</t>
    </rPh>
    <rPh sb="18" eb="20">
      <t>エンチョウ</t>
    </rPh>
    <phoneticPr fontId="2"/>
  </si>
  <si>
    <t>　場合は、速やかに変更又は延長により再提出してください。</t>
    <rPh sb="11" eb="12">
      <t>マタ</t>
    </rPh>
    <phoneticPr fontId="2"/>
  </si>
  <si>
    <t>　　その際は、期間の上段に変更後の期間を、下段に当初の期間を記入してください。</t>
    <rPh sb="30" eb="32">
      <t>キニュウ</t>
    </rPh>
    <phoneticPr fontId="2"/>
  </si>
  <si>
    <t>◆育児休業手当金請求書</t>
    <rPh sb="8" eb="11">
      <t>セイキュウショ</t>
    </rPh>
    <phoneticPr fontId="2"/>
  </si>
  <si>
    <t>育児休業開始から
180日まで</t>
    <rPh sb="0" eb="2">
      <t>イクジ</t>
    </rPh>
    <rPh sb="2" eb="4">
      <t>キュウギョウ</t>
    </rPh>
    <rPh sb="4" eb="6">
      <t>カイシ</t>
    </rPh>
    <rPh sb="12" eb="13">
      <t>ヒ</t>
    </rPh>
    <phoneticPr fontId="2"/>
  </si>
  <si>
    <t>育児休業開始から
181日以降</t>
    <rPh sb="0" eb="2">
      <t>イクジ</t>
    </rPh>
    <rPh sb="2" eb="4">
      <t>キュウギョウ</t>
    </rPh>
    <rPh sb="4" eb="6">
      <t>カイシ</t>
    </rPh>
    <rPh sb="12" eb="13">
      <t>ヒ</t>
    </rPh>
    <rPh sb="13" eb="15">
      <t>イコウ</t>
    </rPh>
    <phoneticPr fontId="2"/>
  </si>
  <si>
    <t>組合員生年月日</t>
    <rPh sb="0" eb="3">
      <t>クミアイイン</t>
    </rPh>
    <rPh sb="3" eb="5">
      <t>セイネン</t>
    </rPh>
    <rPh sb="5" eb="7">
      <t>ガッピ</t>
    </rPh>
    <phoneticPr fontId="2"/>
  </si>
  <si>
    <t>平成</t>
    <rPh sb="0" eb="2">
      <t>ヘイセイ</t>
    </rPh>
    <phoneticPr fontId="2"/>
  </si>
  <si>
    <t>昭和</t>
    <rPh sb="0" eb="2">
      <t>ショウワ</t>
    </rPh>
    <phoneticPr fontId="2"/>
  </si>
  <si>
    <t>　　　　消滅します。）県立学校等の職員は、総務事務システムの休業中の職員の事務取扱いにより申請してください。</t>
    <rPh sb="11" eb="13">
      <t>ケンリツ</t>
    </rPh>
    <rPh sb="13" eb="16">
      <t>ガッコウトウ</t>
    </rPh>
    <rPh sb="17" eb="19">
      <t>ショクイン</t>
    </rPh>
    <rPh sb="21" eb="23">
      <t>ソウム</t>
    </rPh>
    <rPh sb="23" eb="25">
      <t>ジム</t>
    </rPh>
    <rPh sb="30" eb="33">
      <t>キュウギョウチュウ</t>
    </rPh>
    <rPh sb="34" eb="36">
      <t>ショクイン</t>
    </rPh>
    <rPh sb="37" eb="39">
      <t>ジム</t>
    </rPh>
    <rPh sb="39" eb="41">
      <t>トリアツカ</t>
    </rPh>
    <rPh sb="45" eb="47">
      <t>シンセイ</t>
    </rPh>
    <phoneticPr fontId="2"/>
  </si>
  <si>
    <t>　正しく入力したにもかかわらずエラー値[#NAME？]が表示された場合などは、アドイン関数を登録すると</t>
    <rPh sb="1" eb="2">
      <t>タダ</t>
    </rPh>
    <rPh sb="4" eb="6">
      <t>ニュウリョク</t>
    </rPh>
    <rPh sb="18" eb="19">
      <t>チ</t>
    </rPh>
    <rPh sb="28" eb="30">
      <t>ヒョウジ</t>
    </rPh>
    <rPh sb="33" eb="35">
      <t>バアイ</t>
    </rPh>
    <rPh sb="43" eb="45">
      <t>カンスウ</t>
    </rPh>
    <rPh sb="46" eb="48">
      <t>トウロク</t>
    </rPh>
    <phoneticPr fontId="2"/>
  </si>
  <si>
    <t>　　ただし、180日までの期間が育児休業期間より短い場合は、育児休業の終期を記入してください。</t>
    <rPh sb="9" eb="10">
      <t>ヒ</t>
    </rPh>
    <rPh sb="13" eb="15">
      <t>キカン</t>
    </rPh>
    <rPh sb="16" eb="18">
      <t>イクジ</t>
    </rPh>
    <rPh sb="18" eb="20">
      <t>キュウギョウ</t>
    </rPh>
    <rPh sb="20" eb="22">
      <t>キカン</t>
    </rPh>
    <rPh sb="24" eb="25">
      <t>ミジカ</t>
    </rPh>
    <rPh sb="26" eb="28">
      <t>バアイ</t>
    </rPh>
    <rPh sb="30" eb="32">
      <t>イクジ</t>
    </rPh>
    <rPh sb="32" eb="34">
      <t>キュウギョウ</t>
    </rPh>
    <rPh sb="35" eb="37">
      <t>シュウキ</t>
    </rPh>
    <rPh sb="38" eb="40">
      <t>キニュウ</t>
    </rPh>
    <phoneticPr fontId="2"/>
  </si>
  <si>
    <t xml:space="preserve"> 7. 一括請求後の昇給及び給与改定等による給料額の変更については、請求書の再提出は不要ですが、</t>
    <rPh sb="4" eb="6">
      <t>イッカツ</t>
    </rPh>
    <rPh sb="6" eb="8">
      <t>セイキュウ</t>
    </rPh>
    <rPh sb="8" eb="9">
      <t>ゴ</t>
    </rPh>
    <rPh sb="18" eb="19">
      <t>トウ</t>
    </rPh>
    <rPh sb="24" eb="25">
      <t>ガク</t>
    </rPh>
    <rPh sb="34" eb="37">
      <t>セイキュウショ</t>
    </rPh>
    <rPh sb="38" eb="41">
      <t>サイテイシュツ</t>
    </rPh>
    <rPh sb="42" eb="44">
      <t>フヨウ</t>
    </rPh>
    <phoneticPr fontId="2"/>
  </si>
  <si>
    <r>
      <t>　昇給誤り等による</t>
    </r>
    <r>
      <rPr>
        <u/>
        <sz val="14"/>
        <rFont val="ＭＳ 明朝"/>
        <family val="1"/>
        <charset val="128"/>
      </rPr>
      <t>給料の遡及訂正で既給付額に変更が生じる場合は、共済組合に早急にご連絡ください。</t>
    </r>
    <rPh sb="32" eb="34">
      <t>キョウサイ</t>
    </rPh>
    <rPh sb="34" eb="36">
      <t>クミアイ</t>
    </rPh>
    <rPh sb="37" eb="39">
      <t>ソウキュウ</t>
    </rPh>
    <phoneticPr fontId="2"/>
  </si>
  <si>
    <r>
      <t>　　・変更・・・</t>
    </r>
    <r>
      <rPr>
        <u/>
        <sz val="14"/>
        <rFont val="ＭＳ 明朝"/>
        <family val="1"/>
        <charset val="128"/>
      </rPr>
      <t>当初の辞令の写し</t>
    </r>
    <r>
      <rPr>
        <sz val="14"/>
        <rFont val="ＭＳ 明朝"/>
        <family val="1"/>
        <charset val="128"/>
      </rPr>
      <t>　及び　</t>
    </r>
    <r>
      <rPr>
        <u/>
        <sz val="14"/>
        <rFont val="ＭＳ 明朝"/>
        <family val="1"/>
        <charset val="128"/>
      </rPr>
      <t>失効・取消の辞令の写し</t>
    </r>
    <r>
      <rPr>
        <sz val="14"/>
        <rFont val="ＭＳ 明朝"/>
        <family val="1"/>
        <charset val="128"/>
      </rPr>
      <t>、又は</t>
    </r>
    <r>
      <rPr>
        <u/>
        <sz val="14"/>
        <rFont val="ＭＳ 明朝"/>
        <family val="1"/>
        <charset val="128"/>
      </rPr>
      <t>変更の事実を証する書類</t>
    </r>
    <rPh sb="3" eb="5">
      <t>ヘンコウ</t>
    </rPh>
    <rPh sb="8" eb="10">
      <t>トウショ</t>
    </rPh>
    <rPh sb="11" eb="13">
      <t>ジレイ</t>
    </rPh>
    <rPh sb="14" eb="15">
      <t>ウツ</t>
    </rPh>
    <rPh sb="17" eb="18">
      <t>オヨ</t>
    </rPh>
    <rPh sb="20" eb="22">
      <t>シッコウ</t>
    </rPh>
    <rPh sb="23" eb="25">
      <t>トリケシ</t>
    </rPh>
    <rPh sb="26" eb="28">
      <t>ジレイ</t>
    </rPh>
    <rPh sb="29" eb="30">
      <t>ウツ</t>
    </rPh>
    <rPh sb="32" eb="33">
      <t>マタ</t>
    </rPh>
    <rPh sb="34" eb="36">
      <t>ヘンコウ</t>
    </rPh>
    <rPh sb="37" eb="39">
      <t>ジジツ</t>
    </rPh>
    <rPh sb="40" eb="41">
      <t>ショウ</t>
    </rPh>
    <rPh sb="43" eb="45">
      <t>ショルイ</t>
    </rPh>
    <phoneticPr fontId="2"/>
  </si>
  <si>
    <r>
      <t>　①・新規・・・</t>
    </r>
    <r>
      <rPr>
        <u/>
        <sz val="14"/>
        <rFont val="ＭＳ 明朝"/>
        <family val="1"/>
        <charset val="128"/>
      </rPr>
      <t>育児休業承認の辞令の写し</t>
    </r>
    <rPh sb="3" eb="5">
      <t>シンキ</t>
    </rPh>
    <rPh sb="8" eb="10">
      <t>イクジ</t>
    </rPh>
    <rPh sb="10" eb="12">
      <t>キュウギョウ</t>
    </rPh>
    <rPh sb="12" eb="14">
      <t>ショウニン</t>
    </rPh>
    <rPh sb="15" eb="17">
      <t>ジレイ</t>
    </rPh>
    <rPh sb="18" eb="19">
      <t>ウツ</t>
    </rPh>
    <phoneticPr fontId="2"/>
  </si>
  <si>
    <r>
      <t>　　・延長・・・</t>
    </r>
    <r>
      <rPr>
        <u/>
        <sz val="14"/>
        <rFont val="ＭＳ 明朝"/>
        <family val="1"/>
        <charset val="128"/>
      </rPr>
      <t>当初の辞令の写し</t>
    </r>
    <r>
      <rPr>
        <sz val="14"/>
        <rFont val="ＭＳ 明朝"/>
        <family val="1"/>
        <charset val="128"/>
      </rPr>
      <t>　及び　</t>
    </r>
    <r>
      <rPr>
        <u/>
        <sz val="14"/>
        <rFont val="ＭＳ 明朝"/>
        <family val="1"/>
        <charset val="128"/>
      </rPr>
      <t>延長辞令の写し</t>
    </r>
    <r>
      <rPr>
        <sz val="14"/>
        <rFont val="ＭＳ 明朝"/>
        <family val="1"/>
        <charset val="128"/>
      </rPr>
      <t>、又は</t>
    </r>
    <r>
      <rPr>
        <u/>
        <sz val="14"/>
        <rFont val="ＭＳ 明朝"/>
        <family val="1"/>
        <charset val="128"/>
      </rPr>
      <t>延長の事実を証する書類</t>
    </r>
    <rPh sb="3" eb="5">
      <t>エンチョウ</t>
    </rPh>
    <rPh sb="8" eb="10">
      <t>トウショ</t>
    </rPh>
    <rPh sb="11" eb="13">
      <t>ジレイ</t>
    </rPh>
    <rPh sb="14" eb="15">
      <t>ウツ</t>
    </rPh>
    <rPh sb="17" eb="18">
      <t>オヨ</t>
    </rPh>
    <rPh sb="20" eb="22">
      <t>エンチョウ</t>
    </rPh>
    <rPh sb="22" eb="24">
      <t>ジレイ</t>
    </rPh>
    <rPh sb="25" eb="26">
      <t>ウツ</t>
    </rPh>
    <rPh sb="28" eb="29">
      <t>マタ</t>
    </rPh>
    <rPh sb="30" eb="32">
      <t>エンチョウ</t>
    </rPh>
    <rPh sb="33" eb="35">
      <t>ジジツ</t>
    </rPh>
    <rPh sb="36" eb="37">
      <t>ショウ</t>
    </rPh>
    <rPh sb="39" eb="41">
      <t>ショルイ</t>
    </rPh>
    <phoneticPr fontId="2"/>
  </si>
  <si>
    <r>
      <t>　   ア　</t>
    </r>
    <r>
      <rPr>
        <u/>
        <sz val="14"/>
        <rFont val="ＭＳ 明朝"/>
        <family val="1"/>
        <charset val="128"/>
      </rPr>
      <t>配偶者の</t>
    </r>
    <r>
      <rPr>
        <sz val="14"/>
        <rFont val="ＭＳ 明朝"/>
        <family val="1"/>
        <charset val="128"/>
      </rPr>
      <t>育児休業に係る育児休業承認、延長、失効又は取消しの辞令の写し、事業主の証明等</t>
    </r>
    <rPh sb="6" eb="9">
      <t>ハイグウシャ</t>
    </rPh>
    <rPh sb="10" eb="12">
      <t>イクジ</t>
    </rPh>
    <rPh sb="12" eb="14">
      <t>キュウギョウ</t>
    </rPh>
    <rPh sb="15" eb="16">
      <t>カカワ</t>
    </rPh>
    <rPh sb="41" eb="44">
      <t>ジギョウヌシ</t>
    </rPh>
    <rPh sb="45" eb="47">
      <t>ショウメイ</t>
    </rPh>
    <rPh sb="47" eb="48">
      <t>トウ</t>
    </rPh>
    <phoneticPr fontId="2"/>
  </si>
  <si>
    <r>
      <t>　 　イ　支給対象者の配偶者であることを確認できる</t>
    </r>
    <r>
      <rPr>
        <u/>
        <sz val="14"/>
        <rFont val="ＭＳ 明朝"/>
        <family val="1"/>
        <charset val="128"/>
      </rPr>
      <t>世帯全員</t>
    </r>
    <r>
      <rPr>
        <sz val="14"/>
        <rFont val="ＭＳ 明朝"/>
        <family val="1"/>
        <charset val="128"/>
      </rPr>
      <t>について記載された住民票の写し等</t>
    </r>
    <phoneticPr fontId="2"/>
  </si>
  <si>
    <t>令和</t>
  </si>
  <si>
    <t>令和</t>
    <rPh sb="0" eb="1">
      <t>レイ</t>
    </rPh>
    <rPh sb="1" eb="2">
      <t>ワ</t>
    </rPh>
    <phoneticPr fontId="2"/>
  </si>
  <si>
    <t>R</t>
    <phoneticPr fontId="2"/>
  </si>
  <si>
    <t>令和</t>
    <rPh sb="0" eb="2">
      <t>レイワ</t>
    </rPh>
    <phoneticPr fontId="2"/>
  </si>
  <si>
    <t>　上記の記載事項は、事実と相違ないものと認めます。</t>
    <rPh sb="1" eb="3">
      <t>ジョウキ</t>
    </rPh>
    <rPh sb="4" eb="6">
      <t>キサイ</t>
    </rPh>
    <rPh sb="6" eb="8">
      <t>ジコウ</t>
    </rPh>
    <rPh sb="10" eb="12">
      <t>ジジツ</t>
    </rPh>
    <rPh sb="13" eb="15">
      <t>ソウイ</t>
    </rPh>
    <rPh sb="20" eb="21">
      <t>ミト</t>
    </rPh>
    <phoneticPr fontId="2"/>
  </si>
  <si>
    <t>職　　名</t>
    <rPh sb="0" eb="1">
      <t>ショク</t>
    </rPh>
    <rPh sb="3" eb="4">
      <t>ナ</t>
    </rPh>
    <phoneticPr fontId="2"/>
  </si>
  <si>
    <t>氏　　名</t>
    <rPh sb="0" eb="1">
      <t>ウジ</t>
    </rPh>
    <rPh sb="3" eb="4">
      <t>ナ</t>
    </rPh>
    <phoneticPr fontId="2"/>
  </si>
  <si>
    <t>　　　所属所　TEL</t>
    <rPh sb="3" eb="5">
      <t>ショゾク</t>
    </rPh>
    <rPh sb="5" eb="6">
      <t>ショ</t>
    </rPh>
    <phoneticPr fontId="2"/>
  </si>
  <si>
    <t>愛知支部文書受付印</t>
    <rPh sb="0" eb="4">
      <t>アイチシブ</t>
    </rPh>
    <rPh sb="4" eb="9">
      <t>ブンショウケツケイン</t>
    </rPh>
    <phoneticPr fontId="2"/>
  </si>
  <si>
    <t>所属所の文書受付印</t>
    <rPh sb="0" eb="3">
      <t>ショゾクショ</t>
    </rPh>
    <rPh sb="4" eb="9">
      <t>ブンショウケツケイン</t>
    </rPh>
    <phoneticPr fontId="2"/>
  </si>
  <si>
    <t>１３，８７８　円</t>
    <rPh sb="7" eb="8">
      <t>エン</t>
    </rPh>
    <phoneticPr fontId="2"/>
  </si>
  <si>
    <t>１０，３５６　円</t>
    <rPh sb="7" eb="8">
      <t>エン</t>
    </rPh>
    <phoneticPr fontId="2"/>
  </si>
  <si>
    <t>R４.8.1～R５.7.31</t>
    <phoneticPr fontId="2"/>
  </si>
  <si>
    <t>１４，０９７　円</t>
    <rPh sb="7" eb="8">
      <t>エン</t>
    </rPh>
    <phoneticPr fontId="2"/>
  </si>
  <si>
    <t>１０，５２０　円</t>
    <rPh sb="7" eb="8">
      <t>エン</t>
    </rPh>
    <phoneticPr fontId="2"/>
  </si>
  <si>
    <t>育休開始日</t>
    <rPh sb="0" eb="2">
      <t>イクキュウ</t>
    </rPh>
    <rPh sb="2" eb="5">
      <t>カイシビ</t>
    </rPh>
    <phoneticPr fontId="2"/>
  </si>
  <si>
    <t>育休終了日</t>
    <rPh sb="0" eb="2">
      <t>イクキュウ</t>
    </rPh>
    <rPh sb="2" eb="5">
      <t>シュウリョウビ</t>
    </rPh>
    <phoneticPr fontId="2"/>
  </si>
  <si>
    <t>１歳前日</t>
    <rPh sb="1" eb="2">
      <t>サイ</t>
    </rPh>
    <rPh sb="2" eb="4">
      <t>ゼンジツ</t>
    </rPh>
    <phoneticPr fontId="2"/>
  </si>
  <si>
    <t>1歳2か月前日</t>
    <rPh sb="1" eb="2">
      <t>サイ</t>
    </rPh>
    <rPh sb="4" eb="5">
      <t>ゲツ</t>
    </rPh>
    <rPh sb="5" eb="7">
      <t>ゼンジツ</t>
    </rPh>
    <phoneticPr fontId="2"/>
  </si>
  <si>
    <t>パパママ確認</t>
    <rPh sb="4" eb="6">
      <t>カクニン</t>
    </rPh>
    <phoneticPr fontId="2"/>
  </si>
  <si>
    <t>育休手当金末日</t>
    <rPh sb="0" eb="2">
      <t>イクキュウ</t>
    </rPh>
    <rPh sb="2" eb="4">
      <t>テアテ</t>
    </rPh>
    <rPh sb="4" eb="5">
      <t>キン</t>
    </rPh>
    <rPh sb="5" eb="7">
      <t>マツジツ</t>
    </rPh>
    <phoneticPr fontId="2"/>
  </si>
  <si>
    <t>育休手当金180日</t>
    <rPh sb="0" eb="2">
      <t>イクキュウ</t>
    </rPh>
    <rPh sb="2" eb="4">
      <t>テアテ</t>
    </rPh>
    <rPh sb="4" eb="5">
      <t>キン</t>
    </rPh>
    <rPh sb="8" eb="9">
      <t>ニチ</t>
    </rPh>
    <phoneticPr fontId="2"/>
  </si>
  <si>
    <t>左記日付に元号ごとの年数を足してから和暦に変換</t>
    <rPh sb="0" eb="2">
      <t>サキ</t>
    </rPh>
    <rPh sb="2" eb="4">
      <t>ヒヅケ</t>
    </rPh>
    <rPh sb="5" eb="7">
      <t>ゲンゴウ</t>
    </rPh>
    <rPh sb="10" eb="12">
      <t>ネンスウ</t>
    </rPh>
    <rPh sb="13" eb="14">
      <t>タ</t>
    </rPh>
    <rPh sb="18" eb="20">
      <t>ワレキ</t>
    </rPh>
    <rPh sb="21" eb="23">
      <t>ヘンカン</t>
    </rPh>
    <phoneticPr fontId="2"/>
  </si>
  <si>
    <t>説明</t>
    <rPh sb="0" eb="2">
      <t>セツメイ</t>
    </rPh>
    <phoneticPr fontId="2"/>
  </si>
  <si>
    <t>日付</t>
    <rPh sb="0" eb="2">
      <t>ヒヅケ</t>
    </rPh>
    <phoneticPr fontId="2"/>
  </si>
  <si>
    <t>「出産日の（年数+1、月数そのまま、日数-1）の日付」と、
「出産日の（年数+1、月数+1、日付=0※前月末日となる）」
のうち、小さいほうを使用
うるう年に対応するため</t>
    <phoneticPr fontId="2"/>
  </si>
  <si>
    <t>「出産日の（年数+1、月数+2、日数-1）の日付」と、
「出産日の（年数+1、月数+3、日付=0※前月末日となる）」
のうち、小さいほうを使用
うるう年に対応するため</t>
    <rPh sb="11" eb="13">
      <t>ツキスウ</t>
    </rPh>
    <phoneticPr fontId="2"/>
  </si>
  <si>
    <t>「出産日の（年数+1、月数そのまま、日数-1）の日付」と、
「出産日の（年数+1、月数+1、日付=0※前月末日となる）」
のうち、大きいほうを使用
うるう年に対応するため</t>
    <rPh sb="65" eb="66">
      <t>オオ</t>
    </rPh>
    <phoneticPr fontId="2"/>
  </si>
  <si>
    <t>育休開始１年後の前日</t>
    <rPh sb="0" eb="2">
      <t>イクキュウ</t>
    </rPh>
    <rPh sb="2" eb="4">
      <t>カイシ</t>
    </rPh>
    <rPh sb="5" eb="6">
      <t>ネン</t>
    </rPh>
    <rPh sb="6" eb="7">
      <t>ゴ</t>
    </rPh>
    <rPh sb="8" eb="10">
      <t>ゼンジツ</t>
    </rPh>
    <phoneticPr fontId="2"/>
  </si>
  <si>
    <t>パパママ「〇」なら1、違えば0</t>
    <rPh sb="11" eb="12">
      <t>チガ</t>
    </rPh>
    <phoneticPr fontId="2"/>
  </si>
  <si>
    <t xml:space="preserve">「パパママ確認」が１の場合
育休終了日、１歳２か月前日、育休開始１年後の前日
のうち、小さいものを出力
「パパママ確認」が0の場合
育休終了日、１歳前日、育休開始１年後の前日
のうち、小さいものを出力
</t>
    <phoneticPr fontId="2"/>
  </si>
  <si>
    <t>育休開始日+179日</t>
    <rPh sb="0" eb="2">
      <t>イクキュウ</t>
    </rPh>
    <rPh sb="2" eb="5">
      <t>カイシビ</t>
    </rPh>
    <rPh sb="9" eb="10">
      <t>ニチ</t>
    </rPh>
    <phoneticPr fontId="2"/>
  </si>
  <si>
    <t>標準報酬月額テーブル</t>
    <rPh sb="0" eb="2">
      <t>ヒョウジュン</t>
    </rPh>
    <rPh sb="2" eb="4">
      <t>ホウシュウ</t>
    </rPh>
    <rPh sb="4" eb="6">
      <t>ゲツガク</t>
    </rPh>
    <phoneticPr fontId="2"/>
  </si>
  <si>
    <t>説明</t>
    <rPh sb="0" eb="2">
      <t>セツメイ</t>
    </rPh>
    <phoneticPr fontId="91"/>
  </si>
  <si>
    <t>説明２</t>
    <rPh sb="0" eb="2">
      <t>セツメイ</t>
    </rPh>
    <phoneticPr fontId="91"/>
  </si>
  <si>
    <t>警告</t>
    <rPh sb="0" eb="2">
      <t>ケイコク</t>
    </rPh>
    <phoneticPr fontId="91"/>
  </si>
  <si>
    <t>入力項目</t>
    <rPh sb="0" eb="2">
      <t>ニュウリョク</t>
    </rPh>
    <rPh sb="2" eb="4">
      <t>コウモク</t>
    </rPh>
    <phoneticPr fontId="91"/>
  </si>
  <si>
    <t>データ貼付⇒</t>
    <rPh sb="3" eb="5">
      <t>チョウフ</t>
    </rPh>
    <phoneticPr fontId="91"/>
  </si>
  <si>
    <t>【入力】文字列固定長</t>
    <rPh sb="1" eb="3">
      <t>ニュウリョク</t>
    </rPh>
    <rPh sb="4" eb="7">
      <t>モジレツ</t>
    </rPh>
    <rPh sb="7" eb="10">
      <t>コテイチョウ</t>
    </rPh>
    <phoneticPr fontId="91"/>
  </si>
  <si>
    <t>【確認】文字列長さ計算</t>
    <rPh sb="1" eb="3">
      <t>カクニン</t>
    </rPh>
    <rPh sb="4" eb="7">
      <t>モジレツ</t>
    </rPh>
    <rPh sb="7" eb="8">
      <t>チョウ</t>
    </rPh>
    <rPh sb="9" eb="11">
      <t>ケイサン</t>
    </rPh>
    <phoneticPr fontId="91"/>
  </si>
  <si>
    <t>【警告】文字列長さ超過</t>
    <rPh sb="1" eb="3">
      <t>ケイコク</t>
    </rPh>
    <rPh sb="4" eb="7">
      <t>モジレツ</t>
    </rPh>
    <rPh sb="7" eb="8">
      <t>ナガ</t>
    </rPh>
    <rPh sb="9" eb="11">
      <t>チョウカ</t>
    </rPh>
    <phoneticPr fontId="91"/>
  </si>
  <si>
    <t>【入力】日本語フラグ</t>
    <rPh sb="1" eb="3">
      <t>ニュウリョク</t>
    </rPh>
    <rPh sb="4" eb="7">
      <t>ニホンゴ</t>
    </rPh>
    <phoneticPr fontId="91"/>
  </si>
  <si>
    <r>
      <t>半角英数記号</t>
    </r>
    <r>
      <rPr>
        <b/>
        <sz val="11"/>
        <color theme="1"/>
        <rFont val="ＭＳ Ｐゴシック"/>
        <family val="3"/>
        <charset val="128"/>
        <scheme val="minor"/>
      </rPr>
      <t>以外を</t>
    </r>
    <r>
      <rPr>
        <sz val="11"/>
        <rFont val="ＭＳ Ｐゴシック"/>
        <family val="3"/>
        <charset val="128"/>
      </rPr>
      <t>含む場合に１を入力</t>
    </r>
    <rPh sb="0" eb="2">
      <t>ハンカク</t>
    </rPh>
    <rPh sb="2" eb="4">
      <t>エイスウ</t>
    </rPh>
    <rPh sb="4" eb="6">
      <t>キゴウ</t>
    </rPh>
    <rPh sb="6" eb="8">
      <t>イガイ</t>
    </rPh>
    <rPh sb="9" eb="10">
      <t>フク</t>
    </rPh>
    <rPh sb="11" eb="13">
      <t>バアイ</t>
    </rPh>
    <rPh sb="16" eb="18">
      <t>ニュウリョク</t>
    </rPh>
    <phoneticPr fontId="91"/>
  </si>
  <si>
    <t>【補助】日本語フラグ</t>
    <rPh sb="1" eb="3">
      <t>ホジョ</t>
    </rPh>
    <phoneticPr fontId="91"/>
  </si>
  <si>
    <t>英数以外を含む場合に１を表示　そのうち作りたい</t>
    <rPh sb="19" eb="20">
      <t>ツク</t>
    </rPh>
    <phoneticPr fontId="91"/>
  </si>
  <si>
    <t>【入力】タグ用項目名</t>
    <rPh sb="1" eb="3">
      <t>ニュウリョク</t>
    </rPh>
    <phoneticPr fontId="91"/>
  </si>
  <si>
    <t>英数字限定</t>
    <rPh sb="0" eb="3">
      <t>エイスウジ</t>
    </rPh>
    <rPh sb="3" eb="5">
      <t>ゲンテイ</t>
    </rPh>
    <phoneticPr fontId="91"/>
  </si>
  <si>
    <t>計算用データ</t>
    <rPh sb="0" eb="3">
      <t>ケイサンヨウ</t>
    </rPh>
    <phoneticPr fontId="91"/>
  </si>
  <si>
    <t>計算用データ2</t>
    <rPh sb="0" eb="3">
      <t>ケイサンヨウ</t>
    </rPh>
    <phoneticPr fontId="91"/>
  </si>
  <si>
    <t>一発計算1</t>
    <rPh sb="0" eb="2">
      <t>イッパツ</t>
    </rPh>
    <rPh sb="2" eb="4">
      <t>ケイサン</t>
    </rPh>
    <phoneticPr fontId="91"/>
  </si>
  <si>
    <t>一発計算2</t>
    <rPh sb="0" eb="2">
      <t>イッパツ</t>
    </rPh>
    <rPh sb="2" eb="4">
      <t>ケイサン</t>
    </rPh>
    <phoneticPr fontId="91"/>
  </si>
  <si>
    <t>共通計算</t>
    <rPh sb="0" eb="2">
      <t>キョウツウ</t>
    </rPh>
    <rPh sb="2" eb="4">
      <t>ケイサン</t>
    </rPh>
    <phoneticPr fontId="91"/>
  </si>
  <si>
    <t>【入力】共通タグ文字</t>
    <rPh sb="1" eb="3">
      <t>ニュウリョク</t>
    </rPh>
    <rPh sb="4" eb="6">
      <t>キョウツウ</t>
    </rPh>
    <phoneticPr fontId="91"/>
  </si>
  <si>
    <t>$</t>
    <phoneticPr fontId="91"/>
  </si>
  <si>
    <t>【入力】前タグ文字</t>
    <rPh sb="1" eb="3">
      <t>ニュウリョク</t>
    </rPh>
    <rPh sb="4" eb="5">
      <t>マエ</t>
    </rPh>
    <rPh sb="7" eb="9">
      <t>モジ</t>
    </rPh>
    <phoneticPr fontId="91"/>
  </si>
  <si>
    <t>S</t>
    <phoneticPr fontId="91"/>
  </si>
  <si>
    <t>【入力】後タグ文字</t>
    <rPh sb="1" eb="3">
      <t>ニュウリョク</t>
    </rPh>
    <rPh sb="4" eb="5">
      <t>ウシロ</t>
    </rPh>
    <rPh sb="7" eb="9">
      <t>モジ</t>
    </rPh>
    <phoneticPr fontId="91"/>
  </si>
  <si>
    <t>E</t>
    <phoneticPr fontId="91"/>
  </si>
  <si>
    <t>日本語フラグ分岐処理</t>
    <rPh sb="0" eb="3">
      <t>ニホンゴ</t>
    </rPh>
    <rPh sb="6" eb="8">
      <t>ブンキ</t>
    </rPh>
    <rPh sb="8" eb="10">
      <t>ショリ</t>
    </rPh>
    <phoneticPr fontId="91"/>
  </si>
  <si>
    <t>【分岐処理】元の文字列を分解</t>
    <rPh sb="1" eb="3">
      <t>ブンキ</t>
    </rPh>
    <rPh sb="3" eb="5">
      <t>ショリ</t>
    </rPh>
    <rPh sb="6" eb="7">
      <t>モト</t>
    </rPh>
    <rPh sb="8" eb="11">
      <t>モジレツ</t>
    </rPh>
    <rPh sb="12" eb="14">
      <t>ブンカイ</t>
    </rPh>
    <phoneticPr fontId="91"/>
  </si>
  <si>
    <t>【確認】文字列を再結合</t>
    <rPh sb="1" eb="3">
      <t>カクニン</t>
    </rPh>
    <rPh sb="4" eb="7">
      <t>モジレツ</t>
    </rPh>
    <rPh sb="8" eb="9">
      <t>サイ</t>
    </rPh>
    <rPh sb="9" eb="11">
      <t>ケツゴウ</t>
    </rPh>
    <phoneticPr fontId="91"/>
  </si>
  <si>
    <t>【分岐処理】エンコード</t>
    <rPh sb="1" eb="3">
      <t>ブンキ</t>
    </rPh>
    <rPh sb="3" eb="5">
      <t>ショリ</t>
    </rPh>
    <phoneticPr fontId="91"/>
  </si>
  <si>
    <t>【分岐処理】文字コード長さ合わせ
最大文字コード長に満たない文字コードの先頭を指定文字で埋める
0（半角ゼロ）が良い</t>
    <rPh sb="1" eb="3">
      <t>ブンキ</t>
    </rPh>
    <rPh sb="3" eb="5">
      <t>ショリ</t>
    </rPh>
    <rPh sb="6" eb="8">
      <t>モジ</t>
    </rPh>
    <rPh sb="11" eb="12">
      <t>ナガ</t>
    </rPh>
    <rPh sb="13" eb="14">
      <t>ア</t>
    </rPh>
    <rPh sb="17" eb="19">
      <t>サイダイ</t>
    </rPh>
    <rPh sb="19" eb="21">
      <t>モジ</t>
    </rPh>
    <rPh sb="24" eb="25">
      <t>チョウ</t>
    </rPh>
    <rPh sb="26" eb="27">
      <t>ミ</t>
    </rPh>
    <rPh sb="30" eb="32">
      <t>モジ</t>
    </rPh>
    <rPh sb="36" eb="38">
      <t>セントウ</t>
    </rPh>
    <rPh sb="39" eb="41">
      <t>シテイ</t>
    </rPh>
    <rPh sb="41" eb="43">
      <t>モジ</t>
    </rPh>
    <rPh sb="44" eb="45">
      <t>ウ</t>
    </rPh>
    <rPh sb="50" eb="52">
      <t>ハンカク</t>
    </rPh>
    <rPh sb="56" eb="57">
      <t>ヨ</t>
    </rPh>
    <phoneticPr fontId="91"/>
  </si>
  <si>
    <t>指定文字（半角ゼロが良い）⇒</t>
    <rPh sb="0" eb="2">
      <t>シテイ</t>
    </rPh>
    <rPh sb="2" eb="4">
      <t>モジ</t>
    </rPh>
    <rPh sb="5" eb="7">
      <t>ハンカク</t>
    </rPh>
    <rPh sb="10" eb="11">
      <t>ヨ</t>
    </rPh>
    <phoneticPr fontId="91"/>
  </si>
  <si>
    <t>文字コード最大文字数⇒</t>
    <rPh sb="0" eb="2">
      <t>モジ</t>
    </rPh>
    <rPh sb="5" eb="7">
      <t>サイダイ</t>
    </rPh>
    <rPh sb="7" eb="10">
      <t>モジスウ</t>
    </rPh>
    <phoneticPr fontId="91"/>
  </si>
  <si>
    <t>【処理】文字列を再結合</t>
    <rPh sb="1" eb="3">
      <t>ショリ</t>
    </rPh>
    <rPh sb="4" eb="7">
      <t>モジレツ</t>
    </rPh>
    <rPh sb="8" eb="9">
      <t>サイ</t>
    </rPh>
    <rPh sb="9" eb="11">
      <t>ケツゴウ</t>
    </rPh>
    <phoneticPr fontId="91"/>
  </si>
  <si>
    <t>【分岐処理】統合用文字列作成</t>
    <rPh sb="1" eb="3">
      <t>ブンキ</t>
    </rPh>
    <rPh sb="3" eb="5">
      <t>ショリ</t>
    </rPh>
    <rPh sb="6" eb="8">
      <t>トウゴウ</t>
    </rPh>
    <rPh sb="8" eb="9">
      <t>ヨウ</t>
    </rPh>
    <rPh sb="9" eb="12">
      <t>モジレツ</t>
    </rPh>
    <rPh sb="12" eb="14">
      <t>サクセイ</t>
    </rPh>
    <phoneticPr fontId="91"/>
  </si>
  <si>
    <t>日本語フラグの有無で参照先変更</t>
    <rPh sb="0" eb="3">
      <t>ニホンゴ</t>
    </rPh>
    <rPh sb="7" eb="9">
      <t>ウム</t>
    </rPh>
    <rPh sb="10" eb="12">
      <t>サンショウ</t>
    </rPh>
    <rPh sb="12" eb="13">
      <t>サキ</t>
    </rPh>
    <rPh sb="13" eb="15">
      <t>ヘンコウ</t>
    </rPh>
    <phoneticPr fontId="91"/>
  </si>
  <si>
    <t>【タグ付け】統合用文字列にタグ付け</t>
    <rPh sb="3" eb="4">
      <t>ヅ</t>
    </rPh>
    <rPh sb="6" eb="8">
      <t>トウゴウ</t>
    </rPh>
    <rPh sb="8" eb="9">
      <t>ヨウ</t>
    </rPh>
    <rPh sb="9" eb="12">
      <t>モジレツ</t>
    </rPh>
    <rPh sb="15" eb="16">
      <t>ヅ</t>
    </rPh>
    <phoneticPr fontId="91"/>
  </si>
  <si>
    <t>【処理】統合用文字列</t>
    <rPh sb="1" eb="3">
      <t>ショリ</t>
    </rPh>
    <rPh sb="4" eb="6">
      <t>トウゴウ</t>
    </rPh>
    <rPh sb="6" eb="7">
      <t>ヨウ</t>
    </rPh>
    <rPh sb="7" eb="10">
      <t>モジレツ</t>
    </rPh>
    <phoneticPr fontId="91"/>
  </si>
  <si>
    <t>長さ確認</t>
    <rPh sb="0" eb="1">
      <t>ナガ</t>
    </rPh>
    <rPh sb="2" eb="4">
      <t>カクニン</t>
    </rPh>
    <phoneticPr fontId="91"/>
  </si>
  <si>
    <t>QR分割数</t>
    <rPh sb="2" eb="5">
      <t>ブンカツスウ</t>
    </rPh>
    <phoneticPr fontId="91"/>
  </si>
  <si>
    <t>１QRあたりの最大文字数</t>
    <rPh sb="7" eb="9">
      <t>サイダイ</t>
    </rPh>
    <rPh sb="9" eb="12">
      <t>モジスウ</t>
    </rPh>
    <phoneticPr fontId="91"/>
  </si>
  <si>
    <t>1QRあたり切り上げなし</t>
    <rPh sb="6" eb="7">
      <t>キ</t>
    </rPh>
    <rPh sb="8" eb="9">
      <t>ア</t>
    </rPh>
    <phoneticPr fontId="91"/>
  </si>
  <si>
    <t>QR分割数切り上げなし</t>
    <rPh sb="2" eb="5">
      <t>ブンカツスウ</t>
    </rPh>
    <rPh sb="5" eb="6">
      <t>キ</t>
    </rPh>
    <rPh sb="7" eb="8">
      <t>ア</t>
    </rPh>
    <phoneticPr fontId="91"/>
  </si>
  <si>
    <t>各QR別処理</t>
    <rPh sb="0" eb="1">
      <t>カク</t>
    </rPh>
    <rPh sb="3" eb="4">
      <t>ベツ</t>
    </rPh>
    <rPh sb="4" eb="6">
      <t>ショリ</t>
    </rPh>
    <phoneticPr fontId="91"/>
  </si>
  <si>
    <t>開始文字数</t>
    <rPh sb="0" eb="2">
      <t>カイシ</t>
    </rPh>
    <rPh sb="2" eb="4">
      <t>モジ</t>
    </rPh>
    <rPh sb="4" eb="5">
      <t>スウ</t>
    </rPh>
    <phoneticPr fontId="91"/>
  </si>
  <si>
    <t>組合員番号</t>
    <rPh sb="0" eb="3">
      <t>ｋｍ</t>
    </rPh>
    <rPh sb="3" eb="5">
      <t>バンゴウ</t>
    </rPh>
    <phoneticPr fontId="2"/>
  </si>
  <si>
    <t>所属所コード</t>
    <rPh sb="0" eb="3">
      <t>ｓｈｚ</t>
    </rPh>
    <phoneticPr fontId="2"/>
  </si>
  <si>
    <t>組合員生年月日</t>
    <rPh sb="0" eb="3">
      <t>ｋｍ</t>
    </rPh>
    <rPh sb="3" eb="5">
      <t>セイネン</t>
    </rPh>
    <rPh sb="5" eb="7">
      <t>ガッピ</t>
    </rPh>
    <phoneticPr fontId="2"/>
  </si>
  <si>
    <t>#QR10#</t>
  </si>
  <si>
    <t>#QR11#</t>
  </si>
  <si>
    <t>#QR12#</t>
  </si>
  <si>
    <t>#QR13#</t>
  </si>
  <si>
    <t>#QR14#</t>
  </si>
  <si>
    <t>#QR15#</t>
  </si>
  <si>
    <t>#QR16#</t>
  </si>
  <si>
    <t>#QR17#</t>
  </si>
  <si>
    <t>#QR18#</t>
  </si>
  <si>
    <t>#QR19#</t>
  </si>
  <si>
    <t>#QR20#</t>
  </si>
  <si>
    <t>#QR01#</t>
    <phoneticPr fontId="2"/>
  </si>
  <si>
    <t>#QR02#</t>
    <phoneticPr fontId="2"/>
  </si>
  <si>
    <t>#QR03#</t>
  </si>
  <si>
    <t>#QR04#</t>
  </si>
  <si>
    <t>#QR05#</t>
  </si>
  <si>
    <t>#QR06#</t>
  </si>
  <si>
    <t>#QR07#</t>
  </si>
  <si>
    <t>#QR08#</t>
  </si>
  <si>
    <t>#QR09#</t>
  </si>
  <si>
    <t>組合員</t>
    <phoneticPr fontId="2"/>
  </si>
  <si>
    <t>(姓)</t>
    <rPh sb="1" eb="2">
      <t>セイ</t>
    </rPh>
    <phoneticPr fontId="2"/>
  </si>
  <si>
    <t>（名）</t>
    <rPh sb="1" eb="2">
      <t>メイ</t>
    </rPh>
    <phoneticPr fontId="2"/>
  </si>
  <si>
    <t>未選択</t>
    <rPh sb="0" eb="1">
      <t>ミ</t>
    </rPh>
    <rPh sb="1" eb="3">
      <t>センタク</t>
    </rPh>
    <phoneticPr fontId="2"/>
  </si>
  <si>
    <t>組合員名のみ</t>
    <rPh sb="0" eb="3">
      <t>ｋｍ</t>
    </rPh>
    <rPh sb="3" eb="4">
      <t>ナ</t>
    </rPh>
    <phoneticPr fontId="2"/>
  </si>
  <si>
    <t>組合員番号</t>
    <rPh sb="0" eb="5">
      <t>ｋｍｂ</t>
    </rPh>
    <phoneticPr fontId="2"/>
  </si>
  <si>
    <t>所属所コード</t>
    <rPh sb="0" eb="3">
      <t>ｓｈｚ</t>
    </rPh>
    <phoneticPr fontId="2"/>
  </si>
  <si>
    <t>組合員名前</t>
    <rPh sb="0" eb="3">
      <t>ｋｍ</t>
    </rPh>
    <rPh sb="3" eb="5">
      <t>ナマエ</t>
    </rPh>
    <phoneticPr fontId="2"/>
  </si>
  <si>
    <t>組合員生年月日</t>
    <rPh sb="0" eb="3">
      <t>ｋｍ</t>
    </rPh>
    <rPh sb="3" eb="5">
      <t>セイネン</t>
    </rPh>
    <rPh sb="5" eb="7">
      <t>ガッピ</t>
    </rPh>
    <phoneticPr fontId="2"/>
  </si>
  <si>
    <t>等級</t>
    <rPh sb="0" eb="2">
      <t>トウキュウ</t>
    </rPh>
    <phoneticPr fontId="2"/>
  </si>
  <si>
    <t>月額</t>
    <rPh sb="0" eb="2">
      <t>ゲツガク</t>
    </rPh>
    <phoneticPr fontId="2"/>
  </si>
  <si>
    <t>総額</t>
    <rPh sb="0" eb="2">
      <t>ソウガク</t>
    </rPh>
    <phoneticPr fontId="2"/>
  </si>
  <si>
    <t>日数</t>
    <rPh sb="0" eb="2">
      <t>ニッスウ</t>
    </rPh>
    <phoneticPr fontId="2"/>
  </si>
  <si>
    <t>QR1</t>
    <phoneticPr fontId="2"/>
  </si>
  <si>
    <t>QR2</t>
    <phoneticPr fontId="2"/>
  </si>
  <si>
    <t>QRコード通番</t>
    <rPh sb="5" eb="7">
      <t>ツウバン</t>
    </rPh>
    <phoneticPr fontId="2"/>
  </si>
  <si>
    <t>総額</t>
    <rPh sb="0" eb="2">
      <t>ソウガク</t>
    </rPh>
    <phoneticPr fontId="2"/>
  </si>
  <si>
    <t>項目使用＝1</t>
    <rPh sb="0" eb="2">
      <t>コウモク</t>
    </rPh>
    <rPh sb="2" eb="4">
      <t>シヨウ</t>
    </rPh>
    <phoneticPr fontId="2"/>
  </si>
  <si>
    <t>※「180日までの期間」が育児休業期間より短い場合は、育児休業期間が自動入力されます。</t>
    <phoneticPr fontId="2"/>
  </si>
  <si>
    <t>QRコード表示欄</t>
    <rPh sb="5" eb="7">
      <t>ヒョウジ</t>
    </rPh>
    <rPh sb="7" eb="8">
      <t>ラン</t>
    </rPh>
    <phoneticPr fontId="2"/>
  </si>
  <si>
    <t>右記のQRコードには本請求書に記載の情報以外は含まれません。</t>
    <phoneticPr fontId="2"/>
  </si>
  <si>
    <t>手当初日</t>
    <rPh sb="0" eb="2">
      <t>テアテ</t>
    </rPh>
    <rPh sb="2" eb="4">
      <t>ショニチ</t>
    </rPh>
    <phoneticPr fontId="2"/>
  </si>
  <si>
    <t>手当末日</t>
    <rPh sb="0" eb="2">
      <t>テアテ</t>
    </rPh>
    <rPh sb="2" eb="4">
      <t>マツジツ</t>
    </rPh>
    <phoneticPr fontId="2"/>
  </si>
  <si>
    <t>180日目</t>
    <rPh sb="3" eb="4">
      <t>ニチ</t>
    </rPh>
    <rPh sb="4" eb="5">
      <t>メ</t>
    </rPh>
    <phoneticPr fontId="2"/>
  </si>
  <si>
    <t>d180</t>
    <phoneticPr fontId="2"/>
  </si>
  <si>
    <t>tky</t>
    <phoneticPr fontId="2"/>
  </si>
  <si>
    <t>sgk</t>
    <phoneticPr fontId="2"/>
  </si>
  <si>
    <t>入力確認</t>
    <rPh sb="0" eb="2">
      <t>ニュウリョク</t>
    </rPh>
    <rPh sb="2" eb="4">
      <t>カクニン</t>
    </rPh>
    <phoneticPr fontId="2"/>
  </si>
  <si>
    <t>請求区分</t>
    <rPh sb="0" eb="2">
      <t>セイキュウ</t>
    </rPh>
    <rPh sb="2" eb="4">
      <t>クブン</t>
    </rPh>
    <phoneticPr fontId="2"/>
  </si>
  <si>
    <t>新規</t>
  </si>
  <si>
    <t>請求書画面へ</t>
    <rPh sb="0" eb="3">
      <t>セイキュウショ</t>
    </rPh>
    <rPh sb="3" eb="5">
      <t>ガメン</t>
    </rPh>
    <phoneticPr fontId="2"/>
  </si>
  <si>
    <t>kb</t>
    <phoneticPr fontId="2"/>
  </si>
  <si>
    <t>kn</t>
    <phoneticPr fontId="2"/>
  </si>
  <si>
    <t>kt</t>
    <phoneticPr fontId="2"/>
  </si>
  <si>
    <t>sc</t>
    <phoneticPr fontId="2"/>
  </si>
  <si>
    <t>shssn</t>
    <phoneticPr fontId="2"/>
  </si>
  <si>
    <t>tSt</t>
    <phoneticPr fontId="2"/>
  </si>
  <si>
    <t>iqSt</t>
    <phoneticPr fontId="2"/>
  </si>
  <si>
    <t>iqEd</t>
    <phoneticPr fontId="2"/>
  </si>
  <si>
    <t>tEd</t>
    <phoneticPr fontId="2"/>
  </si>
  <si>
    <t>pm</t>
    <phoneticPr fontId="2"/>
  </si>
  <si>
    <t>gk</t>
    <phoneticPr fontId="2"/>
  </si>
  <si>
    <t>tns</t>
    <phoneticPr fontId="2"/>
  </si>
  <si>
    <t>R５.8.1～R６.7.31</t>
    <phoneticPr fontId="2"/>
  </si>
  <si>
    <t>R６.8.1～</t>
    <phoneticPr fontId="2"/>
  </si>
  <si>
    <t>１４，３３４　円</t>
    <rPh sb="7" eb="8">
      <t>エン</t>
    </rPh>
    <phoneticPr fontId="2"/>
  </si>
  <si>
    <t>１０，６９７　円</t>
    <rPh sb="7" eb="8">
      <t>エン</t>
    </rPh>
    <phoneticPr fontId="2"/>
  </si>
  <si>
    <t>R4.8.1～R5.7.31</t>
    <phoneticPr fontId="2"/>
  </si>
  <si>
    <t>R5.8.1～R6.7.31</t>
    <phoneticPr fontId="2"/>
  </si>
  <si>
    <t>R6.8.1～</t>
    <phoneticPr fontId="2"/>
  </si>
  <si>
    <t>（6.8）</t>
    <phoneticPr fontId="2"/>
  </si>
  <si>
    <t>組 　合　 員　 番　 号</t>
    <rPh sb="0" eb="1">
      <t>クミ</t>
    </rPh>
    <rPh sb="3" eb="4">
      <t>ゴウ</t>
    </rPh>
    <rPh sb="6" eb="7">
      <t>イン</t>
    </rPh>
    <rPh sb="9" eb="10">
      <t>バン</t>
    </rPh>
    <rPh sb="12" eb="13">
      <t>ゴウ</t>
    </rPh>
    <phoneticPr fontId="2"/>
  </si>
  <si>
    <t>組 　合　 員 　番　 号</t>
    <rPh sb="0" eb="1">
      <t>クミ</t>
    </rPh>
    <rPh sb="3" eb="4">
      <t>ゴウ</t>
    </rPh>
    <rPh sb="6" eb="7">
      <t>イン</t>
    </rPh>
    <rPh sb="9" eb="10">
      <t>バン</t>
    </rPh>
    <rPh sb="12" eb="13">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</si>
</sst>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411]ggge&quot;年&quot;m&quot;月&quot;d&quot;日&quot;;@"/>
    <numFmt numFmtId="178" formatCode="0_ "/>
    <numFmt numFmtId="179" formatCode="yyyy/mm/dd"/>
    <numFmt numFmtId="180" formatCode="[$-411]ge/mm/dd"/>
    <numFmt numFmtId="181" formatCode="yyyy&quot;年&quot;m&quot;月&quot;;@"/>
    <numFmt numFmtId="182" formatCode="[$-411]ge\.m\.d;@"/>
    <numFmt numFmtId="183" formatCode="&quot;QRコード文字列&quot;\ #,##0_ "/>
    <numFmt numFmtId="184" formatCode="00"/>
  </numFmts>
  <fonts count="11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2"/>
      <color indexed="12"/>
      <name val="ＭＳ Ｐ明朝"/>
      <family val="1"/>
      <charset val="128"/>
    </font>
    <font>
      <sz val="12"/>
      <name val="ＭＳ Ｐゴシック"/>
      <family val="3"/>
      <charset val="128"/>
    </font>
    <font>
      <sz val="12"/>
      <color indexed="10"/>
      <name val="ＭＳ Ｐゴシック"/>
      <family val="3"/>
      <charset val="128"/>
    </font>
    <font>
      <sz val="10"/>
      <name val="ＭＳ Ｐ明朝"/>
      <family val="1"/>
      <charset val="128"/>
    </font>
    <font>
      <sz val="14"/>
      <name val="ＭＳ Ｐ明朝"/>
      <family val="1"/>
      <charset val="128"/>
    </font>
    <font>
      <sz val="14"/>
      <name val="ＭＳ Ｐゴシック"/>
      <family val="3"/>
      <charset val="128"/>
    </font>
    <font>
      <sz val="14"/>
      <color indexed="12"/>
      <name val="ＭＳ Ｐ明朝"/>
      <family val="1"/>
      <charset val="128"/>
    </font>
    <font>
      <b/>
      <sz val="14"/>
      <name val="ＭＳ Ｐゴシック"/>
      <family val="3"/>
      <charset val="128"/>
    </font>
    <font>
      <b/>
      <sz val="14"/>
      <name val="ＭＳ Ｐ明朝"/>
      <family val="1"/>
      <charset val="128"/>
    </font>
    <font>
      <sz val="12"/>
      <color indexed="61"/>
      <name val="ＭＳ Ｐゴシック"/>
      <family val="3"/>
      <charset val="128"/>
    </font>
    <font>
      <b/>
      <sz val="14"/>
      <color indexed="61"/>
      <name val="ＭＳ Ｐゴシック"/>
      <family val="3"/>
      <charset val="128"/>
    </font>
    <font>
      <sz val="10"/>
      <name val="ＭＳ Ｐゴシック"/>
      <family val="3"/>
      <charset val="128"/>
    </font>
    <font>
      <sz val="12"/>
      <color indexed="17"/>
      <name val="ＭＳ Ｐゴシック"/>
      <family val="3"/>
      <charset val="128"/>
    </font>
    <font>
      <u/>
      <sz val="11"/>
      <color indexed="12"/>
      <name val="ＭＳ Ｐゴシック"/>
      <family val="3"/>
      <charset val="128"/>
    </font>
    <font>
      <b/>
      <i/>
      <sz val="14"/>
      <color indexed="10"/>
      <name val="ＭＳ Ｐゴシック"/>
      <family val="3"/>
      <charset val="128"/>
    </font>
    <font>
      <i/>
      <sz val="14"/>
      <name val="ＭＳ Ｐゴシック"/>
      <family val="3"/>
      <charset val="128"/>
    </font>
    <font>
      <i/>
      <sz val="12"/>
      <name val="ＭＳ Ｐ明朝"/>
      <family val="1"/>
      <charset val="128"/>
    </font>
    <font>
      <i/>
      <sz val="12"/>
      <color indexed="12"/>
      <name val="ＭＳ Ｐ明朝"/>
      <family val="1"/>
      <charset val="128"/>
    </font>
    <font>
      <sz val="18"/>
      <name val="ＭＳ Ｐゴシック"/>
      <family val="3"/>
      <charset val="128"/>
    </font>
    <font>
      <b/>
      <i/>
      <sz val="18"/>
      <name val="ＭＳ Ｐゴシック"/>
      <family val="3"/>
      <charset val="128"/>
    </font>
    <font>
      <i/>
      <sz val="18"/>
      <name val="ＭＳ Ｐゴシック"/>
      <family val="3"/>
      <charset val="128"/>
    </font>
    <font>
      <b/>
      <i/>
      <sz val="14"/>
      <color indexed="17"/>
      <name val="ＭＳ Ｐゴシック"/>
      <family val="3"/>
      <charset val="128"/>
    </font>
    <font>
      <sz val="6"/>
      <name val="ＭＳ Ｐ明朝"/>
      <family val="1"/>
      <charset val="128"/>
    </font>
    <font>
      <sz val="11"/>
      <name val="ＭＳ Ｐ明朝"/>
      <family val="1"/>
      <charset val="128"/>
    </font>
    <font>
      <sz val="7"/>
      <name val="ＭＳ Ｐ明朝"/>
      <family val="1"/>
      <charset val="128"/>
    </font>
    <font>
      <sz val="8"/>
      <name val="ＭＳ Ｐ明朝"/>
      <family val="1"/>
      <charset val="128"/>
    </font>
    <font>
      <b/>
      <sz val="11"/>
      <name val="ＭＳ Ｐ明朝"/>
      <family val="1"/>
      <charset val="128"/>
    </font>
    <font>
      <sz val="9"/>
      <name val="ＭＳ Ｐ明朝"/>
      <family val="1"/>
      <charset val="128"/>
    </font>
    <font>
      <b/>
      <i/>
      <sz val="14"/>
      <name val="ＭＳ Ｐゴシック"/>
      <family val="3"/>
      <charset val="128"/>
    </font>
    <font>
      <b/>
      <sz val="10"/>
      <name val="ＭＳ Ｐ明朝"/>
      <family val="1"/>
      <charset val="128"/>
    </font>
    <font>
      <b/>
      <sz val="11"/>
      <color indexed="10"/>
      <name val="ＭＳ Ｐゴシック"/>
      <family val="3"/>
      <charset val="128"/>
    </font>
    <font>
      <b/>
      <sz val="12"/>
      <name val="ＭＳ Ｐゴシック"/>
      <family val="3"/>
      <charset val="128"/>
    </font>
    <font>
      <b/>
      <sz val="14"/>
      <color indexed="18"/>
      <name val="ＭＳ Ｐ明朝"/>
      <family val="1"/>
      <charset val="128"/>
    </font>
    <font>
      <sz val="11"/>
      <color indexed="10"/>
      <name val="ＭＳ Ｐ明朝"/>
      <family val="1"/>
      <charset val="128"/>
    </font>
    <font>
      <b/>
      <i/>
      <sz val="16"/>
      <color indexed="10"/>
      <name val="ＭＳ Ｐゴシック"/>
      <family val="3"/>
      <charset val="128"/>
    </font>
    <font>
      <b/>
      <sz val="16"/>
      <name val="ＭＳ Ｐゴシック"/>
      <family val="3"/>
      <charset val="128"/>
    </font>
    <font>
      <b/>
      <sz val="14"/>
      <color indexed="10"/>
      <name val="ＭＳ Ｐ明朝"/>
      <family val="1"/>
      <charset val="128"/>
    </font>
    <font>
      <sz val="10"/>
      <color indexed="10"/>
      <name val="ＭＳ Ｐ明朝"/>
      <family val="1"/>
      <charset val="128"/>
    </font>
    <font>
      <b/>
      <sz val="11"/>
      <name val="HG丸ｺﾞｼｯｸM-PRO"/>
      <family val="3"/>
      <charset val="128"/>
    </font>
    <font>
      <sz val="11"/>
      <color indexed="18"/>
      <name val="ＭＳ Ｐ明朝"/>
      <family val="1"/>
      <charset val="128"/>
    </font>
    <font>
      <b/>
      <sz val="12"/>
      <name val="ＭＳ Ｐ明朝"/>
      <family val="1"/>
      <charset val="128"/>
    </font>
    <font>
      <b/>
      <sz val="12"/>
      <color indexed="58"/>
      <name val="HG丸ｺﾞｼｯｸM-PRO"/>
      <family val="3"/>
      <charset val="128"/>
    </font>
    <font>
      <b/>
      <sz val="13"/>
      <name val="ＭＳ Ｐゴシック"/>
      <family val="3"/>
      <charset val="128"/>
    </font>
    <font>
      <b/>
      <sz val="12"/>
      <color indexed="10"/>
      <name val="ＭＳ Ｐゴシック"/>
      <family val="3"/>
      <charset val="128"/>
    </font>
    <font>
      <b/>
      <sz val="11"/>
      <color indexed="18"/>
      <name val="ＭＳ Ｐ明朝"/>
      <family val="1"/>
      <charset val="128"/>
    </font>
    <font>
      <b/>
      <sz val="16"/>
      <name val="ＭＳ Ｐ明朝"/>
      <family val="1"/>
      <charset val="128"/>
    </font>
    <font>
      <sz val="14"/>
      <name val="ＭＳ 明朝"/>
      <family val="1"/>
      <charset val="128"/>
    </font>
    <font>
      <b/>
      <sz val="16"/>
      <name val="ＭＳ ゴシック"/>
      <family val="3"/>
      <charset val="128"/>
    </font>
    <font>
      <u/>
      <sz val="14"/>
      <name val="ＭＳ 明朝"/>
      <family val="1"/>
      <charset val="128"/>
    </font>
    <font>
      <sz val="16"/>
      <name val="ＭＳ Ｐゴシック"/>
      <family val="3"/>
      <charset val="128"/>
    </font>
    <font>
      <b/>
      <i/>
      <sz val="14"/>
      <name val="ＭＳ Ｐ明朝"/>
      <family val="1"/>
      <charset val="128"/>
    </font>
    <font>
      <b/>
      <sz val="11"/>
      <color indexed="10"/>
      <name val="HG丸ｺﾞｼｯｸM-PRO"/>
      <family val="3"/>
      <charset val="128"/>
    </font>
    <font>
      <u/>
      <sz val="10"/>
      <color indexed="10"/>
      <name val="ＭＳ Ｐ明朝"/>
      <family val="1"/>
      <charset val="128"/>
    </font>
    <font>
      <sz val="9"/>
      <name val="ＭＳ Ｐゴシック"/>
      <family val="3"/>
      <charset val="128"/>
    </font>
    <font>
      <sz val="14"/>
      <color indexed="10"/>
      <name val="ＭＳ Ｐ明朝"/>
      <family val="1"/>
      <charset val="128"/>
    </font>
    <font>
      <b/>
      <sz val="9"/>
      <color indexed="81"/>
      <name val="ＭＳ Ｐゴシック"/>
      <family val="3"/>
      <charset val="128"/>
    </font>
    <font>
      <i/>
      <sz val="12"/>
      <color indexed="17"/>
      <name val="ＭＳ Ｐゴシック"/>
      <family val="3"/>
      <charset val="128"/>
    </font>
    <font>
      <i/>
      <sz val="18"/>
      <color indexed="61"/>
      <name val="ＭＳ Ｐゴシック"/>
      <family val="3"/>
      <charset val="128"/>
    </font>
    <font>
      <b/>
      <sz val="10"/>
      <color indexed="10"/>
      <name val="ＭＳ Ｐゴシック"/>
      <family val="3"/>
      <charset val="128"/>
    </font>
    <font>
      <sz val="9"/>
      <color indexed="81"/>
      <name val="ＭＳ Ｐゴシック"/>
      <family val="3"/>
      <charset val="128"/>
    </font>
    <font>
      <b/>
      <sz val="11"/>
      <color indexed="58"/>
      <name val="HG丸ｺﾞｼｯｸM-PRO"/>
      <family val="3"/>
      <charset val="128"/>
    </font>
    <font>
      <b/>
      <sz val="11"/>
      <color indexed="81"/>
      <name val="ＭＳ Ｐゴシック"/>
      <family val="3"/>
      <charset val="128"/>
    </font>
    <font>
      <b/>
      <sz val="12"/>
      <color indexed="8"/>
      <name val="ＭＳ Ｐゴシック"/>
      <family val="3"/>
      <charset val="128"/>
    </font>
    <font>
      <sz val="11"/>
      <color indexed="8"/>
      <name val="ＭＳ Ｐゴシック"/>
      <family val="3"/>
      <charset val="128"/>
    </font>
    <font>
      <b/>
      <sz val="10"/>
      <color indexed="10"/>
      <name val="ＭＳ Ｐ明朝"/>
      <family val="1"/>
      <charset val="128"/>
    </font>
    <font>
      <b/>
      <sz val="11"/>
      <color indexed="10"/>
      <name val="HG丸ｺﾞｼｯｸM-PRO"/>
      <family val="3"/>
      <charset val="128"/>
    </font>
    <font>
      <b/>
      <sz val="11"/>
      <color indexed="8"/>
      <name val="ＭＳ Ｐ明朝"/>
      <family val="1"/>
      <charset val="128"/>
    </font>
    <font>
      <sz val="11"/>
      <color indexed="8"/>
      <name val="ＭＳ Ｐ明朝"/>
      <family val="1"/>
      <charset val="128"/>
    </font>
    <font>
      <b/>
      <sz val="12"/>
      <color indexed="8"/>
      <name val="ＭＳ Ｐゴシック"/>
      <family val="3"/>
      <charset val="128"/>
    </font>
    <font>
      <b/>
      <sz val="14"/>
      <color indexed="8"/>
      <name val="ＭＳ Ｐゴシック"/>
      <family val="3"/>
      <charset val="128"/>
    </font>
    <font>
      <b/>
      <i/>
      <sz val="14"/>
      <color indexed="8"/>
      <name val="ＭＳ Ｐゴシック"/>
      <family val="3"/>
      <charset val="128"/>
    </font>
    <font>
      <b/>
      <sz val="11"/>
      <color indexed="10"/>
      <name val="ＭＳ Ｐゴシック"/>
      <family val="3"/>
      <charset val="128"/>
    </font>
    <font>
      <b/>
      <sz val="12"/>
      <color indexed="10"/>
      <name val="ＭＳ Ｐ明朝"/>
      <family val="1"/>
      <charset val="128"/>
    </font>
    <font>
      <b/>
      <sz val="12"/>
      <color indexed="10"/>
      <name val="ＭＳ Ｐゴシック"/>
      <family val="3"/>
      <charset val="128"/>
    </font>
    <font>
      <b/>
      <i/>
      <sz val="14"/>
      <name val="ＭＳ Ｐゴシック"/>
      <family val="3"/>
      <charset val="128"/>
    </font>
    <font>
      <sz val="11"/>
      <name val="ＭＳ Ｐゴシック"/>
      <family val="3"/>
      <charset val="128"/>
    </font>
    <font>
      <b/>
      <sz val="18"/>
      <name val="ＭＳ Ｐゴシック"/>
      <family val="3"/>
      <charset val="128"/>
    </font>
    <font>
      <sz val="8"/>
      <name val="ＭＳ Ｐゴシック"/>
      <family val="3"/>
      <charset val="128"/>
    </font>
    <font>
      <sz val="8"/>
      <color theme="1"/>
      <name val="ＭＳ Ｐゴシック"/>
      <family val="3"/>
      <charset val="128"/>
    </font>
    <font>
      <b/>
      <sz val="10"/>
      <color rgb="FFFF0000"/>
      <name val="ＭＳ Ｐゴシック"/>
      <family val="3"/>
      <charset val="128"/>
    </font>
    <font>
      <sz val="11"/>
      <color rgb="FFFF0000"/>
      <name val="ＭＳ Ｐゴシック"/>
      <family val="3"/>
      <charset val="128"/>
    </font>
    <font>
      <b/>
      <sz val="11"/>
      <name val="ＭＳ Ｐゴシック"/>
      <family val="3"/>
      <charset val="128"/>
    </font>
    <font>
      <b/>
      <sz val="16"/>
      <color indexed="58"/>
      <name val="ＭＳ Ｐゴシック"/>
      <family val="3"/>
      <charset val="128"/>
    </font>
    <font>
      <sz val="12"/>
      <name val="ＭＳ 明朝"/>
      <family val="1"/>
      <charset val="128"/>
    </font>
    <font>
      <b/>
      <sz val="10.5"/>
      <name val="ＭＳ Ｐ明朝"/>
      <family val="1"/>
      <charset val="128"/>
    </font>
    <font>
      <i/>
      <sz val="11"/>
      <name val="ＭＳ Ｐゴシック"/>
      <family val="3"/>
      <charset val="128"/>
    </font>
    <font>
      <sz val="11"/>
      <color theme="1"/>
      <name val="ＭＳ Ｐゴシック"/>
      <family val="2"/>
      <scheme val="minor"/>
    </font>
    <font>
      <sz val="6"/>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
      <i/>
      <sz val="11"/>
      <color rgb="FF0070C0"/>
      <name val="ＭＳ Ｐゴシック"/>
      <family val="3"/>
      <charset val="128"/>
      <scheme val="minor"/>
    </font>
    <font>
      <b/>
      <sz val="11"/>
      <color theme="1"/>
      <name val="ＭＳ Ｐゴシック"/>
      <family val="3"/>
      <charset val="128"/>
      <scheme val="minor"/>
    </font>
    <font>
      <sz val="11"/>
      <color rgb="FF7030A0"/>
      <name val="ＭＳ Ｐゴシック"/>
      <family val="3"/>
      <charset val="128"/>
      <scheme val="minor"/>
    </font>
    <font>
      <sz val="11"/>
      <color rgb="FFFF0000"/>
      <name val="ＭＳ Ｐゴシック"/>
      <family val="2"/>
      <scheme val="minor"/>
    </font>
    <font>
      <i/>
      <sz val="11"/>
      <name val="ＭＳ Ｐゴシック"/>
      <family val="3"/>
      <charset val="128"/>
      <scheme val="minor"/>
    </font>
    <font>
      <i/>
      <sz val="11"/>
      <color rgb="FFFF0000"/>
      <name val="ＭＳ Ｐゴシック"/>
      <family val="3"/>
      <charset val="128"/>
      <scheme val="minor"/>
    </font>
    <font>
      <i/>
      <sz val="11"/>
      <color theme="1"/>
      <name val="ＭＳ Ｐゴシック"/>
      <family val="3"/>
      <charset val="128"/>
      <scheme val="minor"/>
    </font>
    <font>
      <sz val="11"/>
      <name val="ＭＳ Ｐゴシック"/>
      <family val="2"/>
      <scheme val="minor"/>
    </font>
    <font>
      <sz val="11"/>
      <color theme="0" tint="-0.34998626667073579"/>
      <name val="ＭＳ Ｐゴシック"/>
      <family val="3"/>
      <charset val="128"/>
      <scheme val="minor"/>
    </font>
    <font>
      <i/>
      <sz val="11"/>
      <color theme="0" tint="-0.34998626667073579"/>
      <name val="ＭＳ Ｐゴシック"/>
      <family val="3"/>
      <charset val="128"/>
      <scheme val="minor"/>
    </font>
    <font>
      <i/>
      <sz val="11"/>
      <color rgb="FF7030A0"/>
      <name val="ＭＳ Ｐゴシック"/>
      <family val="3"/>
      <charset val="128"/>
      <scheme val="minor"/>
    </font>
    <font>
      <b/>
      <sz val="9"/>
      <color indexed="81"/>
      <name val="MS P ゴシック"/>
      <family val="3"/>
      <charset val="128"/>
    </font>
    <font>
      <sz val="9"/>
      <color indexed="81"/>
      <name val="MS P ゴシック"/>
      <family val="3"/>
      <charset val="128"/>
    </font>
    <font>
      <sz val="11"/>
      <color indexed="81"/>
      <name val="ＭＳ Ｐゴシック"/>
      <family val="3"/>
      <charset val="128"/>
    </font>
    <font>
      <u/>
      <sz val="11"/>
      <color indexed="81"/>
      <name val="ＭＳ Ｐゴシック"/>
      <family val="3"/>
      <charset val="128"/>
    </font>
    <font>
      <sz val="11"/>
      <color indexed="10"/>
      <name val="ＭＳ Ｐゴシック"/>
      <family val="3"/>
      <charset val="128"/>
    </font>
  </fonts>
  <fills count="2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indexed="44"/>
        <bgColor indexed="64"/>
      </patternFill>
    </fill>
    <fill>
      <patternFill patternType="solid">
        <fgColor indexed="27"/>
        <bgColor indexed="64"/>
      </patternFill>
    </fill>
    <fill>
      <patternFill patternType="solid">
        <fgColor indexed="29"/>
        <bgColor indexed="64"/>
      </patternFill>
    </fill>
    <fill>
      <patternFill patternType="solid">
        <fgColor indexed="41"/>
        <bgColor indexed="64"/>
      </patternFill>
    </fill>
    <fill>
      <patternFill patternType="solid">
        <fgColor indexed="9"/>
        <bgColor indexed="64"/>
      </patternFill>
    </fill>
    <fill>
      <patternFill patternType="solid">
        <fgColor rgb="FFCCFFCC"/>
        <bgColor indexed="64"/>
      </patternFill>
    </fill>
    <fill>
      <patternFill patternType="solid">
        <fgColor theme="0" tint="-0.249977111117893"/>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0.14999847407452621"/>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thick">
        <color indexed="64"/>
      </right>
      <top style="thick">
        <color indexed="64"/>
      </top>
      <bottom style="thick">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hair">
        <color auto="1"/>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diagonal/>
    </border>
    <border>
      <left/>
      <right style="hair">
        <color indexed="64"/>
      </right>
      <top style="thin">
        <color indexed="64"/>
      </top>
      <bottom style="thin">
        <color theme="0"/>
      </bottom>
      <diagonal/>
    </border>
    <border>
      <left/>
      <right style="hair">
        <color indexed="64"/>
      </right>
      <top style="thin">
        <color theme="0"/>
      </top>
      <bottom style="thin">
        <color theme="0"/>
      </bottom>
      <diagonal/>
    </border>
    <border>
      <left/>
      <right style="hair">
        <color indexed="64"/>
      </right>
      <top style="thin">
        <color theme="0"/>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s>
  <cellStyleXfs count="5">
    <xf numFmtId="0" fontId="0" fillId="0" borderId="0">
      <alignment vertical="center"/>
    </xf>
    <xf numFmtId="0" fontId="17"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67" fillId="0" borderId="0">
      <alignment vertical="center"/>
    </xf>
    <xf numFmtId="0" fontId="90" fillId="0" borderId="0"/>
  </cellStyleXfs>
  <cellXfs count="874">
    <xf numFmtId="0" fontId="0" fillId="0" borderId="0" xfId="0">
      <alignment vertical="center"/>
    </xf>
    <xf numFmtId="0" fontId="5" fillId="0" borderId="0" xfId="0" applyFont="1">
      <alignment vertical="center"/>
    </xf>
    <xf numFmtId="0" fontId="1" fillId="0" borderId="1" xfId="0" applyFont="1" applyBorder="1" applyAlignment="1">
      <alignment horizontal="center" vertical="center"/>
    </xf>
    <xf numFmtId="38" fontId="9" fillId="0" borderId="0" xfId="2" applyFont="1">
      <alignment vertical="center"/>
    </xf>
    <xf numFmtId="0" fontId="8" fillId="0" borderId="0" xfId="0" applyFont="1">
      <alignment vertical="center"/>
    </xf>
    <xf numFmtId="0" fontId="5" fillId="0" borderId="1" xfId="0" applyFont="1" applyBorder="1">
      <alignment vertical="center"/>
    </xf>
    <xf numFmtId="38" fontId="5" fillId="2" borderId="1" xfId="2" applyFont="1" applyFill="1" applyBorder="1">
      <alignment vertical="center"/>
    </xf>
    <xf numFmtId="0" fontId="6" fillId="0" borderId="0" xfId="0" applyFont="1">
      <alignment vertical="center"/>
    </xf>
    <xf numFmtId="0" fontId="11" fillId="0" borderId="2" xfId="0" applyFont="1" applyBorder="1">
      <alignment vertical="center"/>
    </xf>
    <xf numFmtId="38" fontId="13" fillId="0" borderId="0" xfId="2" applyFont="1">
      <alignment vertical="center"/>
    </xf>
    <xf numFmtId="38" fontId="14" fillId="0" borderId="0" xfId="0" applyNumberFormat="1" applyFont="1">
      <alignment vertical="center"/>
    </xf>
    <xf numFmtId="0" fontId="15" fillId="0" borderId="1" xfId="0" applyFont="1" applyBorder="1">
      <alignment vertical="center"/>
    </xf>
    <xf numFmtId="0" fontId="5" fillId="0" borderId="0" xfId="0" applyFont="1" applyAlignment="1">
      <alignment vertical="center" shrinkToFit="1"/>
    </xf>
    <xf numFmtId="0" fontId="1" fillId="0" borderId="0" xfId="0" applyFont="1" applyBorder="1" applyAlignment="1">
      <alignment horizontal="center" vertical="center"/>
    </xf>
    <xf numFmtId="0" fontId="1" fillId="0" borderId="0" xfId="0" applyFont="1" applyBorder="1" applyAlignment="1">
      <alignment horizontal="center" vertical="center" shrinkToFit="1"/>
    </xf>
    <xf numFmtId="0" fontId="1" fillId="0" borderId="0" xfId="0" applyFont="1" applyAlignment="1">
      <alignment vertical="center" shrinkToFit="1"/>
    </xf>
    <xf numFmtId="38" fontId="18" fillId="0" borderId="2" xfId="2" applyFont="1" applyBorder="1">
      <alignment vertical="center"/>
    </xf>
    <xf numFmtId="38" fontId="19" fillId="0" borderId="0" xfId="2" applyFont="1" applyFill="1">
      <alignment vertical="center"/>
    </xf>
    <xf numFmtId="38" fontId="19" fillId="0" borderId="0" xfId="2" applyFont="1">
      <alignment vertical="center"/>
    </xf>
    <xf numFmtId="38" fontId="20" fillId="0" borderId="0" xfId="2" applyFont="1" applyFill="1">
      <alignment vertical="center"/>
    </xf>
    <xf numFmtId="38" fontId="21" fillId="0" borderId="0" xfId="2" applyFont="1" applyBorder="1">
      <alignment vertical="center"/>
    </xf>
    <xf numFmtId="14" fontId="7" fillId="3" borderId="0" xfId="2" applyNumberFormat="1" applyFont="1" applyFill="1">
      <alignment vertical="center"/>
    </xf>
    <xf numFmtId="0" fontId="15" fillId="0" borderId="0" xfId="0" applyFont="1">
      <alignment vertical="center"/>
    </xf>
    <xf numFmtId="38" fontId="23" fillId="0" borderId="0" xfId="2" applyFont="1" applyBorder="1">
      <alignment vertical="center"/>
    </xf>
    <xf numFmtId="0" fontId="24" fillId="0" borderId="0" xfId="0" applyFont="1">
      <alignment vertical="center"/>
    </xf>
    <xf numFmtId="38" fontId="25" fillId="3" borderId="0" xfId="2" applyFont="1" applyFill="1" applyBorder="1">
      <alignment vertical="center"/>
    </xf>
    <xf numFmtId="14" fontId="0" fillId="0" borderId="0" xfId="0" applyNumberFormat="1">
      <alignment vertical="center"/>
    </xf>
    <xf numFmtId="0" fontId="39" fillId="0" borderId="1" xfId="0" applyFont="1" applyBorder="1">
      <alignment vertical="center"/>
    </xf>
    <xf numFmtId="0" fontId="0" fillId="0" borderId="0" xfId="0" applyProtection="1">
      <alignment vertical="center"/>
    </xf>
    <xf numFmtId="0" fontId="7" fillId="0" borderId="0" xfId="0" applyFont="1" applyFill="1" applyBorder="1" applyProtection="1">
      <alignment vertical="center"/>
    </xf>
    <xf numFmtId="0" fontId="7" fillId="0" borderId="0" xfId="0" applyFont="1" applyFill="1" applyBorder="1" applyAlignment="1" applyProtection="1">
      <alignment horizontal="left" vertical="center"/>
    </xf>
    <xf numFmtId="0" fontId="7" fillId="0" borderId="6" xfId="0" applyFont="1" applyFill="1" applyBorder="1" applyProtection="1">
      <alignment vertical="center"/>
    </xf>
    <xf numFmtId="0" fontId="7" fillId="0" borderId="7" xfId="0" applyFont="1" applyFill="1" applyBorder="1" applyAlignment="1" applyProtection="1">
      <alignment horizontal="left" vertical="center"/>
    </xf>
    <xf numFmtId="0" fontId="7" fillId="0" borderId="0" xfId="0" applyFont="1" applyFill="1" applyBorder="1" applyAlignment="1" applyProtection="1">
      <alignment vertical="center"/>
    </xf>
    <xf numFmtId="58" fontId="27" fillId="0" borderId="0" xfId="0" applyNumberFormat="1" applyFont="1" applyFill="1" applyBorder="1" applyAlignment="1" applyProtection="1">
      <alignment horizontal="center" vertical="center"/>
    </xf>
    <xf numFmtId="0" fontId="27" fillId="0" borderId="0" xfId="0" applyFont="1" applyFill="1" applyBorder="1" applyAlignment="1" applyProtection="1">
      <alignment vertical="center"/>
    </xf>
    <xf numFmtId="0" fontId="27" fillId="0" borderId="7" xfId="0" applyFont="1" applyFill="1" applyBorder="1" applyAlignment="1" applyProtection="1">
      <alignment vertical="center"/>
    </xf>
    <xf numFmtId="0" fontId="33" fillId="0" borderId="0" xfId="0" applyFont="1" applyFill="1" applyBorder="1" applyAlignment="1" applyProtection="1">
      <alignment horizontal="left" vertical="center"/>
    </xf>
    <xf numFmtId="0" fontId="0" fillId="0" borderId="8" xfId="0" applyBorder="1" applyAlignment="1">
      <alignment horizontal="center" vertical="center"/>
    </xf>
    <xf numFmtId="0" fontId="7" fillId="0" borderId="0" xfId="0" applyFont="1" applyFill="1" applyBorder="1" applyAlignment="1" applyProtection="1">
      <alignment horizontal="center" vertical="center"/>
    </xf>
    <xf numFmtId="0" fontId="32" fillId="0" borderId="9" xfId="0" applyFont="1" applyFill="1" applyBorder="1" applyAlignment="1" applyProtection="1">
      <alignment horizontal="center"/>
    </xf>
    <xf numFmtId="0" fontId="57" fillId="0" borderId="9" xfId="0" applyFont="1" applyFill="1" applyBorder="1" applyAlignment="1" applyProtection="1">
      <alignment horizontal="center" vertical="center"/>
    </xf>
    <xf numFmtId="0" fontId="57" fillId="0" borderId="9" xfId="0" applyFont="1" applyFill="1" applyBorder="1" applyAlignment="1" applyProtection="1">
      <alignment vertical="center"/>
    </xf>
    <xf numFmtId="0" fontId="33" fillId="0" borderId="0" xfId="0" applyFont="1" applyFill="1" applyBorder="1" applyProtection="1">
      <alignment vertical="center"/>
    </xf>
    <xf numFmtId="38" fontId="0" fillId="0" borderId="0" xfId="0" applyNumberFormat="1">
      <alignment vertical="center"/>
    </xf>
    <xf numFmtId="38" fontId="60" fillId="0" borderId="0" xfId="2" applyFont="1">
      <alignment vertical="center"/>
    </xf>
    <xf numFmtId="0" fontId="22" fillId="0" borderId="10" xfId="0" applyFont="1" applyBorder="1" applyAlignment="1">
      <alignment horizontal="center" vertical="center"/>
    </xf>
    <xf numFmtId="38" fontId="21" fillId="0" borderId="0" xfId="2" applyFont="1" applyFill="1" applyBorder="1">
      <alignment vertical="center"/>
    </xf>
    <xf numFmtId="0" fontId="9" fillId="0" borderId="2" xfId="0" applyFont="1" applyFill="1" applyBorder="1">
      <alignment vertical="center"/>
    </xf>
    <xf numFmtId="38" fontId="5" fillId="0" borderId="1" xfId="2" applyFont="1" applyFill="1" applyBorder="1">
      <alignment vertical="center"/>
    </xf>
    <xf numFmtId="0" fontId="0" fillId="0" borderId="0" xfId="0" applyFont="1" applyAlignment="1">
      <alignment vertical="center" shrinkToFit="1"/>
    </xf>
    <xf numFmtId="0" fontId="15" fillId="0" borderId="0" xfId="0" applyFont="1" applyAlignment="1">
      <alignment vertical="center" shrinkToFit="1"/>
    </xf>
    <xf numFmtId="0" fontId="0" fillId="4" borderId="0" xfId="0" applyFont="1" applyFill="1" applyAlignment="1">
      <alignment horizontal="center" vertical="center" shrinkToFit="1"/>
    </xf>
    <xf numFmtId="0" fontId="0" fillId="0" borderId="1" xfId="0" applyFont="1" applyBorder="1" applyAlignment="1">
      <alignment horizontal="center" vertical="center"/>
    </xf>
    <xf numFmtId="0" fontId="1" fillId="0" borderId="10" xfId="0" applyFont="1" applyBorder="1" applyAlignment="1">
      <alignment horizontal="center" vertical="center"/>
    </xf>
    <xf numFmtId="38" fontId="9" fillId="0" borderId="0" xfId="2" applyFont="1" applyBorder="1">
      <alignment vertical="center"/>
    </xf>
    <xf numFmtId="176" fontId="47" fillId="0" borderId="0" xfId="0" applyNumberFormat="1" applyFont="1" applyFill="1">
      <alignment vertical="center"/>
    </xf>
    <xf numFmtId="38" fontId="1" fillId="0" borderId="0" xfId="2" applyFont="1" applyAlignment="1">
      <alignment vertical="top"/>
    </xf>
    <xf numFmtId="0" fontId="7" fillId="0" borderId="0" xfId="0" applyFont="1" applyFill="1" applyAlignment="1">
      <alignment vertical="center" wrapText="1"/>
    </xf>
    <xf numFmtId="14" fontId="0" fillId="0" borderId="0" xfId="0" applyNumberFormat="1" applyFill="1">
      <alignment vertical="center"/>
    </xf>
    <xf numFmtId="14" fontId="0" fillId="0" borderId="13" xfId="0" applyNumberFormat="1" applyBorder="1" applyAlignment="1">
      <alignment horizontal="center" vertical="center"/>
    </xf>
    <xf numFmtId="0" fontId="0" fillId="0" borderId="14" xfId="0" applyBorder="1" applyAlignment="1">
      <alignment horizontal="center" vertical="center"/>
    </xf>
    <xf numFmtId="38" fontId="41" fillId="0" borderId="0" xfId="0" applyNumberFormat="1" applyFont="1" applyFill="1" applyBorder="1" applyAlignment="1" applyProtection="1">
      <alignment horizontal="center" vertical="center"/>
    </xf>
    <xf numFmtId="0" fontId="7" fillId="0" borderId="15" xfId="0" applyFont="1" applyFill="1" applyBorder="1" applyAlignment="1" applyProtection="1">
      <alignment horizontal="left" vertical="center"/>
    </xf>
    <xf numFmtId="38" fontId="41" fillId="0" borderId="15" xfId="0" applyNumberFormat="1" applyFont="1" applyFill="1" applyBorder="1" applyAlignment="1" applyProtection="1">
      <alignment horizontal="center" vertical="center"/>
    </xf>
    <xf numFmtId="0" fontId="7" fillId="0" borderId="6" xfId="0" applyFont="1" applyFill="1" applyBorder="1" applyAlignment="1" applyProtection="1">
      <alignment horizontal="left" vertical="center"/>
    </xf>
    <xf numFmtId="38" fontId="62" fillId="0" borderId="16" xfId="2" applyFont="1" applyBorder="1" applyAlignment="1">
      <alignment horizontal="center" vertical="center"/>
    </xf>
    <xf numFmtId="38" fontId="18" fillId="0" borderId="3" xfId="2" applyFont="1" applyBorder="1">
      <alignment vertical="center"/>
    </xf>
    <xf numFmtId="38" fontId="18" fillId="0" borderId="17" xfId="2" applyFont="1" applyBorder="1">
      <alignment vertical="center"/>
    </xf>
    <xf numFmtId="38" fontId="18" fillId="0" borderId="18" xfId="2" applyFont="1" applyBorder="1">
      <alignment vertical="center"/>
    </xf>
    <xf numFmtId="0" fontId="11" fillId="0" borderId="1" xfId="0" applyFont="1" applyBorder="1">
      <alignment vertical="center"/>
    </xf>
    <xf numFmtId="38" fontId="6" fillId="0" borderId="16" xfId="2" applyFont="1" applyBorder="1" applyAlignment="1">
      <alignment horizontal="center" vertical="center"/>
    </xf>
    <xf numFmtId="0" fontId="7" fillId="0" borderId="15" xfId="0" applyFont="1" applyFill="1" applyBorder="1" applyProtection="1">
      <alignment vertical="center"/>
    </xf>
    <xf numFmtId="38" fontId="12" fillId="0" borderId="19" xfId="2" applyFont="1" applyFill="1" applyBorder="1">
      <alignment vertical="center"/>
    </xf>
    <xf numFmtId="0" fontId="11" fillId="0" borderId="21" xfId="0" applyNumberFormat="1" applyFont="1" applyFill="1" applyBorder="1">
      <alignment vertical="center"/>
    </xf>
    <xf numFmtId="0" fontId="11" fillId="6" borderId="31" xfId="0" applyFont="1" applyFill="1" applyBorder="1" applyAlignment="1" applyProtection="1">
      <alignment horizontal="center" vertical="center"/>
      <protection locked="0"/>
    </xf>
    <xf numFmtId="38" fontId="12" fillId="6" borderId="32" xfId="2" applyFont="1" applyFill="1" applyBorder="1" applyAlignment="1" applyProtection="1">
      <alignment horizontal="center" vertical="center"/>
      <protection locked="0"/>
    </xf>
    <xf numFmtId="0" fontId="27" fillId="6" borderId="0" xfId="0" applyNumberFormat="1" applyFont="1" applyFill="1" applyBorder="1" applyAlignment="1" applyProtection="1">
      <alignment vertical="center"/>
      <protection locked="0"/>
    </xf>
    <xf numFmtId="0" fontId="0" fillId="0" borderId="0" xfId="0" applyFont="1" applyAlignment="1">
      <alignment horizontal="center" vertical="center" shrinkToFit="1"/>
    </xf>
    <xf numFmtId="0" fontId="0" fillId="0" borderId="0" xfId="0" applyFont="1" applyBorder="1" applyAlignment="1">
      <alignment horizontal="center" vertical="center" shrinkToFit="1"/>
    </xf>
    <xf numFmtId="0" fontId="0" fillId="4" borderId="0" xfId="0" applyFill="1" applyBorder="1" applyAlignment="1">
      <alignment horizontal="center" vertical="center" shrinkToFit="1"/>
    </xf>
    <xf numFmtId="0" fontId="0" fillId="0" borderId="0" xfId="0" applyAlignment="1">
      <alignment vertical="center" shrinkToFit="1"/>
    </xf>
    <xf numFmtId="0" fontId="5" fillId="0" borderId="0" xfId="0" applyFont="1" applyProtection="1">
      <alignment vertical="center"/>
    </xf>
    <xf numFmtId="0" fontId="31"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27" fillId="0" borderId="1" xfId="0" applyFont="1" applyFill="1" applyBorder="1" applyAlignment="1" applyProtection="1">
      <alignment horizontal="center" vertical="center"/>
    </xf>
    <xf numFmtId="0" fontId="0" fillId="0" borderId="0" xfId="0" applyAlignment="1" applyProtection="1">
      <alignment vertical="center"/>
    </xf>
    <xf numFmtId="0" fontId="0" fillId="0" borderId="0" xfId="0" applyProtection="1">
      <alignment vertical="center"/>
      <protection hidden="1"/>
    </xf>
    <xf numFmtId="0" fontId="0" fillId="0" borderId="8"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14" fontId="0" fillId="0" borderId="13" xfId="0" applyNumberFormat="1" applyBorder="1" applyAlignment="1" applyProtection="1">
      <alignment horizontal="center" vertical="center"/>
      <protection hidden="1"/>
    </xf>
    <xf numFmtId="14" fontId="15" fillId="0" borderId="0" xfId="0" applyNumberFormat="1" applyFont="1" applyAlignment="1" applyProtection="1">
      <alignment horizontal="center" vertical="center"/>
      <protection hidden="1"/>
    </xf>
    <xf numFmtId="38" fontId="12" fillId="0" borderId="19" xfId="2" applyFont="1" applyFill="1" applyBorder="1" applyProtection="1">
      <alignment vertical="center"/>
      <protection hidden="1"/>
    </xf>
    <xf numFmtId="0" fontId="11" fillId="0" borderId="20" xfId="0" applyFont="1" applyFill="1" applyBorder="1" applyProtection="1">
      <alignment vertical="center"/>
      <protection hidden="1"/>
    </xf>
    <xf numFmtId="0" fontId="11" fillId="0" borderId="21" xfId="0" applyNumberFormat="1" applyFont="1" applyFill="1" applyBorder="1" applyProtection="1">
      <alignment vertical="center"/>
      <protection hidden="1"/>
    </xf>
    <xf numFmtId="38" fontId="62" fillId="0" borderId="16" xfId="2" applyFont="1" applyBorder="1" applyAlignment="1" applyProtection="1">
      <alignment horizontal="center" vertical="center"/>
      <protection hidden="1"/>
    </xf>
    <xf numFmtId="38" fontId="6" fillId="0" borderId="16" xfId="2" applyFont="1" applyBorder="1" applyAlignment="1" applyProtection="1">
      <alignment horizontal="center" vertical="center"/>
      <protection hidden="1"/>
    </xf>
    <xf numFmtId="38" fontId="16" fillId="0" borderId="0" xfId="2" applyFont="1" applyFill="1" applyBorder="1" applyAlignment="1" applyProtection="1">
      <alignment horizontal="center" vertical="center" shrinkToFit="1"/>
      <protection hidden="1"/>
    </xf>
    <xf numFmtId="0" fontId="5" fillId="0" borderId="0" xfId="0" applyFont="1" applyProtection="1">
      <alignment vertical="center"/>
      <protection hidden="1"/>
    </xf>
    <xf numFmtId="14" fontId="7" fillId="3" borderId="0" xfId="2" applyNumberFormat="1" applyFont="1" applyFill="1" applyProtection="1">
      <alignment vertical="center"/>
      <protection hidden="1"/>
    </xf>
    <xf numFmtId="38" fontId="9" fillId="0" borderId="0" xfId="2" applyFont="1" applyProtection="1">
      <alignment vertical="center"/>
      <protection hidden="1"/>
    </xf>
    <xf numFmtId="38" fontId="10" fillId="0" borderId="0" xfId="2" applyFont="1" applyBorder="1" applyProtection="1">
      <alignment vertical="center"/>
      <protection hidden="1"/>
    </xf>
    <xf numFmtId="0" fontId="8" fillId="0" borderId="0" xfId="0" applyFont="1" applyProtection="1">
      <alignment vertical="center"/>
      <protection hidden="1"/>
    </xf>
    <xf numFmtId="0" fontId="15" fillId="0" borderId="0" xfId="0" applyFont="1" applyProtection="1">
      <alignment vertical="center"/>
      <protection hidden="1"/>
    </xf>
    <xf numFmtId="0" fontId="0" fillId="0" borderId="0" xfId="0" applyFont="1" applyBorder="1" applyAlignment="1" applyProtection="1">
      <alignment horizontal="center" vertical="center" shrinkToFit="1"/>
      <protection hidden="1"/>
    </xf>
    <xf numFmtId="0" fontId="1" fillId="0" borderId="44" xfId="0" applyFont="1" applyBorder="1" applyAlignment="1" applyProtection="1">
      <alignment horizontal="center" vertical="center"/>
      <protection hidden="1"/>
    </xf>
    <xf numFmtId="0" fontId="1" fillId="0" borderId="45" xfId="0" applyFont="1" applyBorder="1" applyProtection="1">
      <alignment vertical="center"/>
      <protection hidden="1"/>
    </xf>
    <xf numFmtId="0" fontId="1" fillId="0" borderId="1"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1" fillId="0" borderId="0" xfId="0" applyFont="1" applyBorder="1" applyAlignment="1" applyProtection="1">
      <alignment horizontal="center" vertical="center" shrinkToFit="1"/>
      <protection hidden="1"/>
    </xf>
    <xf numFmtId="0" fontId="0" fillId="0" borderId="0" xfId="0" applyFont="1" applyFill="1" applyAlignment="1" applyProtection="1">
      <alignment horizontal="center" vertical="center" shrinkToFit="1"/>
      <protection hidden="1"/>
    </xf>
    <xf numFmtId="38" fontId="19" fillId="0" borderId="0" xfId="2" applyFont="1" applyFill="1" applyProtection="1">
      <alignment vertical="center"/>
      <protection hidden="1"/>
    </xf>
    <xf numFmtId="0" fontId="0" fillId="0" borderId="0" xfId="0" applyFont="1" applyAlignment="1" applyProtection="1">
      <alignment horizontal="center" vertical="center" shrinkToFit="1"/>
      <protection hidden="1"/>
    </xf>
    <xf numFmtId="0" fontId="15" fillId="0" borderId="0" xfId="0" applyFont="1" applyAlignment="1" applyProtection="1">
      <alignment vertical="center" shrinkToFit="1"/>
      <protection hidden="1"/>
    </xf>
    <xf numFmtId="0" fontId="1" fillId="0" borderId="0" xfId="0" applyFont="1" applyAlignment="1" applyProtection="1">
      <alignment vertical="center" shrinkToFit="1"/>
      <protection hidden="1"/>
    </xf>
    <xf numFmtId="0" fontId="9" fillId="3" borderId="47" xfId="0" applyFont="1" applyFill="1" applyBorder="1" applyProtection="1">
      <alignment vertical="center"/>
      <protection hidden="1"/>
    </xf>
    <xf numFmtId="0" fontId="11" fillId="0" borderId="2" xfId="0" applyFont="1" applyBorder="1" applyProtection="1">
      <alignment vertical="center"/>
      <protection hidden="1"/>
    </xf>
    <xf numFmtId="38" fontId="18" fillId="0" borderId="2" xfId="2" applyFont="1" applyBorder="1" applyProtection="1">
      <alignment vertical="center"/>
      <protection hidden="1"/>
    </xf>
    <xf numFmtId="38" fontId="25" fillId="3" borderId="0" xfId="2" applyFont="1" applyFill="1" applyBorder="1" applyProtection="1">
      <alignment vertical="center"/>
      <protection hidden="1"/>
    </xf>
    <xf numFmtId="38" fontId="20" fillId="0" borderId="0" xfId="2" applyFont="1" applyFill="1" applyProtection="1">
      <alignment vertical="center"/>
      <protection hidden="1"/>
    </xf>
    <xf numFmtId="38" fontId="21" fillId="0" borderId="0" xfId="2" applyFont="1" applyBorder="1" applyProtection="1">
      <alignment vertical="center"/>
      <protection hidden="1"/>
    </xf>
    <xf numFmtId="38" fontId="21" fillId="0" borderId="0" xfId="2" applyFont="1" applyFill="1" applyBorder="1" applyProtection="1">
      <alignment vertical="center"/>
      <protection hidden="1"/>
    </xf>
    <xf numFmtId="38" fontId="19" fillId="0" borderId="0" xfId="2" applyFont="1" applyProtection="1">
      <alignment vertical="center"/>
      <protection hidden="1"/>
    </xf>
    <xf numFmtId="0" fontId="6" fillId="0" borderId="0" xfId="0" applyFont="1" applyProtection="1">
      <alignment vertical="center"/>
      <protection hidden="1"/>
    </xf>
    <xf numFmtId="38" fontId="60" fillId="0" borderId="0" xfId="2" applyFont="1" applyProtection="1">
      <alignment vertical="center"/>
      <protection hidden="1"/>
    </xf>
    <xf numFmtId="38" fontId="13" fillId="0" borderId="0" xfId="2" applyFont="1" applyProtection="1">
      <alignment vertical="center"/>
      <protection hidden="1"/>
    </xf>
    <xf numFmtId="0" fontId="9" fillId="0" borderId="49" xfId="0" applyFont="1" applyBorder="1" applyProtection="1">
      <alignment vertical="center"/>
      <protection hidden="1"/>
    </xf>
    <xf numFmtId="0" fontId="9" fillId="0" borderId="50" xfId="0" applyFont="1" applyFill="1" applyBorder="1" applyProtection="1">
      <alignment vertical="center"/>
      <protection hidden="1"/>
    </xf>
    <xf numFmtId="0" fontId="22" fillId="0" borderId="44" xfId="0" applyFont="1" applyBorder="1" applyAlignment="1" applyProtection="1">
      <alignment horizontal="center" vertical="center"/>
      <protection hidden="1"/>
    </xf>
    <xf numFmtId="0" fontId="22" fillId="0" borderId="45" xfId="0" applyFont="1" applyBorder="1" applyAlignment="1" applyProtection="1">
      <alignment horizontal="center" vertical="center"/>
      <protection hidden="1"/>
    </xf>
    <xf numFmtId="0" fontId="39" fillId="0" borderId="1" xfId="0" applyFont="1" applyBorder="1" applyProtection="1">
      <alignment vertical="center"/>
      <protection hidden="1"/>
    </xf>
    <xf numFmtId="38" fontId="38" fillId="0" borderId="1" xfId="2" applyFont="1" applyBorder="1" applyProtection="1">
      <alignment vertical="center"/>
      <protection hidden="1"/>
    </xf>
    <xf numFmtId="38" fontId="23" fillId="0" borderId="0" xfId="2" applyFont="1" applyBorder="1" applyProtection="1">
      <alignment vertical="center"/>
      <protection hidden="1"/>
    </xf>
    <xf numFmtId="0" fontId="24" fillId="0" borderId="0" xfId="0" applyFont="1" applyProtection="1">
      <alignment vertical="center"/>
      <protection hidden="1"/>
    </xf>
    <xf numFmtId="0" fontId="61" fillId="0" borderId="0" xfId="0" applyFont="1" applyProtection="1">
      <alignment vertical="center"/>
      <protection hidden="1"/>
    </xf>
    <xf numFmtId="38" fontId="14" fillId="0" borderId="0" xfId="0" applyNumberFormat="1" applyFont="1" applyProtection="1">
      <alignment vertical="center"/>
      <protection hidden="1"/>
    </xf>
    <xf numFmtId="38" fontId="0" fillId="0" borderId="0" xfId="2" applyFont="1" applyAlignment="1" applyProtection="1">
      <alignment vertical="top"/>
      <protection hidden="1"/>
    </xf>
    <xf numFmtId="0" fontId="51" fillId="0" borderId="0" xfId="0" applyFont="1" applyProtection="1">
      <alignment vertical="center"/>
    </xf>
    <xf numFmtId="0" fontId="50" fillId="0" borderId="0" xfId="0" applyFont="1" applyProtection="1">
      <alignment vertical="center"/>
    </xf>
    <xf numFmtId="0" fontId="50" fillId="0" borderId="0" xfId="0" applyFont="1" applyAlignment="1" applyProtection="1">
      <alignment vertical="center"/>
    </xf>
    <xf numFmtId="0" fontId="52" fillId="0" borderId="0" xfId="0" applyFont="1" applyAlignment="1" applyProtection="1">
      <alignment vertical="center"/>
    </xf>
    <xf numFmtId="0" fontId="52" fillId="0" borderId="0" xfId="0" applyFont="1" applyProtection="1">
      <alignment vertical="center"/>
    </xf>
    <xf numFmtId="0" fontId="8" fillId="0" borderId="0" xfId="0" applyFont="1" applyFill="1" applyAlignment="1" applyProtection="1">
      <alignment vertical="center"/>
    </xf>
    <xf numFmtId="0" fontId="8" fillId="0" borderId="0" xfId="0" applyFont="1" applyFill="1" applyAlignment="1" applyProtection="1">
      <alignment horizontal="right" vertical="center"/>
    </xf>
    <xf numFmtId="0" fontId="8" fillId="0" borderId="0" xfId="0" applyFont="1" applyFill="1" applyBorder="1" applyAlignment="1" applyProtection="1">
      <alignment vertical="center"/>
    </xf>
    <xf numFmtId="0" fontId="27" fillId="0" borderId="0" xfId="0" applyFont="1" applyFill="1" applyAlignment="1" applyProtection="1">
      <alignment vertical="center"/>
    </xf>
    <xf numFmtId="0" fontId="27" fillId="0" borderId="0" xfId="0" applyFont="1" applyFill="1" applyAlignment="1" applyProtection="1">
      <alignment horizontal="left" vertical="center"/>
    </xf>
    <xf numFmtId="0" fontId="12" fillId="0" borderId="0" xfId="0" applyFont="1" applyFill="1" applyBorder="1" applyAlignment="1" applyProtection="1">
      <alignment vertical="center"/>
    </xf>
    <xf numFmtId="0" fontId="0" fillId="0" borderId="0" xfId="0" applyBorder="1" applyAlignment="1" applyProtection="1">
      <alignment vertical="center"/>
    </xf>
    <xf numFmtId="0" fontId="27" fillId="0" borderId="22" xfId="0" applyFont="1" applyFill="1" applyBorder="1" applyAlignment="1" applyProtection="1">
      <alignment vertical="center"/>
    </xf>
    <xf numFmtId="0" fontId="27" fillId="0" borderId="22" xfId="0" applyFont="1" applyFill="1" applyBorder="1" applyAlignment="1" applyProtection="1">
      <alignment horizontal="center" vertical="center"/>
    </xf>
    <xf numFmtId="0" fontId="0" fillId="0" borderId="22" xfId="0" applyBorder="1" applyAlignment="1" applyProtection="1">
      <alignment vertical="center"/>
    </xf>
    <xf numFmtId="0" fontId="7" fillId="0" borderId="51" xfId="0" applyFont="1" applyFill="1" applyBorder="1" applyAlignment="1" applyProtection="1">
      <alignment horizontal="center" vertical="center" wrapText="1"/>
    </xf>
    <xf numFmtId="0" fontId="27" fillId="0" borderId="52" xfId="0" applyFont="1" applyFill="1" applyBorder="1" applyAlignment="1" applyProtection="1">
      <alignment horizontal="center" vertical="center"/>
    </xf>
    <xf numFmtId="0" fontId="27" fillId="0" borderId="52" xfId="0" applyFont="1" applyFill="1" applyBorder="1" applyAlignment="1" applyProtection="1">
      <alignment horizontal="center" vertical="center" wrapText="1"/>
    </xf>
    <xf numFmtId="0" fontId="27" fillId="0" borderId="17" xfId="0" applyFont="1" applyFill="1" applyBorder="1" applyAlignment="1" applyProtection="1">
      <alignment horizontal="center" vertical="center"/>
    </xf>
    <xf numFmtId="0" fontId="27" fillId="0" borderId="17" xfId="0"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xf>
    <xf numFmtId="0" fontId="27" fillId="0" borderId="9" xfId="0" applyFont="1" applyFill="1" applyBorder="1" applyAlignment="1" applyProtection="1">
      <alignment horizontal="center" vertical="center"/>
    </xf>
    <xf numFmtId="0" fontId="31" fillId="0" borderId="9" xfId="0" applyFont="1" applyFill="1" applyBorder="1" applyAlignment="1" applyProtection="1">
      <alignment vertical="center"/>
    </xf>
    <xf numFmtId="0" fontId="27" fillId="0" borderId="9" xfId="0" applyFont="1" applyFill="1" applyBorder="1" applyAlignment="1" applyProtection="1">
      <alignment vertical="center"/>
    </xf>
    <xf numFmtId="0" fontId="7" fillId="0" borderId="9" xfId="0" applyFont="1" applyFill="1" applyBorder="1" applyAlignment="1" applyProtection="1">
      <alignment horizontal="right" vertical="center"/>
    </xf>
    <xf numFmtId="0" fontId="27" fillId="0" borderId="53" xfId="0" applyFont="1" applyFill="1" applyBorder="1" applyAlignment="1" applyProtection="1">
      <alignment vertical="center"/>
    </xf>
    <xf numFmtId="0" fontId="30" fillId="0" borderId="6" xfId="0" applyFont="1" applyFill="1" applyBorder="1" applyAlignment="1" applyProtection="1">
      <alignment vertical="center"/>
    </xf>
    <xf numFmtId="0" fontId="30" fillId="0" borderId="0" xfId="0" applyFont="1" applyFill="1" applyBorder="1" applyAlignment="1" applyProtection="1">
      <alignment vertical="center"/>
    </xf>
    <xf numFmtId="49" fontId="54" fillId="0" borderId="22" xfId="0" applyNumberFormat="1" applyFont="1" applyFill="1" applyBorder="1" applyAlignment="1" applyProtection="1">
      <alignment horizontal="center" vertical="center"/>
    </xf>
    <xf numFmtId="0" fontId="7" fillId="0" borderId="22" xfId="0" applyFont="1" applyFill="1" applyBorder="1" applyAlignment="1" applyProtection="1">
      <alignment horizontal="left" vertical="center" textRotation="255"/>
    </xf>
    <xf numFmtId="0" fontId="31" fillId="0" borderId="22" xfId="0" applyFont="1" applyFill="1" applyBorder="1" applyAlignment="1" applyProtection="1">
      <alignment horizontal="left" vertical="center" textRotation="255"/>
    </xf>
    <xf numFmtId="0" fontId="27" fillId="0" borderId="6" xfId="0" applyFont="1" applyFill="1" applyBorder="1" applyAlignment="1" applyProtection="1">
      <alignment vertical="center"/>
    </xf>
    <xf numFmtId="0" fontId="8" fillId="0" borderId="6" xfId="0" applyFont="1" applyFill="1" applyBorder="1" applyAlignment="1" applyProtection="1">
      <alignment horizontal="center"/>
    </xf>
    <xf numFmtId="0" fontId="29" fillId="0" borderId="0" xfId="0" applyFont="1" applyFill="1" applyBorder="1" applyAlignment="1" applyProtection="1">
      <alignment vertical="center"/>
    </xf>
    <xf numFmtId="0" fontId="8" fillId="0" borderId="1" xfId="0" applyFont="1" applyFill="1" applyBorder="1" applyAlignment="1" applyProtection="1">
      <alignment horizontal="center"/>
    </xf>
    <xf numFmtId="0" fontId="70" fillId="0" borderId="6" xfId="0" applyFont="1" applyFill="1" applyBorder="1" applyAlignment="1" applyProtection="1">
      <alignment vertical="center"/>
    </xf>
    <xf numFmtId="0" fontId="70" fillId="0" borderId="0" xfId="0" applyFont="1" applyFill="1" applyBorder="1" applyAlignment="1" applyProtection="1">
      <alignment vertical="center"/>
    </xf>
    <xf numFmtId="0" fontId="27" fillId="0" borderId="15" xfId="0" applyFont="1" applyFill="1" applyBorder="1" applyAlignment="1" applyProtection="1">
      <alignment vertical="center"/>
    </xf>
    <xf numFmtId="0" fontId="27" fillId="0" borderId="54" xfId="0" applyFont="1" applyFill="1" applyBorder="1" applyAlignment="1" applyProtection="1">
      <alignment vertical="center"/>
    </xf>
    <xf numFmtId="0" fontId="71" fillId="0" borderId="22" xfId="0" applyFont="1" applyFill="1" applyBorder="1" applyAlignment="1" applyProtection="1">
      <alignment vertical="center"/>
    </xf>
    <xf numFmtId="0" fontId="27" fillId="0" borderId="55" xfId="0" applyFont="1" applyFill="1" applyBorder="1" applyAlignment="1" applyProtection="1">
      <alignment vertical="center"/>
    </xf>
    <xf numFmtId="0" fontId="71" fillId="0" borderId="9" xfId="0" applyFont="1" applyFill="1" applyBorder="1" applyAlignment="1" applyProtection="1">
      <alignment vertical="center"/>
    </xf>
    <xf numFmtId="0" fontId="71" fillId="0" borderId="0" xfId="0" applyFont="1" applyFill="1" applyBorder="1" applyAlignment="1" applyProtection="1">
      <alignment horizontal="center" vertical="center"/>
    </xf>
    <xf numFmtId="38" fontId="56" fillId="0" borderId="0" xfId="2" applyFont="1" applyFill="1" applyBorder="1" applyAlignment="1" applyProtection="1">
      <alignment horizontal="center" vertical="center"/>
    </xf>
    <xf numFmtId="38" fontId="56" fillId="0" borderId="0" xfId="2" applyFont="1" applyFill="1" applyBorder="1" applyAlignment="1" applyProtection="1">
      <alignment vertical="center"/>
    </xf>
    <xf numFmtId="0" fontId="27" fillId="0" borderId="51" xfId="0" applyFont="1" applyFill="1" applyBorder="1" applyAlignment="1" applyProtection="1">
      <alignment vertical="center"/>
    </xf>
    <xf numFmtId="0" fontId="7" fillId="0" borderId="6" xfId="0" applyFont="1" applyFill="1" applyBorder="1" applyAlignment="1" applyProtection="1">
      <alignment horizontal="center" vertical="center" textRotation="255" wrapText="1"/>
    </xf>
    <xf numFmtId="0" fontId="7" fillId="0" borderId="6" xfId="0" applyFont="1" applyFill="1" applyBorder="1" applyAlignment="1" applyProtection="1">
      <alignment horizontal="center" vertical="top" textRotation="255"/>
    </xf>
    <xf numFmtId="0" fontId="8" fillId="0" borderId="0" xfId="0" applyFont="1" applyFill="1" applyBorder="1" applyAlignment="1" applyProtection="1">
      <alignment horizontal="center"/>
    </xf>
    <xf numFmtId="0" fontId="7" fillId="0" borderId="54" xfId="0" applyFont="1" applyFill="1" applyBorder="1" applyAlignment="1" applyProtection="1">
      <alignment horizontal="center" vertical="top" textRotation="255"/>
    </xf>
    <xf numFmtId="0" fontId="27" fillId="0" borderId="0" xfId="0" applyFont="1" applyFill="1" applyAlignment="1" applyProtection="1">
      <alignment horizontal="center" vertical="center"/>
    </xf>
    <xf numFmtId="49" fontId="27" fillId="0" borderId="0" xfId="0" applyNumberFormat="1" applyFont="1" applyFill="1" applyBorder="1" applyAlignment="1" applyProtection="1">
      <alignment horizontal="center" vertical="center" shrinkToFit="1"/>
    </xf>
    <xf numFmtId="49" fontId="27" fillId="0" borderId="7" xfId="0" applyNumberFormat="1" applyFont="1" applyFill="1" applyBorder="1" applyAlignment="1" applyProtection="1">
      <alignment horizontal="center" vertical="center" shrinkToFit="1"/>
    </xf>
    <xf numFmtId="0" fontId="27" fillId="0" borderId="0" xfId="0" applyFont="1" applyFill="1" applyBorder="1" applyAlignment="1" applyProtection="1">
      <alignment vertical="center" shrinkToFit="1"/>
    </xf>
    <xf numFmtId="0" fontId="27" fillId="0" borderId="7" xfId="0" applyFont="1" applyFill="1" applyBorder="1" applyAlignment="1" applyProtection="1">
      <alignment vertical="center" shrinkToFit="1"/>
    </xf>
    <xf numFmtId="0" fontId="27" fillId="6" borderId="0" xfId="0" applyFont="1" applyFill="1" applyBorder="1" applyAlignment="1" applyProtection="1">
      <alignment vertical="center"/>
      <protection locked="0"/>
    </xf>
    <xf numFmtId="0" fontId="8" fillId="0" borderId="22" xfId="0" applyFont="1" applyFill="1" applyBorder="1" applyAlignment="1" applyProtection="1">
      <alignment vertical="center" shrinkToFit="1"/>
      <protection locked="0"/>
    </xf>
    <xf numFmtId="0" fontId="27" fillId="0" borderId="0" xfId="0" applyFont="1" applyFill="1" applyBorder="1" applyAlignment="1" applyProtection="1">
      <alignment vertical="center"/>
      <protection locked="0"/>
    </xf>
    <xf numFmtId="0" fontId="27" fillId="0" borderId="0" xfId="0" applyNumberFormat="1" applyFont="1" applyFill="1" applyBorder="1" applyAlignment="1" applyProtection="1">
      <alignment vertical="center"/>
      <protection locked="0"/>
    </xf>
    <xf numFmtId="0" fontId="7" fillId="0" borderId="0" xfId="0" applyFont="1" applyFill="1" applyAlignment="1" applyProtection="1">
      <alignment vertical="center"/>
    </xf>
    <xf numFmtId="0" fontId="73" fillId="6" borderId="2" xfId="0" applyFont="1" applyFill="1" applyBorder="1" applyProtection="1">
      <alignment vertical="center"/>
      <protection locked="0"/>
    </xf>
    <xf numFmtId="38" fontId="74" fillId="6" borderId="2" xfId="2" applyFont="1" applyFill="1" applyBorder="1" applyProtection="1">
      <alignment vertical="center"/>
      <protection locked="0"/>
    </xf>
    <xf numFmtId="0" fontId="73" fillId="7" borderId="2" xfId="0" applyFont="1" applyFill="1" applyBorder="1" applyProtection="1">
      <alignment vertical="center"/>
      <protection locked="0"/>
    </xf>
    <xf numFmtId="38" fontId="74" fillId="7" borderId="2" xfId="2" applyFont="1" applyFill="1" applyBorder="1" applyProtection="1">
      <alignment vertical="center"/>
      <protection locked="0"/>
    </xf>
    <xf numFmtId="0" fontId="73" fillId="6" borderId="3" xfId="0" applyFont="1" applyFill="1" applyBorder="1" applyProtection="1">
      <alignment vertical="center"/>
      <protection locked="0"/>
    </xf>
    <xf numFmtId="0" fontId="73" fillId="7" borderId="3" xfId="0" applyFont="1" applyFill="1" applyBorder="1" applyProtection="1">
      <alignment vertical="center"/>
      <protection locked="0"/>
    </xf>
    <xf numFmtId="0" fontId="79" fillId="0" borderId="0" xfId="3" applyFont="1" applyFill="1">
      <alignment vertical="center"/>
    </xf>
    <xf numFmtId="0" fontId="5" fillId="0" borderId="1" xfId="3" applyFont="1" applyFill="1" applyBorder="1" applyAlignment="1">
      <alignment horizontal="center" vertical="center"/>
    </xf>
    <xf numFmtId="0" fontId="79" fillId="0" borderId="1" xfId="3" applyFont="1" applyFill="1" applyBorder="1" applyAlignment="1">
      <alignment horizontal="center" vertical="center"/>
    </xf>
    <xf numFmtId="176" fontId="79" fillId="0" borderId="1" xfId="3" applyNumberFormat="1" applyFont="1" applyFill="1" applyBorder="1" applyAlignment="1">
      <alignment horizontal="right" vertical="center"/>
    </xf>
    <xf numFmtId="0" fontId="11" fillId="8" borderId="9" xfId="0" applyFont="1" applyFill="1" applyBorder="1" applyAlignment="1" applyProtection="1">
      <alignment horizontal="center" vertical="center"/>
      <protection locked="0"/>
    </xf>
    <xf numFmtId="49" fontId="78" fillId="0" borderId="22" xfId="0" applyNumberFormat="1" applyFont="1" applyFill="1" applyBorder="1" applyAlignment="1" applyProtection="1">
      <alignment horizontal="center" vertical="center"/>
    </xf>
    <xf numFmtId="0" fontId="0" fillId="0" borderId="44" xfId="0" applyFont="1" applyBorder="1" applyAlignment="1" applyProtection="1">
      <alignment horizontal="center" vertical="center"/>
    </xf>
    <xf numFmtId="0" fontId="15"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2"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73" fillId="0" borderId="46" xfId="0" applyFont="1" applyFill="1" applyBorder="1" applyProtection="1">
      <alignment vertical="center"/>
    </xf>
    <xf numFmtId="0" fontId="73" fillId="9" borderId="2" xfId="0" applyFont="1" applyFill="1" applyBorder="1" applyProtection="1">
      <alignment vertical="center"/>
    </xf>
    <xf numFmtId="0" fontId="73" fillId="0" borderId="48" xfId="0" applyFont="1" applyFill="1" applyBorder="1" applyProtection="1">
      <alignment vertical="center"/>
    </xf>
    <xf numFmtId="0" fontId="73" fillId="9" borderId="3" xfId="0" applyFont="1" applyFill="1" applyBorder="1" applyProtection="1">
      <alignment vertical="center"/>
    </xf>
    <xf numFmtId="38" fontId="73" fillId="9" borderId="2" xfId="0" applyNumberFormat="1" applyFont="1" applyFill="1" applyBorder="1" applyProtection="1">
      <alignment vertical="center"/>
    </xf>
    <xf numFmtId="0" fontId="22" fillId="0" borderId="44" xfId="0" applyFont="1" applyBorder="1" applyAlignment="1" applyProtection="1">
      <alignment horizontal="center" vertical="center"/>
    </xf>
    <xf numFmtId="0" fontId="39" fillId="0" borderId="1" xfId="0" applyFont="1" applyBorder="1" applyProtection="1">
      <alignment vertical="center"/>
    </xf>
    <xf numFmtId="38" fontId="39" fillId="0" borderId="1" xfId="0" applyNumberFormat="1" applyFont="1" applyBorder="1" applyProtection="1">
      <alignment vertical="center"/>
    </xf>
    <xf numFmtId="0" fontId="4" fillId="0" borderId="0" xfId="0" applyFont="1" applyFill="1" applyAlignment="1">
      <alignment vertical="center"/>
    </xf>
    <xf numFmtId="0" fontId="81" fillId="0" borderId="1" xfId="0" applyFont="1" applyBorder="1">
      <alignment vertical="center"/>
    </xf>
    <xf numFmtId="0" fontId="36" fillId="0" borderId="0" xfId="0" applyFont="1" applyFill="1" applyBorder="1" applyAlignment="1" applyProtection="1">
      <alignment horizontal="center" vertical="center"/>
    </xf>
    <xf numFmtId="0" fontId="11" fillId="6" borderId="68" xfId="0" applyFont="1" applyFill="1" applyBorder="1" applyAlignment="1" applyProtection="1">
      <alignment horizontal="center" vertical="center"/>
      <protection locked="0"/>
    </xf>
    <xf numFmtId="0" fontId="11" fillId="6" borderId="45" xfId="0" applyFont="1" applyFill="1" applyBorder="1" applyAlignment="1" applyProtection="1">
      <alignment horizontal="center" vertical="center"/>
      <protection locked="0"/>
    </xf>
    <xf numFmtId="0" fontId="11" fillId="6" borderId="44" xfId="0" applyFont="1" applyFill="1" applyBorder="1" applyAlignment="1" applyProtection="1">
      <alignment horizontal="center" vertical="center"/>
      <protection locked="0"/>
    </xf>
    <xf numFmtId="0" fontId="11" fillId="6" borderId="56" xfId="0" applyFont="1" applyFill="1" applyBorder="1" applyAlignment="1" applyProtection="1">
      <alignment horizontal="center" vertical="center"/>
      <protection locked="0"/>
    </xf>
    <xf numFmtId="0" fontId="11" fillId="6" borderId="4" xfId="0" applyFont="1" applyFill="1" applyBorder="1" applyAlignment="1" applyProtection="1">
      <alignment horizontal="center" vertical="center"/>
      <protection locked="0"/>
    </xf>
    <xf numFmtId="14" fontId="0" fillId="0" borderId="0" xfId="0" applyNumberFormat="1" applyProtection="1">
      <alignment vertical="center"/>
      <protection hidden="1"/>
    </xf>
    <xf numFmtId="0" fontId="11" fillId="0" borderId="20" xfId="0" applyNumberFormat="1" applyFont="1" applyFill="1" applyBorder="1">
      <alignment vertical="center"/>
    </xf>
    <xf numFmtId="177" fontId="10" fillId="0" borderId="0" xfId="2" applyNumberFormat="1" applyFont="1" applyBorder="1">
      <alignment vertical="center"/>
    </xf>
    <xf numFmtId="14" fontId="11" fillId="3" borderId="46" xfId="0" applyNumberFormat="1" applyFont="1" applyFill="1" applyBorder="1" applyProtection="1">
      <alignment vertical="center"/>
      <protection hidden="1"/>
    </xf>
    <xf numFmtId="14" fontId="11" fillId="0" borderId="48" xfId="0" applyNumberFormat="1" applyFont="1" applyBorder="1" applyProtection="1">
      <alignment vertical="center"/>
      <protection hidden="1"/>
    </xf>
    <xf numFmtId="14" fontId="11" fillId="3" borderId="12" xfId="0" applyNumberFormat="1" applyFont="1" applyFill="1" applyBorder="1">
      <alignment vertical="center"/>
    </xf>
    <xf numFmtId="14" fontId="11" fillId="0" borderId="11" xfId="0" applyNumberFormat="1" applyFont="1" applyBorder="1">
      <alignment vertical="center"/>
    </xf>
    <xf numFmtId="3" fontId="5" fillId="0" borderId="1" xfId="0" applyNumberFormat="1" applyFont="1" applyBorder="1">
      <alignment vertical="center"/>
    </xf>
    <xf numFmtId="3" fontId="5" fillId="10" borderId="1" xfId="0" applyNumberFormat="1" applyFont="1" applyFill="1" applyBorder="1">
      <alignment vertical="center"/>
    </xf>
    <xf numFmtId="14" fontId="5" fillId="5" borderId="1" xfId="0" applyNumberFormat="1" applyFont="1" applyFill="1" applyBorder="1">
      <alignment vertical="center"/>
    </xf>
    <xf numFmtId="0" fontId="0" fillId="0" borderId="0" xfId="0" applyFont="1">
      <alignment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Border="1" applyAlignment="1">
      <alignment horizontal="center" vertical="center"/>
    </xf>
    <xf numFmtId="0" fontId="0" fillId="0" borderId="0" xfId="0" applyFont="1" applyBorder="1" applyAlignment="1">
      <alignment horizontal="center" vertical="center"/>
    </xf>
    <xf numFmtId="0" fontId="0" fillId="0" borderId="28" xfId="0" applyFont="1" applyBorder="1" applyAlignment="1">
      <alignment horizontal="center" vertical="center"/>
    </xf>
    <xf numFmtId="0" fontId="0" fillId="0" borderId="30" xfId="0" applyFont="1" applyBorder="1" applyAlignment="1">
      <alignment horizontal="center" vertical="center"/>
    </xf>
    <xf numFmtId="0" fontId="0" fillId="0" borderId="33" xfId="0" applyFont="1" applyBorder="1" applyAlignment="1">
      <alignment horizontal="center" vertical="center"/>
    </xf>
    <xf numFmtId="0" fontId="11" fillId="6" borderId="57" xfId="0" applyFont="1" applyFill="1" applyBorder="1" applyAlignment="1" applyProtection="1">
      <alignment horizontal="center" vertical="center"/>
      <protection locked="0"/>
    </xf>
    <xf numFmtId="0" fontId="11" fillId="6" borderId="58" xfId="0" applyFont="1" applyFill="1" applyBorder="1" applyAlignment="1" applyProtection="1">
      <alignment horizontal="center" vertical="center"/>
      <protection locked="0"/>
    </xf>
    <xf numFmtId="0" fontId="50" fillId="0" borderId="0" xfId="0" applyFont="1" applyFill="1" applyAlignment="1" applyProtection="1">
      <alignment vertical="center"/>
    </xf>
    <xf numFmtId="0" fontId="87" fillId="0" borderId="0" xfId="0" applyFont="1" applyFill="1" applyAlignment="1" applyProtection="1">
      <alignment horizontal="right" vertical="center"/>
    </xf>
    <xf numFmtId="0" fontId="11" fillId="6" borderId="34" xfId="0" applyFont="1" applyFill="1" applyBorder="1" applyAlignment="1" applyProtection="1">
      <alignment horizontal="center" vertical="center"/>
      <protection locked="0"/>
    </xf>
    <xf numFmtId="0" fontId="11" fillId="6" borderId="35" xfId="0" applyFont="1" applyFill="1" applyBorder="1" applyAlignment="1" applyProtection="1">
      <alignment horizontal="center" vertical="center"/>
      <protection locked="0"/>
    </xf>
    <xf numFmtId="0" fontId="11" fillId="6" borderId="10" xfId="0" applyFont="1" applyFill="1" applyBorder="1" applyAlignment="1" applyProtection="1">
      <alignment horizontal="center" vertical="center"/>
      <protection locked="0"/>
    </xf>
    <xf numFmtId="0" fontId="11" fillId="6" borderId="34" xfId="0" applyNumberFormat="1" applyFont="1" applyFill="1" applyBorder="1" applyAlignment="1" applyProtection="1">
      <alignment horizontal="center" vertical="center"/>
      <protection locked="0"/>
    </xf>
    <xf numFmtId="0" fontId="0" fillId="0" borderId="0" xfId="0" applyAlignment="1">
      <alignment vertical="center" wrapText="1"/>
    </xf>
    <xf numFmtId="0" fontId="48" fillId="15" borderId="10" xfId="0" applyNumberFormat="1" applyFont="1" applyFill="1" applyBorder="1" applyAlignment="1" applyProtection="1">
      <alignment horizontal="center" vertical="center"/>
      <protection locked="0"/>
    </xf>
    <xf numFmtId="0" fontId="7" fillId="12" borderId="52" xfId="0" applyFont="1" applyFill="1" applyBorder="1" applyAlignment="1" applyProtection="1">
      <alignment horizontal="center" vertical="center" textRotation="255"/>
      <protection locked="0"/>
    </xf>
    <xf numFmtId="0" fontId="31" fillId="12" borderId="17" xfId="0" applyFont="1" applyFill="1" applyBorder="1" applyAlignment="1" applyProtection="1">
      <alignment horizontal="center" vertical="center" textRotation="255"/>
      <protection locked="0"/>
    </xf>
    <xf numFmtId="0" fontId="7" fillId="12" borderId="1" xfId="0" applyFont="1" applyFill="1" applyBorder="1" applyAlignment="1" applyProtection="1">
      <alignment horizontal="center" vertical="center" textRotation="255"/>
      <protection locked="0"/>
    </xf>
    <xf numFmtId="0" fontId="88" fillId="0" borderId="6" xfId="0" applyFont="1" applyFill="1" applyBorder="1" applyAlignment="1" applyProtection="1">
      <alignment horizontal="left" vertical="center" indent="1"/>
    </xf>
    <xf numFmtId="38" fontId="5" fillId="2" borderId="1" xfId="2" applyFont="1" applyFill="1" applyBorder="1">
      <alignment vertical="center"/>
    </xf>
    <xf numFmtId="38" fontId="5" fillId="0" borderId="1" xfId="2" applyFont="1" applyFill="1" applyBorder="1">
      <alignment vertical="center"/>
    </xf>
    <xf numFmtId="0" fontId="84" fillId="0" borderId="29" xfId="0" applyFont="1" applyFill="1" applyBorder="1" applyAlignment="1">
      <alignment horizontal="center" vertical="center"/>
    </xf>
    <xf numFmtId="0" fontId="27" fillId="0" borderId="0" xfId="0" applyFont="1" applyFill="1" applyBorder="1" applyAlignment="1" applyProtection="1">
      <alignment horizontal="center" vertical="center"/>
    </xf>
    <xf numFmtId="0" fontId="8" fillId="0" borderId="22" xfId="0" applyFont="1" applyFill="1" applyBorder="1" applyAlignment="1" applyProtection="1">
      <alignment horizontal="left" vertical="center"/>
      <protection locked="0"/>
    </xf>
    <xf numFmtId="0" fontId="27" fillId="0" borderId="6" xfId="0" applyFont="1" applyFill="1" applyBorder="1" applyAlignment="1" applyProtection="1">
      <alignment vertical="center"/>
      <protection locked="0"/>
    </xf>
    <xf numFmtId="0" fontId="8" fillId="0" borderId="54" xfId="0" applyFont="1" applyFill="1" applyBorder="1" applyAlignment="1" applyProtection="1">
      <alignment horizontal="left" vertical="center"/>
      <protection locked="0"/>
    </xf>
    <xf numFmtId="0" fontId="27" fillId="0" borderId="6" xfId="0" applyFont="1" applyFill="1" applyBorder="1" applyAlignment="1" applyProtection="1">
      <alignment horizontal="right" vertical="center"/>
    </xf>
    <xf numFmtId="0" fontId="27" fillId="12" borderId="0" xfId="0" applyNumberFormat="1" applyFont="1" applyFill="1" applyBorder="1" applyAlignment="1" applyProtection="1">
      <alignment vertical="center"/>
      <protection locked="0"/>
    </xf>
    <xf numFmtId="0" fontId="27" fillId="12" borderId="0" xfId="0" applyFont="1" applyFill="1" applyBorder="1" applyAlignment="1" applyProtection="1">
      <alignment vertical="center"/>
      <protection locked="0"/>
    </xf>
    <xf numFmtId="0" fontId="27" fillId="0" borderId="9" xfId="0" applyFont="1" applyFill="1" applyBorder="1" applyAlignment="1" applyProtection="1">
      <alignment vertical="center"/>
    </xf>
    <xf numFmtId="0" fontId="27" fillId="0" borderId="0" xfId="0" applyFont="1" applyFill="1" applyBorder="1" applyAlignment="1" applyProtection="1">
      <alignment horizontal="center" vertical="center" shrinkToFit="1"/>
    </xf>
    <xf numFmtId="0" fontId="27" fillId="0" borderId="0" xfId="0" applyFont="1" applyFill="1" applyBorder="1" applyAlignment="1" applyProtection="1">
      <alignment horizontal="left" vertical="center"/>
    </xf>
    <xf numFmtId="0" fontId="79" fillId="0" borderId="1" xfId="3" applyFont="1" applyFill="1" applyBorder="1">
      <alignment vertical="center"/>
    </xf>
    <xf numFmtId="0" fontId="90" fillId="0" borderId="0" xfId="4"/>
    <xf numFmtId="0" fontId="90" fillId="0" borderId="0" xfId="4" applyAlignment="1">
      <alignment horizontal="left"/>
    </xf>
    <xf numFmtId="183" fontId="92" fillId="0" borderId="71" xfId="4" applyNumberFormat="1" applyFont="1" applyBorder="1" applyAlignment="1">
      <alignment horizontal="left" vertical="center"/>
    </xf>
    <xf numFmtId="0" fontId="90" fillId="0" borderId="71" xfId="4" applyBorder="1" applyAlignment="1">
      <alignment horizontal="left" vertical="center"/>
    </xf>
    <xf numFmtId="0" fontId="93" fillId="0" borderId="0" xfId="4" applyFont="1" applyAlignment="1">
      <alignment horizontal="right"/>
    </xf>
    <xf numFmtId="49" fontId="94" fillId="17" borderId="71" xfId="4" applyNumberFormat="1" applyFont="1" applyFill="1" applyBorder="1" applyAlignment="1">
      <alignment horizontal="center" vertical="center"/>
    </xf>
    <xf numFmtId="0" fontId="90" fillId="0" borderId="71" xfId="4" applyBorder="1" applyAlignment="1">
      <alignment horizontal="center" vertical="center"/>
    </xf>
    <xf numFmtId="0" fontId="90" fillId="18" borderId="71" xfId="4" applyFill="1" applyBorder="1" applyAlignment="1">
      <alignment horizontal="left" vertical="center"/>
    </xf>
    <xf numFmtId="0" fontId="94" fillId="18" borderId="71" xfId="4" applyFont="1" applyFill="1" applyBorder="1" applyAlignment="1">
      <alignment horizontal="center" vertical="center"/>
    </xf>
    <xf numFmtId="0" fontId="90" fillId="18" borderId="71" xfId="4" applyFill="1" applyBorder="1" applyAlignment="1">
      <alignment horizontal="center" vertical="center"/>
    </xf>
    <xf numFmtId="0" fontId="95" fillId="18" borderId="71" xfId="4" applyFont="1" applyFill="1" applyBorder="1" applyAlignment="1">
      <alignment horizontal="center" vertical="center"/>
    </xf>
    <xf numFmtId="0" fontId="93" fillId="18" borderId="71" xfId="4" applyFont="1" applyFill="1" applyBorder="1" applyAlignment="1">
      <alignment horizontal="center" vertical="center"/>
    </xf>
    <xf numFmtId="0" fontId="94" fillId="19" borderId="71" xfId="4" applyFont="1" applyFill="1" applyBorder="1" applyAlignment="1">
      <alignment horizontal="center" vertical="center"/>
    </xf>
    <xf numFmtId="0" fontId="90" fillId="19" borderId="71" xfId="4" applyFill="1" applyBorder="1" applyAlignment="1">
      <alignment horizontal="center" vertical="center"/>
    </xf>
    <xf numFmtId="0" fontId="97" fillId="18" borderId="71" xfId="4" applyFont="1" applyFill="1" applyBorder="1" applyAlignment="1">
      <alignment horizontal="left" vertical="center"/>
    </xf>
    <xf numFmtId="0" fontId="90" fillId="0" borderId="0" xfId="4" applyFill="1" applyAlignment="1">
      <alignment horizontal="left" vertical="center"/>
    </xf>
    <xf numFmtId="0" fontId="90" fillId="0" borderId="0" xfId="4" applyFill="1" applyAlignment="1">
      <alignment vertical="center"/>
    </xf>
    <xf numFmtId="0" fontId="94" fillId="0" borderId="0" xfId="4" applyFont="1" applyFill="1" applyAlignment="1">
      <alignment vertical="center"/>
    </xf>
    <xf numFmtId="0" fontId="90" fillId="0" borderId="0" xfId="4" applyAlignment="1">
      <alignment horizontal="left" vertical="center"/>
    </xf>
    <xf numFmtId="0" fontId="90" fillId="0" borderId="0" xfId="4" applyAlignment="1">
      <alignment vertical="center"/>
    </xf>
    <xf numFmtId="0" fontId="98" fillId="19" borderId="0" xfId="4" applyFont="1" applyFill="1" applyAlignment="1">
      <alignment vertical="center"/>
    </xf>
    <xf numFmtId="0" fontId="90" fillId="16" borderId="0" xfId="4" applyFill="1" applyAlignment="1">
      <alignment vertical="center"/>
    </xf>
    <xf numFmtId="0" fontId="99" fillId="0" borderId="0" xfId="4" applyFont="1" applyAlignment="1">
      <alignment vertical="center"/>
    </xf>
    <xf numFmtId="0" fontId="98" fillId="0" borderId="0" xfId="4" applyFont="1" applyAlignment="1">
      <alignment vertical="center"/>
    </xf>
    <xf numFmtId="0" fontId="100" fillId="0" borderId="0" xfId="4" applyFont="1" applyAlignment="1">
      <alignment vertical="center"/>
    </xf>
    <xf numFmtId="0" fontId="101" fillId="20" borderId="0" xfId="4" applyFont="1" applyFill="1" applyAlignment="1">
      <alignment vertical="center"/>
    </xf>
    <xf numFmtId="0" fontId="94" fillId="19" borderId="0" xfId="4" applyFont="1" applyFill="1" applyAlignment="1">
      <alignment vertical="center"/>
    </xf>
    <xf numFmtId="0" fontId="94" fillId="0" borderId="0" xfId="4" applyFont="1" applyAlignment="1">
      <alignment vertical="center"/>
    </xf>
    <xf numFmtId="0" fontId="92" fillId="22" borderId="0" xfId="4" applyFont="1" applyFill="1" applyAlignment="1">
      <alignment horizontal="left"/>
    </xf>
    <xf numFmtId="0" fontId="92" fillId="0" borderId="0" xfId="4" applyFont="1" applyAlignment="1">
      <alignment horizontal="left"/>
    </xf>
    <xf numFmtId="0" fontId="92" fillId="0" borderId="0" xfId="4" applyFont="1"/>
    <xf numFmtId="0" fontId="99" fillId="0" borderId="0" xfId="4" applyFont="1"/>
    <xf numFmtId="0" fontId="99" fillId="22" borderId="0" xfId="4" applyFont="1" applyFill="1"/>
    <xf numFmtId="0" fontId="90" fillId="22" borderId="0" xfId="4" applyFill="1" applyAlignment="1">
      <alignment horizontal="left"/>
    </xf>
    <xf numFmtId="0" fontId="94" fillId="23" borderId="0" xfId="4" applyFont="1" applyFill="1"/>
    <xf numFmtId="0" fontId="100" fillId="0" borderId="0" xfId="4" applyFont="1"/>
    <xf numFmtId="0" fontId="101" fillId="22" borderId="0" xfId="4" applyFont="1" applyFill="1"/>
    <xf numFmtId="0" fontId="101" fillId="0" borderId="0" xfId="4" applyFont="1"/>
    <xf numFmtId="0" fontId="90" fillId="24" borderId="0" xfId="4" applyFill="1" applyAlignment="1">
      <alignment horizontal="left"/>
    </xf>
    <xf numFmtId="0" fontId="101" fillId="24" borderId="0" xfId="4" applyFont="1" applyFill="1"/>
    <xf numFmtId="0" fontId="90" fillId="25" borderId="0" xfId="4" applyFill="1" applyAlignment="1">
      <alignment horizontal="left" wrapText="1"/>
    </xf>
    <xf numFmtId="0" fontId="98" fillId="19" borderId="0" xfId="4" applyFont="1" applyFill="1"/>
    <xf numFmtId="0" fontId="101" fillId="25" borderId="0" xfId="4" applyFont="1" applyFill="1"/>
    <xf numFmtId="0" fontId="90" fillId="25" borderId="0" xfId="4" applyFill="1" applyAlignment="1">
      <alignment horizontal="left"/>
    </xf>
    <xf numFmtId="0" fontId="94" fillId="19" borderId="0" xfId="4" applyFont="1" applyFill="1"/>
    <xf numFmtId="0" fontId="102" fillId="15" borderId="0" xfId="4" applyFont="1" applyFill="1" applyAlignment="1">
      <alignment horizontal="left"/>
    </xf>
    <xf numFmtId="0" fontId="101" fillId="15" borderId="0" xfId="4" applyFont="1" applyFill="1"/>
    <xf numFmtId="0" fontId="90" fillId="15" borderId="0" xfId="4" applyFill="1"/>
    <xf numFmtId="11" fontId="101" fillId="0" borderId="0" xfId="4" applyNumberFormat="1" applyFont="1"/>
    <xf numFmtId="0" fontId="103" fillId="0" borderId="0" xfId="4" applyFont="1"/>
    <xf numFmtId="0" fontId="103" fillId="0" borderId="0" xfId="4" applyFont="1" applyAlignment="1">
      <alignment horizontal="left"/>
    </xf>
    <xf numFmtId="0" fontId="104" fillId="0" borderId="0" xfId="4" applyFont="1"/>
    <xf numFmtId="0" fontId="97" fillId="0" borderId="0" xfId="4" applyFont="1"/>
    <xf numFmtId="0" fontId="105" fillId="0" borderId="0" xfId="4" applyFont="1"/>
    <xf numFmtId="0" fontId="104" fillId="0" borderId="0" xfId="4" applyFont="1" applyAlignment="1">
      <alignment horizontal="left"/>
    </xf>
    <xf numFmtId="0" fontId="98" fillId="23" borderId="0" xfId="4" applyFont="1" applyFill="1"/>
    <xf numFmtId="0" fontId="99" fillId="0" borderId="0" xfId="4" applyNumberFormat="1" applyFont="1"/>
    <xf numFmtId="0" fontId="98" fillId="0" borderId="0" xfId="4" applyFont="1"/>
    <xf numFmtId="0" fontId="94" fillId="17" borderId="71" xfId="4" applyNumberFormat="1" applyFont="1" applyFill="1" applyBorder="1" applyAlignment="1">
      <alignment horizontal="center" vertical="center"/>
    </xf>
    <xf numFmtId="38" fontId="94" fillId="17" borderId="71" xfId="4" applyNumberFormat="1" applyFont="1" applyFill="1" applyBorder="1" applyAlignment="1">
      <alignment horizontal="center" vertical="center"/>
    </xf>
    <xf numFmtId="0" fontId="94" fillId="0" borderId="0" xfId="4" applyFont="1"/>
    <xf numFmtId="0" fontId="11" fillId="6" borderId="88" xfId="0" applyFont="1" applyFill="1" applyBorder="1" applyAlignment="1" applyProtection="1">
      <alignment horizontal="center" vertical="center"/>
      <protection locked="0"/>
    </xf>
    <xf numFmtId="0" fontId="11" fillId="6" borderId="91" xfId="0" applyFont="1" applyFill="1" applyBorder="1" applyAlignment="1" applyProtection="1">
      <alignment horizontal="center" vertical="center"/>
      <protection locked="0"/>
    </xf>
    <xf numFmtId="0" fontId="11" fillId="6" borderId="92" xfId="0" applyFont="1" applyFill="1" applyBorder="1" applyAlignment="1" applyProtection="1">
      <alignment horizontal="center" vertical="center"/>
      <protection locked="0"/>
    </xf>
    <xf numFmtId="0" fontId="1" fillId="0" borderId="0" xfId="0" applyFont="1" applyProtection="1">
      <alignment vertical="center"/>
      <protection hidden="1"/>
    </xf>
    <xf numFmtId="0" fontId="0" fillId="0" borderId="0" xfId="0" applyAlignment="1" applyProtection="1">
      <alignment horizontal="center" vertical="center"/>
      <protection hidden="1"/>
    </xf>
    <xf numFmtId="0" fontId="45" fillId="0" borderId="0" xfId="0" applyFont="1" applyAlignment="1" applyProtection="1">
      <alignment horizontal="left" vertical="center"/>
      <protection hidden="1"/>
    </xf>
    <xf numFmtId="0" fontId="64" fillId="0" borderId="36" xfId="0" applyFont="1" applyBorder="1" applyAlignment="1" applyProtection="1">
      <alignment horizontal="left" vertical="center"/>
      <protection hidden="1"/>
    </xf>
    <xf numFmtId="0" fontId="0" fillId="0" borderId="37" xfId="0" applyFont="1" applyBorder="1" applyAlignment="1" applyProtection="1">
      <alignment horizontal="center" vertical="center"/>
      <protection hidden="1"/>
    </xf>
    <xf numFmtId="0" fontId="0" fillId="0" borderId="37" xfId="0" applyFont="1" applyBorder="1" applyProtection="1">
      <alignment vertical="center"/>
      <protection hidden="1"/>
    </xf>
    <xf numFmtId="0" fontId="0" fillId="0" borderId="38" xfId="0" applyFont="1" applyBorder="1" applyProtection="1">
      <alignment vertical="center"/>
      <protection hidden="1"/>
    </xf>
    <xf numFmtId="0" fontId="64" fillId="0" borderId="39" xfId="0" applyFont="1" applyBorder="1" applyAlignment="1" applyProtection="1">
      <alignment horizontal="left" vertical="center"/>
      <protection hidden="1"/>
    </xf>
    <xf numFmtId="0" fontId="55" fillId="0" borderId="0" xfId="0" applyFont="1" applyBorder="1" applyAlignment="1" applyProtection="1">
      <alignment horizontal="left" vertical="center"/>
      <protection hidden="1"/>
    </xf>
    <xf numFmtId="0" fontId="0" fillId="0" borderId="0" xfId="0" applyFont="1" applyBorder="1" applyAlignment="1" applyProtection="1">
      <alignment horizontal="center" vertical="center"/>
      <protection hidden="1"/>
    </xf>
    <xf numFmtId="0" fontId="0" fillId="0" borderId="0" xfId="0" applyFont="1" applyBorder="1" applyProtection="1">
      <alignment vertical="center"/>
      <protection hidden="1"/>
    </xf>
    <xf numFmtId="0" fontId="0" fillId="0" borderId="40" xfId="0" applyFont="1" applyBorder="1" applyProtection="1">
      <alignment vertical="center"/>
      <protection hidden="1"/>
    </xf>
    <xf numFmtId="0" fontId="0" fillId="0" borderId="0" xfId="0" applyFont="1" applyBorder="1" applyAlignment="1" applyProtection="1">
      <alignment horizontal="left" vertical="center"/>
      <protection hidden="1"/>
    </xf>
    <xf numFmtId="0" fontId="42" fillId="0" borderId="0" xfId="0" applyFont="1" applyBorder="1" applyAlignment="1" applyProtection="1">
      <alignment horizontal="left" vertical="center"/>
      <protection hidden="1"/>
    </xf>
    <xf numFmtId="0" fontId="69" fillId="0" borderId="0" xfId="0" applyFont="1" applyFill="1" applyBorder="1" applyAlignment="1" applyProtection="1">
      <alignment horizontal="left" vertical="center"/>
      <protection hidden="1"/>
    </xf>
    <xf numFmtId="0" fontId="64" fillId="0" borderId="41" xfId="0" applyFont="1" applyBorder="1" applyAlignment="1" applyProtection="1">
      <alignment horizontal="left" vertical="center"/>
      <protection hidden="1"/>
    </xf>
    <xf numFmtId="0" fontId="0" fillId="0" borderId="42" xfId="0" applyFont="1" applyBorder="1" applyAlignment="1" applyProtection="1">
      <alignment horizontal="center" vertical="center"/>
      <protection hidden="1"/>
    </xf>
    <xf numFmtId="0" fontId="0" fillId="0" borderId="42" xfId="0" applyFont="1" applyBorder="1" applyProtection="1">
      <alignment vertical="center"/>
      <protection hidden="1"/>
    </xf>
    <xf numFmtId="0" fontId="0" fillId="0" borderId="43" xfId="0" applyFont="1" applyBorder="1" applyProtection="1">
      <alignment vertical="center"/>
      <protection hidden="1"/>
    </xf>
    <xf numFmtId="0" fontId="85" fillId="11" borderId="0" xfId="0" applyFont="1" applyFill="1" applyProtection="1">
      <alignment vertical="center"/>
      <protection hidden="1"/>
    </xf>
    <xf numFmtId="0" fontId="0" fillId="11" borderId="0" xfId="0" applyFill="1" applyProtection="1">
      <alignment vertical="center"/>
      <protection hidden="1"/>
    </xf>
    <xf numFmtId="0" fontId="0" fillId="0" borderId="0" xfId="0" applyFill="1" applyProtection="1">
      <alignment vertical="center"/>
      <protection hidden="1"/>
    </xf>
    <xf numFmtId="0" fontId="0" fillId="11" borderId="0" xfId="0" applyFill="1" applyAlignment="1" applyProtection="1">
      <alignment horizontal="left" vertical="center"/>
      <protection hidden="1"/>
    </xf>
    <xf numFmtId="0" fontId="0" fillId="11" borderId="0" xfId="0" applyFill="1" applyAlignment="1" applyProtection="1">
      <alignment horizontal="center" vertical="center"/>
      <protection hidden="1"/>
    </xf>
    <xf numFmtId="0" fontId="48" fillId="0" borderId="31" xfId="0" applyFont="1" applyFill="1" applyBorder="1" applyAlignment="1" applyProtection="1">
      <alignment horizontal="center" vertical="center"/>
      <protection hidden="1"/>
    </xf>
    <xf numFmtId="0" fontId="48" fillId="0" borderId="4" xfId="0" applyFont="1" applyFill="1" applyBorder="1" applyAlignment="1" applyProtection="1">
      <alignment horizontal="center" vertical="center"/>
      <protection hidden="1"/>
    </xf>
    <xf numFmtId="179" fontId="0" fillId="11" borderId="0" xfId="0" applyNumberFormat="1" applyFill="1" applyAlignment="1" applyProtection="1">
      <alignment horizontal="center" vertical="center"/>
      <protection hidden="1"/>
    </xf>
    <xf numFmtId="180" fontId="0" fillId="11" borderId="0" xfId="0" applyNumberFormat="1" applyFill="1" applyProtection="1">
      <alignment vertical="center"/>
      <protection hidden="1"/>
    </xf>
    <xf numFmtId="0" fontId="48" fillId="0" borderId="1" xfId="0" applyFont="1" applyFill="1" applyBorder="1" applyAlignment="1" applyProtection="1">
      <alignment horizontal="center" vertical="center"/>
      <protection hidden="1"/>
    </xf>
    <xf numFmtId="0" fontId="48" fillId="0" borderId="5" xfId="0" applyFont="1" applyFill="1" applyBorder="1" applyAlignment="1" applyProtection="1">
      <alignment horizontal="center" vertical="center"/>
      <protection hidden="1"/>
    </xf>
    <xf numFmtId="0" fontId="3" fillId="0" borderId="9" xfId="0" applyFont="1" applyFill="1" applyBorder="1" applyAlignment="1" applyProtection="1">
      <alignment horizontal="center" vertical="center" wrapText="1" justifyLastLine="1"/>
      <protection hidden="1"/>
    </xf>
    <xf numFmtId="0" fontId="0" fillId="0" borderId="0" xfId="0" applyAlignment="1" applyProtection="1">
      <alignment vertical="center" wrapText="1"/>
      <protection hidden="1"/>
    </xf>
    <xf numFmtId="38" fontId="12" fillId="0" borderId="0" xfId="2" applyFont="1" applyFill="1" applyBorder="1" applyAlignment="1" applyProtection="1">
      <alignment vertical="center"/>
      <protection hidden="1"/>
    </xf>
    <xf numFmtId="0" fontId="30" fillId="0" borderId="0" xfId="0" applyFont="1" applyFill="1" applyBorder="1" applyAlignment="1" applyProtection="1">
      <alignment horizontal="center" vertical="center" wrapText="1" justifyLastLine="1"/>
      <protection hidden="1"/>
    </xf>
    <xf numFmtId="0" fontId="27" fillId="0" borderId="0" xfId="0" applyFont="1" applyFill="1" applyBorder="1" applyAlignment="1" applyProtection="1">
      <alignment horizontal="center" vertical="center" wrapText="1" justifyLastLine="1"/>
      <protection hidden="1"/>
    </xf>
    <xf numFmtId="38" fontId="12" fillId="0" borderId="0" xfId="2" applyFont="1" applyFill="1" applyBorder="1" applyAlignment="1" applyProtection="1">
      <alignment horizontal="center" vertical="center"/>
      <protection hidden="1"/>
    </xf>
    <xf numFmtId="0" fontId="43" fillId="0" borderId="0" xfId="0" applyFont="1" applyFill="1" applyBorder="1" applyAlignment="1" applyProtection="1">
      <alignment horizontal="center" vertical="center"/>
      <protection hidden="1"/>
    </xf>
    <xf numFmtId="0" fontId="35" fillId="0" borderId="0" xfId="0" applyFont="1" applyProtection="1">
      <alignment vertical="center"/>
      <protection hidden="1"/>
    </xf>
    <xf numFmtId="0" fontId="0" fillId="11" borderId="0" xfId="0" applyNumberFormat="1" applyFill="1" applyAlignment="1" applyProtection="1">
      <alignment horizontal="center" vertical="center"/>
      <protection hidden="1"/>
    </xf>
    <xf numFmtId="182" fontId="0" fillId="0" borderId="0" xfId="0" applyNumberFormat="1" applyProtection="1">
      <alignment vertical="center"/>
      <protection hidden="1"/>
    </xf>
    <xf numFmtId="0" fontId="35" fillId="0" borderId="0" xfId="0" applyFont="1" applyAlignment="1" applyProtection="1">
      <alignment horizontal="center" vertical="center"/>
      <protection hidden="1"/>
    </xf>
    <xf numFmtId="177" fontId="47" fillId="0" borderId="0" xfId="0" applyNumberFormat="1" applyFont="1" applyFill="1" applyBorder="1" applyAlignment="1" applyProtection="1">
      <alignment horizontal="center" vertical="center"/>
      <protection hidden="1"/>
    </xf>
    <xf numFmtId="177" fontId="82" fillId="0" borderId="0" xfId="0" applyNumberFormat="1" applyFont="1" applyFill="1" applyBorder="1" applyAlignment="1" applyProtection="1">
      <alignment horizontal="center" vertical="top"/>
      <protection hidden="1"/>
    </xf>
    <xf numFmtId="14" fontId="0" fillId="11" borderId="0" xfId="0" applyNumberFormat="1" applyFill="1" applyAlignment="1" applyProtection="1">
      <alignment horizontal="center" vertical="center"/>
      <protection hidden="1"/>
    </xf>
    <xf numFmtId="177" fontId="72" fillId="0" borderId="0" xfId="0" applyNumberFormat="1" applyFont="1" applyFill="1" applyBorder="1" applyAlignment="1" applyProtection="1">
      <alignment horizontal="left" vertical="center"/>
      <protection hidden="1"/>
    </xf>
    <xf numFmtId="182" fontId="0" fillId="11" borderId="0" xfId="0" applyNumberFormat="1" applyFill="1" applyAlignment="1" applyProtection="1">
      <alignment horizontal="center" vertical="center"/>
      <protection hidden="1"/>
    </xf>
    <xf numFmtId="0" fontId="89" fillId="0" borderId="0" xfId="0" applyFont="1" applyProtection="1">
      <alignment vertical="center"/>
      <protection hidden="1"/>
    </xf>
    <xf numFmtId="0" fontId="89" fillId="11" borderId="0" xfId="0" applyFont="1" applyFill="1" applyAlignment="1" applyProtection="1">
      <alignment horizontal="center" vertical="center"/>
      <protection hidden="1"/>
    </xf>
    <xf numFmtId="179" fontId="89" fillId="11" borderId="0" xfId="0" applyNumberFormat="1" applyFont="1" applyFill="1" applyAlignment="1" applyProtection="1">
      <alignment horizontal="center" vertical="center"/>
      <protection hidden="1"/>
    </xf>
    <xf numFmtId="180" fontId="89" fillId="11" borderId="0" xfId="0" applyNumberFormat="1" applyFont="1" applyFill="1" applyProtection="1">
      <alignment vertical="center"/>
      <protection hidden="1"/>
    </xf>
    <xf numFmtId="0" fontId="57" fillId="0" borderId="0" xfId="0" applyFont="1" applyProtection="1">
      <alignment vertical="center"/>
      <protection hidden="1"/>
    </xf>
    <xf numFmtId="0" fontId="44" fillId="0" borderId="23" xfId="0" applyFont="1" applyFill="1" applyBorder="1" applyAlignment="1" applyProtection="1">
      <alignment vertical="center"/>
      <protection hidden="1"/>
    </xf>
    <xf numFmtId="0" fontId="44" fillId="0" borderId="24" xfId="0" applyFont="1" applyFill="1" applyBorder="1" applyAlignment="1" applyProtection="1">
      <alignment vertical="center"/>
      <protection hidden="1"/>
    </xf>
    <xf numFmtId="0" fontId="3" fillId="0" borderId="24" xfId="0" applyFont="1" applyFill="1" applyBorder="1" applyAlignment="1" applyProtection="1">
      <alignment horizontal="center" vertical="center"/>
      <protection hidden="1"/>
    </xf>
    <xf numFmtId="0" fontId="0" fillId="0" borderId="25" xfId="0" applyBorder="1" applyProtection="1">
      <alignment vertical="center"/>
      <protection hidden="1"/>
    </xf>
    <xf numFmtId="0" fontId="0" fillId="0" borderId="24" xfId="0" applyBorder="1" applyProtection="1">
      <alignment vertical="center"/>
      <protection hidden="1"/>
    </xf>
    <xf numFmtId="0" fontId="0" fillId="0" borderId="26" xfId="0" applyBorder="1" applyProtection="1">
      <alignment vertical="center"/>
      <protection hidden="1"/>
    </xf>
    <xf numFmtId="0" fontId="3" fillId="0" borderId="27" xfId="0" applyFont="1" applyFill="1" applyBorder="1" applyProtection="1">
      <alignment vertical="center"/>
      <protection hidden="1"/>
    </xf>
    <xf numFmtId="0" fontId="3" fillId="0" borderId="0" xfId="0" applyFont="1" applyFill="1" applyBorder="1" applyAlignment="1" applyProtection="1">
      <alignment vertical="center"/>
      <protection hidden="1"/>
    </xf>
    <xf numFmtId="0" fontId="3" fillId="0" borderId="0" xfId="0" applyFont="1" applyFill="1" applyBorder="1" applyProtection="1">
      <alignment vertical="center"/>
      <protection hidden="1"/>
    </xf>
    <xf numFmtId="0" fontId="0" fillId="0" borderId="7" xfId="0" applyBorder="1" applyProtection="1">
      <alignment vertical="center"/>
      <protection hidden="1"/>
    </xf>
    <xf numFmtId="0" fontId="0" fillId="0" borderId="0" xfId="0" applyBorder="1" applyProtection="1">
      <alignment vertical="center"/>
      <protection hidden="1"/>
    </xf>
    <xf numFmtId="0" fontId="0" fillId="0" borderId="28" xfId="0" applyBorder="1" applyProtection="1">
      <alignment vertical="center"/>
      <protection hidden="1"/>
    </xf>
    <xf numFmtId="0" fontId="0" fillId="11" borderId="59" xfId="0" applyFill="1" applyBorder="1" applyProtection="1">
      <alignment vertical="center"/>
      <protection hidden="1"/>
    </xf>
    <xf numFmtId="0" fontId="0" fillId="11" borderId="60" xfId="0" applyFill="1" applyBorder="1" applyProtection="1">
      <alignment vertical="center"/>
      <protection hidden="1"/>
    </xf>
    <xf numFmtId="0" fontId="0" fillId="11" borderId="61" xfId="0" applyFill="1" applyBorder="1" applyProtection="1">
      <alignment vertical="center"/>
      <protection hidden="1"/>
    </xf>
    <xf numFmtId="0" fontId="3" fillId="0" borderId="27" xfId="0" applyFont="1" applyFill="1" applyBorder="1" applyAlignment="1" applyProtection="1">
      <alignment vertical="center"/>
      <protection hidden="1"/>
    </xf>
    <xf numFmtId="0" fontId="7" fillId="0" borderId="0" xfId="0" applyFont="1" applyFill="1" applyBorder="1" applyAlignment="1" applyProtection="1">
      <alignment vertical="center"/>
      <protection hidden="1"/>
    </xf>
    <xf numFmtId="0" fontId="44" fillId="0" borderId="27" xfId="0" applyFont="1" applyFill="1" applyBorder="1" applyProtection="1">
      <alignment vertical="center"/>
      <protection hidden="1"/>
    </xf>
    <xf numFmtId="0" fontId="44" fillId="0" borderId="0" xfId="0" applyFont="1" applyFill="1" applyBorder="1" applyProtection="1">
      <alignment vertical="center"/>
      <protection hidden="1"/>
    </xf>
    <xf numFmtId="0" fontId="68" fillId="0" borderId="27" xfId="0" applyFont="1" applyFill="1" applyBorder="1" applyProtection="1">
      <alignment vertical="center"/>
      <protection hidden="1"/>
    </xf>
    <xf numFmtId="0" fontId="31" fillId="0" borderId="0" xfId="0" applyFont="1" applyFill="1" applyBorder="1" applyAlignment="1" applyProtection="1">
      <alignment vertical="center"/>
      <protection hidden="1"/>
    </xf>
    <xf numFmtId="0" fontId="27" fillId="0" borderId="0" xfId="0" applyFont="1" applyBorder="1" applyProtection="1">
      <alignment vertical="center"/>
      <protection hidden="1"/>
    </xf>
    <xf numFmtId="0" fontId="48" fillId="0" borderId="0" xfId="0" applyFont="1" applyFill="1" applyBorder="1" applyAlignment="1" applyProtection="1">
      <alignment horizontal="left" vertical="center"/>
      <protection hidden="1"/>
    </xf>
    <xf numFmtId="0" fontId="31" fillId="0" borderId="27" xfId="0" applyFont="1" applyFill="1" applyBorder="1" applyAlignment="1" applyProtection="1">
      <alignment horizontal="right" vertical="top"/>
      <protection hidden="1"/>
    </xf>
    <xf numFmtId="38" fontId="58" fillId="0" borderId="22" xfId="0" applyNumberFormat="1" applyFont="1" applyFill="1" applyBorder="1" applyAlignment="1" applyProtection="1">
      <alignment horizontal="center" vertical="center"/>
      <protection hidden="1"/>
    </xf>
    <xf numFmtId="0" fontId="3" fillId="0" borderId="0" xfId="0" applyFont="1" applyFill="1" applyBorder="1" applyAlignment="1" applyProtection="1">
      <alignment horizontal="left" vertical="center" indent="1"/>
      <protection hidden="1"/>
    </xf>
    <xf numFmtId="0" fontId="3" fillId="0" borderId="0" xfId="0" applyFont="1" applyFill="1" applyBorder="1" applyAlignment="1" applyProtection="1">
      <alignment horizontal="left" vertical="center"/>
      <protection hidden="1"/>
    </xf>
    <xf numFmtId="0" fontId="39" fillId="0" borderId="0" xfId="0" applyFont="1" applyBorder="1" applyProtection="1">
      <alignment vertical="center"/>
      <protection hidden="1"/>
    </xf>
    <xf numFmtId="0" fontId="3" fillId="0" borderId="0" xfId="0" applyFont="1" applyBorder="1" applyProtection="1">
      <alignment vertical="center"/>
      <protection hidden="1"/>
    </xf>
    <xf numFmtId="0" fontId="7" fillId="0" borderId="0" xfId="0" applyFont="1" applyFill="1" applyBorder="1" applyAlignment="1" applyProtection="1">
      <alignment horizontal="right" vertical="center"/>
      <protection hidden="1"/>
    </xf>
    <xf numFmtId="0" fontId="27" fillId="0" borderId="0" xfId="0" applyFont="1" applyFill="1" applyBorder="1" applyAlignment="1" applyProtection="1">
      <alignment horizontal="left" vertical="center"/>
      <protection hidden="1"/>
    </xf>
    <xf numFmtId="0" fontId="29" fillId="0" borderId="27" xfId="0" applyFont="1" applyFill="1" applyBorder="1" applyAlignment="1" applyProtection="1">
      <alignment horizontal="right" vertical="top"/>
      <protection hidden="1"/>
    </xf>
    <xf numFmtId="38" fontId="58" fillId="0" borderId="0" xfId="0" applyNumberFormat="1" applyFont="1" applyFill="1" applyBorder="1" applyAlignment="1" applyProtection="1">
      <alignment horizontal="center" vertical="center"/>
      <protection hidden="1"/>
    </xf>
    <xf numFmtId="38" fontId="58" fillId="0" borderId="0" xfId="0" applyNumberFormat="1" applyFont="1" applyFill="1" applyBorder="1" applyAlignment="1" applyProtection="1">
      <alignment horizontal="right" vertical="center"/>
      <protection hidden="1"/>
    </xf>
    <xf numFmtId="38" fontId="58" fillId="0" borderId="22" xfId="0" applyNumberFormat="1" applyFont="1" applyFill="1" applyBorder="1" applyAlignment="1" applyProtection="1">
      <alignment horizontal="right" vertical="center"/>
      <protection hidden="1"/>
    </xf>
    <xf numFmtId="0" fontId="0" fillId="0" borderId="0" xfId="0" applyBorder="1" applyAlignment="1" applyProtection="1">
      <alignment horizontal="center" vertical="center"/>
      <protection hidden="1"/>
    </xf>
    <xf numFmtId="0" fontId="27" fillId="0" borderId="0" xfId="0" applyFont="1" applyFill="1" applyBorder="1" applyAlignment="1" applyProtection="1">
      <alignment horizontal="right" vertical="center"/>
      <protection hidden="1"/>
    </xf>
    <xf numFmtId="0" fontId="3" fillId="0" borderId="0" xfId="0" applyFont="1" applyFill="1" applyBorder="1" applyAlignment="1" applyProtection="1">
      <alignment horizontal="center" vertical="center"/>
      <protection hidden="1"/>
    </xf>
    <xf numFmtId="0" fontId="0" fillId="0" borderId="0" xfId="0" applyFont="1" applyFill="1" applyBorder="1" applyAlignment="1" applyProtection="1">
      <alignment vertical="center"/>
      <protection hidden="1"/>
    </xf>
    <xf numFmtId="0" fontId="27" fillId="0" borderId="0" xfId="0" applyFont="1" applyFill="1" applyBorder="1" applyAlignment="1" applyProtection="1">
      <alignment horizontal="center" vertical="center"/>
      <protection hidden="1"/>
    </xf>
    <xf numFmtId="0" fontId="0" fillId="0" borderId="27" xfId="0" applyBorder="1" applyProtection="1">
      <alignment vertical="center"/>
      <protection hidden="1"/>
    </xf>
    <xf numFmtId="0" fontId="27" fillId="0" borderId="0" xfId="0" applyFont="1" applyFill="1" applyBorder="1" applyAlignment="1" applyProtection="1">
      <alignment vertical="center"/>
      <protection hidden="1"/>
    </xf>
    <xf numFmtId="0" fontId="5" fillId="0" borderId="1" xfId="0" applyFont="1" applyBorder="1" applyAlignment="1" applyProtection="1">
      <alignment horizontal="center" vertical="center" shrinkToFit="1"/>
      <protection hidden="1"/>
    </xf>
    <xf numFmtId="0" fontId="5" fillId="0" borderId="0" xfId="0" applyFont="1" applyBorder="1" applyProtection="1">
      <alignment vertical="center"/>
      <protection hidden="1"/>
    </xf>
    <xf numFmtId="0" fontId="5" fillId="0" borderId="28" xfId="0" applyFont="1" applyBorder="1" applyProtection="1">
      <alignment vertical="center"/>
      <protection hidden="1"/>
    </xf>
    <xf numFmtId="181" fontId="5" fillId="0" borderId="1" xfId="0" applyNumberFormat="1" applyFont="1" applyBorder="1" applyAlignment="1" applyProtection="1">
      <alignment vertical="center" shrinkToFit="1"/>
      <protection hidden="1"/>
    </xf>
    <xf numFmtId="0" fontId="5" fillId="0" borderId="1" xfId="0" applyFont="1" applyBorder="1" applyProtection="1">
      <alignment vertical="center"/>
      <protection hidden="1"/>
    </xf>
    <xf numFmtId="0" fontId="0" fillId="0" borderId="4" xfId="0" applyBorder="1" applyAlignment="1" applyProtection="1">
      <alignment horizontal="left" vertical="center"/>
      <protection hidden="1"/>
    </xf>
    <xf numFmtId="0" fontId="0" fillId="0" borderId="30" xfId="0" applyBorder="1" applyProtection="1">
      <alignment vertical="center"/>
      <protection hidden="1"/>
    </xf>
    <xf numFmtId="0" fontId="0" fillId="0" borderId="29" xfId="0" applyBorder="1" applyProtection="1">
      <alignment vertical="center"/>
      <protection hidden="1"/>
    </xf>
    <xf numFmtId="0" fontId="5" fillId="0" borderId="29" xfId="0" applyFont="1" applyBorder="1" applyProtection="1">
      <alignment vertical="center"/>
      <protection hidden="1"/>
    </xf>
    <xf numFmtId="0" fontId="5" fillId="0" borderId="33" xfId="0" applyFont="1" applyBorder="1" applyProtection="1">
      <alignment vertical="center"/>
      <protection hidden="1"/>
    </xf>
    <xf numFmtId="0" fontId="27" fillId="0" borderId="0" xfId="0" applyFont="1" applyFill="1" applyAlignment="1" applyProtection="1">
      <alignment vertical="center"/>
      <protection hidden="1"/>
    </xf>
    <xf numFmtId="0" fontId="28" fillId="0" borderId="0" xfId="0" applyFont="1" applyFill="1" applyBorder="1" applyAlignment="1" applyProtection="1">
      <alignment vertical="center"/>
      <protection hidden="1"/>
    </xf>
    <xf numFmtId="0" fontId="27" fillId="0" borderId="0" xfId="0" applyFont="1" applyFill="1" applyAlignment="1" applyProtection="1">
      <alignment horizontal="left" vertical="center"/>
      <protection hidden="1"/>
    </xf>
    <xf numFmtId="0" fontId="12" fillId="0" borderId="0" xfId="0" applyFont="1" applyFill="1" applyBorder="1" applyAlignment="1" applyProtection="1">
      <alignment vertical="center"/>
      <protection hidden="1"/>
    </xf>
    <xf numFmtId="0" fontId="36" fillId="0" borderId="0" xfId="0" applyFont="1" applyFill="1" applyBorder="1" applyAlignment="1" applyProtection="1">
      <alignment horizontal="center" vertical="center"/>
      <protection hidden="1"/>
    </xf>
    <xf numFmtId="0" fontId="0" fillId="0" borderId="0" xfId="0" applyBorder="1" applyAlignment="1" applyProtection="1">
      <alignment vertical="center"/>
      <protection hidden="1"/>
    </xf>
    <xf numFmtId="178" fontId="27" fillId="0" borderId="0" xfId="0" applyNumberFormat="1" applyFont="1" applyFill="1" applyAlignment="1" applyProtection="1">
      <alignment vertical="center"/>
      <protection hidden="1"/>
    </xf>
    <xf numFmtId="0" fontId="7" fillId="0" borderId="87" xfId="0" applyFont="1" applyFill="1" applyBorder="1" applyAlignment="1" applyProtection="1">
      <alignment horizontal="center" vertical="center" textRotation="255"/>
      <protection hidden="1"/>
    </xf>
    <xf numFmtId="0" fontId="11" fillId="0" borderId="86" xfId="0" applyFont="1" applyFill="1" applyBorder="1" applyAlignment="1" applyProtection="1">
      <alignment horizontal="center" vertical="center"/>
      <protection hidden="1"/>
    </xf>
    <xf numFmtId="0" fontId="11" fillId="0" borderId="87" xfId="0" applyFont="1" applyFill="1" applyBorder="1" applyAlignment="1" applyProtection="1">
      <alignment horizontal="center" vertical="center"/>
      <protection hidden="1"/>
    </xf>
    <xf numFmtId="0" fontId="27" fillId="0" borderId="84" xfId="0" applyFont="1" applyFill="1" applyBorder="1" applyAlignment="1" applyProtection="1">
      <alignment horizontal="center" vertical="center"/>
      <protection hidden="1"/>
    </xf>
    <xf numFmtId="0" fontId="7" fillId="0" borderId="84" xfId="0" applyFont="1" applyFill="1" applyBorder="1" applyAlignment="1" applyProtection="1">
      <alignment horizontal="center" vertical="center" textRotation="255"/>
      <protection hidden="1"/>
    </xf>
    <xf numFmtId="0" fontId="27" fillId="0" borderId="85" xfId="0" applyFont="1" applyFill="1" applyBorder="1" applyAlignment="1" applyProtection="1">
      <alignment horizontal="center" vertical="center" wrapText="1"/>
      <protection hidden="1"/>
    </xf>
    <xf numFmtId="38" fontId="27" fillId="0" borderId="0" xfId="0" applyNumberFormat="1" applyFont="1" applyFill="1" applyAlignment="1" applyProtection="1">
      <alignment vertical="center"/>
      <protection hidden="1"/>
    </xf>
    <xf numFmtId="0" fontId="27" fillId="0" borderId="91" xfId="0" applyFont="1" applyFill="1" applyBorder="1" applyAlignment="1" applyProtection="1">
      <alignment horizontal="center" vertical="center"/>
      <protection hidden="1"/>
    </xf>
    <xf numFmtId="0" fontId="27" fillId="0" borderId="92" xfId="0" applyFont="1" applyFill="1" applyBorder="1" applyAlignment="1" applyProtection="1">
      <alignment horizontal="center" vertical="center" wrapText="1"/>
      <protection hidden="1"/>
    </xf>
    <xf numFmtId="0" fontId="7" fillId="0" borderId="68" xfId="0" applyFont="1" applyFill="1" applyBorder="1" applyAlignment="1" applyProtection="1">
      <alignment horizontal="center" vertical="center" textRotation="255"/>
      <protection hidden="1"/>
    </xf>
    <xf numFmtId="0" fontId="0" fillId="0" borderId="9" xfId="0" applyFont="1" applyFill="1" applyBorder="1" applyAlignment="1" applyProtection="1">
      <alignment horizontal="center" vertical="center"/>
      <protection hidden="1"/>
    </xf>
    <xf numFmtId="0" fontId="57" fillId="0" borderId="9" xfId="0" applyFont="1" applyFill="1" applyBorder="1" applyAlignment="1" applyProtection="1">
      <alignment horizontal="center" vertical="center"/>
      <protection hidden="1"/>
    </xf>
    <xf numFmtId="0" fontId="27" fillId="0" borderId="9" xfId="0" applyFont="1" applyFill="1" applyBorder="1" applyAlignment="1" applyProtection="1">
      <alignment horizontal="center" vertical="center"/>
      <protection hidden="1"/>
    </xf>
    <xf numFmtId="0" fontId="57" fillId="0" borderId="9" xfId="0" applyFont="1" applyFill="1" applyBorder="1" applyAlignment="1" applyProtection="1">
      <alignment vertical="center"/>
      <protection hidden="1"/>
    </xf>
    <xf numFmtId="0" fontId="31" fillId="0" borderId="9" xfId="0" applyFont="1" applyFill="1" applyBorder="1" applyAlignment="1" applyProtection="1">
      <alignment vertical="center"/>
      <protection hidden="1"/>
    </xf>
    <xf numFmtId="0" fontId="27" fillId="0" borderId="9" xfId="0" applyFont="1" applyFill="1" applyBorder="1" applyAlignment="1" applyProtection="1">
      <alignment vertical="center"/>
      <protection hidden="1"/>
    </xf>
    <xf numFmtId="0" fontId="7" fillId="0" borderId="9" xfId="0" applyFont="1" applyFill="1" applyBorder="1" applyAlignment="1" applyProtection="1">
      <alignment horizontal="right" vertical="center"/>
      <protection hidden="1"/>
    </xf>
    <xf numFmtId="0" fontId="32" fillId="0" borderId="9" xfId="0" applyFont="1" applyFill="1" applyBorder="1" applyAlignment="1" applyProtection="1">
      <alignment horizontal="center"/>
      <protection hidden="1"/>
    </xf>
    <xf numFmtId="0" fontId="27" fillId="0" borderId="53" xfId="0" applyFont="1" applyFill="1" applyBorder="1" applyAlignment="1" applyProtection="1">
      <alignment vertical="center"/>
      <protection hidden="1"/>
    </xf>
    <xf numFmtId="0" fontId="30" fillId="0" borderId="6" xfId="0" applyFont="1" applyFill="1" applyBorder="1" applyAlignment="1" applyProtection="1">
      <alignment vertical="center"/>
      <protection hidden="1"/>
    </xf>
    <xf numFmtId="0" fontId="30" fillId="0" borderId="0" xfId="0" applyFont="1" applyFill="1" applyBorder="1" applyAlignment="1" applyProtection="1">
      <alignment vertical="center"/>
      <protection hidden="1"/>
    </xf>
    <xf numFmtId="49" fontId="54" fillId="0" borderId="22" xfId="0" applyNumberFormat="1" applyFont="1" applyFill="1" applyBorder="1" applyAlignment="1" applyProtection="1">
      <alignment horizontal="center" vertical="center"/>
      <protection hidden="1"/>
    </xf>
    <xf numFmtId="49" fontId="78" fillId="0" borderId="22" xfId="0" applyNumberFormat="1" applyFont="1" applyFill="1" applyBorder="1" applyAlignment="1" applyProtection="1">
      <alignment horizontal="center" vertical="center"/>
      <protection hidden="1"/>
    </xf>
    <xf numFmtId="0" fontId="7" fillId="0" borderId="22" xfId="0" applyFont="1" applyFill="1" applyBorder="1" applyAlignment="1" applyProtection="1">
      <alignment horizontal="left" vertical="center" textRotation="255"/>
      <protection hidden="1"/>
    </xf>
    <xf numFmtId="49" fontId="32" fillId="0" borderId="22" xfId="0" applyNumberFormat="1" applyFont="1" applyFill="1" applyBorder="1" applyAlignment="1" applyProtection="1">
      <alignment horizontal="center" vertical="center"/>
      <protection hidden="1"/>
    </xf>
    <xf numFmtId="0" fontId="31" fillId="0" borderId="22" xfId="0" applyFont="1" applyFill="1" applyBorder="1" applyAlignment="1" applyProtection="1">
      <alignment horizontal="left" vertical="center" textRotation="255"/>
      <protection hidden="1"/>
    </xf>
    <xf numFmtId="0" fontId="27" fillId="0" borderId="22" xfId="0" applyFont="1" applyFill="1" applyBorder="1" applyAlignment="1" applyProtection="1">
      <alignment vertical="center"/>
      <protection hidden="1"/>
    </xf>
    <xf numFmtId="0" fontId="27" fillId="0" borderId="22" xfId="0" applyFont="1" applyFill="1" applyBorder="1" applyAlignment="1" applyProtection="1">
      <alignment horizontal="center" vertical="center"/>
      <protection hidden="1"/>
    </xf>
    <xf numFmtId="0" fontId="7" fillId="0" borderId="51" xfId="0" applyFont="1" applyFill="1" applyBorder="1" applyAlignment="1" applyProtection="1">
      <alignment horizontal="center" vertical="center" wrapText="1"/>
      <protection hidden="1"/>
    </xf>
    <xf numFmtId="0" fontId="27" fillId="0" borderId="6" xfId="0" applyFont="1" applyFill="1" applyBorder="1" applyAlignment="1" applyProtection="1">
      <alignment vertical="center"/>
      <protection hidden="1"/>
    </xf>
    <xf numFmtId="0" fontId="27" fillId="0" borderId="53" xfId="0" applyFont="1" applyFill="1" applyBorder="1" applyAlignment="1" applyProtection="1">
      <alignment horizontal="center" vertical="center"/>
      <protection hidden="1"/>
    </xf>
    <xf numFmtId="0" fontId="7" fillId="0" borderId="0" xfId="0" applyFont="1" applyFill="1" applyBorder="1" applyAlignment="1" applyProtection="1">
      <alignment horizontal="left" vertical="center" wrapText="1"/>
      <protection hidden="1"/>
    </xf>
    <xf numFmtId="0" fontId="27" fillId="0" borderId="7" xfId="0" applyFont="1" applyFill="1" applyBorder="1" applyAlignment="1" applyProtection="1">
      <alignment horizontal="center" vertical="center"/>
      <protection hidden="1"/>
    </xf>
    <xf numFmtId="0" fontId="88" fillId="0" borderId="6" xfId="0" applyFont="1" applyFill="1" applyBorder="1" applyAlignment="1" applyProtection="1">
      <alignment horizontal="left" vertical="center" indent="1"/>
      <protection hidden="1"/>
    </xf>
    <xf numFmtId="0" fontId="33" fillId="0" borderId="0" xfId="0" applyFont="1" applyFill="1" applyBorder="1" applyAlignment="1" applyProtection="1">
      <alignment horizontal="left" vertical="center"/>
      <protection hidden="1"/>
    </xf>
    <xf numFmtId="0" fontId="27" fillId="0" borderId="7" xfId="0" applyFont="1" applyFill="1" applyBorder="1" applyAlignment="1" applyProtection="1">
      <alignment vertical="center"/>
      <protection hidden="1"/>
    </xf>
    <xf numFmtId="0" fontId="8" fillId="0" borderId="6" xfId="0" applyFont="1" applyFill="1" applyBorder="1" applyAlignment="1" applyProtection="1">
      <alignment horizontal="center"/>
      <protection hidden="1"/>
    </xf>
    <xf numFmtId="0" fontId="7" fillId="0" borderId="0" xfId="0" applyFont="1" applyFill="1" applyBorder="1" applyProtection="1">
      <alignment vertical="center"/>
      <protection hidden="1"/>
    </xf>
    <xf numFmtId="0" fontId="29" fillId="0" borderId="0" xfId="0" applyFont="1" applyFill="1" applyBorder="1" applyAlignment="1" applyProtection="1">
      <alignment vertical="center"/>
      <protection hidden="1"/>
    </xf>
    <xf numFmtId="0" fontId="33" fillId="0" borderId="0" xfId="0" applyFont="1" applyFill="1" applyBorder="1" applyProtection="1">
      <alignment vertical="center"/>
      <protection hidden="1"/>
    </xf>
    <xf numFmtId="38" fontId="41" fillId="0" borderId="15" xfId="0" applyNumberFormat="1" applyFont="1" applyFill="1" applyBorder="1" applyAlignment="1" applyProtection="1">
      <alignment horizontal="center" vertical="center"/>
      <protection hidden="1"/>
    </xf>
    <xf numFmtId="0" fontId="8" fillId="0" borderId="1" xfId="0" applyFont="1" applyFill="1" applyBorder="1" applyAlignment="1" applyProtection="1">
      <alignment horizontal="center"/>
      <protection hidden="1"/>
    </xf>
    <xf numFmtId="0" fontId="7" fillId="0" borderId="0" xfId="0" applyFont="1" applyFill="1" applyBorder="1" applyAlignment="1" applyProtection="1">
      <alignment horizontal="left" vertical="center"/>
      <protection hidden="1"/>
    </xf>
    <xf numFmtId="0" fontId="70" fillId="0" borderId="6" xfId="0" applyFont="1" applyFill="1" applyBorder="1" applyAlignment="1" applyProtection="1">
      <alignment vertical="center"/>
      <protection hidden="1"/>
    </xf>
    <xf numFmtId="0" fontId="70" fillId="0" borderId="0" xfId="0" applyFont="1" applyFill="1" applyBorder="1" applyAlignment="1" applyProtection="1">
      <alignment vertical="center"/>
      <protection hidden="1"/>
    </xf>
    <xf numFmtId="38" fontId="41" fillId="0" borderId="0" xfId="0" applyNumberFormat="1" applyFont="1" applyFill="1" applyBorder="1" applyAlignment="1" applyProtection="1">
      <alignment horizontal="center" vertical="center"/>
      <protection hidden="1"/>
    </xf>
    <xf numFmtId="0" fontId="27" fillId="0" borderId="15" xfId="0" applyFont="1" applyFill="1" applyBorder="1" applyAlignment="1" applyProtection="1">
      <alignment vertical="center"/>
      <protection hidden="1"/>
    </xf>
    <xf numFmtId="0" fontId="7" fillId="0" borderId="6" xfId="0" applyFont="1" applyFill="1" applyBorder="1" applyProtection="1">
      <alignment vertical="center"/>
      <protection hidden="1"/>
    </xf>
    <xf numFmtId="0" fontId="7" fillId="0" borderId="15" xfId="0" applyFont="1" applyFill="1" applyBorder="1" applyAlignment="1" applyProtection="1">
      <alignment horizontal="left" vertical="center"/>
      <protection hidden="1"/>
    </xf>
    <xf numFmtId="0" fontId="7" fillId="0" borderId="6" xfId="0" applyFont="1" applyFill="1" applyBorder="1" applyAlignment="1" applyProtection="1">
      <alignment horizontal="left" vertical="center"/>
      <protection hidden="1"/>
    </xf>
    <xf numFmtId="0" fontId="27" fillId="0" borderId="54" xfId="0" applyFont="1" applyFill="1" applyBorder="1" applyAlignment="1" applyProtection="1">
      <alignment vertical="center"/>
      <protection hidden="1"/>
    </xf>
    <xf numFmtId="0" fontId="71" fillId="0" borderId="22" xfId="0" applyFont="1" applyFill="1" applyBorder="1" applyAlignment="1" applyProtection="1">
      <alignment vertical="center"/>
      <protection hidden="1"/>
    </xf>
    <xf numFmtId="0" fontId="27" fillId="0" borderId="55" xfId="0" applyFont="1" applyFill="1" applyBorder="1" applyAlignment="1" applyProtection="1">
      <alignment vertical="center"/>
      <protection hidden="1"/>
    </xf>
    <xf numFmtId="0" fontId="71" fillId="0" borderId="9" xfId="0" applyFont="1" applyFill="1" applyBorder="1" applyAlignment="1" applyProtection="1">
      <alignment vertical="center"/>
      <protection hidden="1"/>
    </xf>
    <xf numFmtId="0" fontId="7" fillId="0" borderId="15" xfId="0" applyFont="1" applyFill="1" applyBorder="1" applyProtection="1">
      <alignment vertical="center"/>
      <protection hidden="1"/>
    </xf>
    <xf numFmtId="0" fontId="37" fillId="0" borderId="0" xfId="0" applyFont="1" applyFill="1" applyBorder="1" applyAlignment="1" applyProtection="1">
      <alignment horizontal="center" vertical="center"/>
      <protection hidden="1"/>
    </xf>
    <xf numFmtId="0" fontId="37" fillId="0" borderId="0" xfId="0" applyFont="1" applyFill="1" applyBorder="1" applyAlignment="1" applyProtection="1">
      <alignment vertical="center"/>
      <protection hidden="1"/>
    </xf>
    <xf numFmtId="38" fontId="56" fillId="0" borderId="0" xfId="2" applyFont="1" applyFill="1" applyBorder="1" applyAlignment="1" applyProtection="1">
      <alignment horizontal="center" vertical="center"/>
      <protection hidden="1"/>
    </xf>
    <xf numFmtId="38" fontId="56" fillId="0" borderId="0" xfId="2" applyFont="1" applyFill="1" applyBorder="1" applyAlignment="1" applyProtection="1">
      <alignment vertical="center"/>
      <protection hidden="1"/>
    </xf>
    <xf numFmtId="0" fontId="7" fillId="0" borderId="7" xfId="0" applyFont="1" applyFill="1" applyBorder="1" applyAlignment="1" applyProtection="1">
      <alignment horizontal="left" vertical="center"/>
      <protection hidden="1"/>
    </xf>
    <xf numFmtId="0" fontId="27" fillId="0" borderId="51" xfId="0" applyFont="1" applyFill="1" applyBorder="1" applyAlignment="1" applyProtection="1">
      <alignment vertical="center"/>
      <protection hidden="1"/>
    </xf>
    <xf numFmtId="0" fontId="7" fillId="0" borderId="6" xfId="0" applyFont="1" applyFill="1" applyBorder="1" applyAlignment="1" applyProtection="1">
      <alignment horizontal="center" vertical="center" textRotation="255" wrapText="1"/>
      <protection hidden="1"/>
    </xf>
    <xf numFmtId="0" fontId="7" fillId="0" borderId="0" xfId="0" applyFont="1" applyFill="1" applyBorder="1" applyAlignment="1" applyProtection="1">
      <alignment horizontal="center" vertical="center"/>
      <protection hidden="1"/>
    </xf>
    <xf numFmtId="0" fontId="7" fillId="0" borderId="6" xfId="0" applyFont="1" applyFill="1" applyBorder="1" applyAlignment="1" applyProtection="1">
      <alignment horizontal="center" vertical="top" textRotation="255"/>
      <protection hidden="1"/>
    </xf>
    <xf numFmtId="0" fontId="8" fillId="0" borderId="0" xfId="0" applyFont="1" applyFill="1" applyBorder="1" applyAlignment="1" applyProtection="1">
      <alignment horizontal="center"/>
      <protection hidden="1"/>
    </xf>
    <xf numFmtId="0" fontId="7" fillId="0" borderId="54" xfId="0" applyFont="1" applyFill="1" applyBorder="1" applyAlignment="1" applyProtection="1">
      <alignment horizontal="center" vertical="top" textRotation="255"/>
      <protection hidden="1"/>
    </xf>
    <xf numFmtId="58" fontId="27" fillId="0" borderId="0" xfId="0" applyNumberFormat="1" applyFont="1" applyFill="1" applyBorder="1" applyAlignment="1" applyProtection="1">
      <alignment horizontal="center" vertical="center"/>
      <protection hidden="1"/>
    </xf>
    <xf numFmtId="0" fontId="27" fillId="0" borderId="6" xfId="0" applyFont="1" applyFill="1" applyBorder="1" applyAlignment="1" applyProtection="1">
      <alignment horizontal="right" vertical="center"/>
      <protection hidden="1"/>
    </xf>
    <xf numFmtId="0" fontId="27" fillId="0" borderId="0" xfId="0" applyNumberFormat="1" applyFont="1" applyFill="1" applyBorder="1" applyAlignment="1" applyProtection="1">
      <alignment vertical="center"/>
      <protection hidden="1"/>
    </xf>
    <xf numFmtId="49" fontId="27" fillId="0" borderId="0" xfId="0" applyNumberFormat="1" applyFont="1" applyFill="1" applyBorder="1" applyAlignment="1" applyProtection="1">
      <alignment horizontal="center" vertical="center" shrinkToFit="1"/>
      <protection hidden="1"/>
    </xf>
    <xf numFmtId="49" fontId="27" fillId="0" borderId="7" xfId="0" applyNumberFormat="1" applyFont="1" applyFill="1" applyBorder="1" applyAlignment="1" applyProtection="1">
      <alignment horizontal="center" vertical="center" shrinkToFit="1"/>
      <protection hidden="1"/>
    </xf>
    <xf numFmtId="0" fontId="27" fillId="0" borderId="0" xfId="0" applyFont="1" applyFill="1" applyBorder="1" applyAlignment="1" applyProtection="1">
      <alignment vertical="center" shrinkToFit="1"/>
      <protection hidden="1"/>
    </xf>
    <xf numFmtId="0" fontId="27" fillId="0" borderId="7" xfId="0" applyFont="1" applyFill="1" applyBorder="1" applyAlignment="1" applyProtection="1">
      <alignment vertical="center" shrinkToFit="1"/>
      <protection hidden="1"/>
    </xf>
    <xf numFmtId="0" fontId="27" fillId="0" borderId="0" xfId="0" applyFont="1" applyFill="1" applyAlignment="1" applyProtection="1">
      <alignment horizontal="center" vertical="center"/>
      <protection hidden="1"/>
    </xf>
    <xf numFmtId="0" fontId="27" fillId="0" borderId="0" xfId="0" applyFont="1" applyFill="1" applyBorder="1" applyAlignment="1" applyProtection="1">
      <alignment horizontal="center" vertical="center" shrinkToFit="1"/>
      <protection hidden="1"/>
    </xf>
    <xf numFmtId="0" fontId="8" fillId="0" borderId="22" xfId="0" applyFont="1" applyFill="1" applyBorder="1" applyAlignment="1" applyProtection="1">
      <alignment horizontal="left" vertical="center"/>
      <protection hidden="1"/>
    </xf>
    <xf numFmtId="0" fontId="8" fillId="0" borderId="54" xfId="0" applyFont="1" applyFill="1" applyBorder="1" applyAlignment="1" applyProtection="1">
      <alignment horizontal="left" vertical="center"/>
      <protection hidden="1"/>
    </xf>
    <xf numFmtId="0" fontId="8" fillId="0" borderId="22" xfId="0" applyFont="1" applyFill="1" applyBorder="1" applyAlignment="1" applyProtection="1">
      <alignment vertical="center" shrinkToFit="1"/>
      <protection hidden="1"/>
    </xf>
    <xf numFmtId="0" fontId="11" fillId="12" borderId="89" xfId="0" applyFont="1" applyFill="1" applyBorder="1" applyAlignment="1" applyProtection="1">
      <alignment horizontal="center" vertical="center"/>
      <protection locked="0"/>
    </xf>
    <xf numFmtId="0" fontId="11" fillId="12" borderId="90" xfId="0" applyFont="1" applyFill="1" applyBorder="1" applyAlignment="1" applyProtection="1">
      <alignment horizontal="center" vertical="center"/>
      <protection locked="0"/>
    </xf>
    <xf numFmtId="0" fontId="7" fillId="0" borderId="90" xfId="0" applyFont="1" applyFill="1" applyBorder="1" applyAlignment="1" applyProtection="1">
      <alignment horizontal="center" vertical="center" textRotation="255"/>
      <protection locked="0"/>
    </xf>
    <xf numFmtId="0" fontId="7" fillId="0" borderId="91" xfId="0" applyFont="1" applyFill="1" applyBorder="1" applyAlignment="1" applyProtection="1">
      <alignment horizontal="center" vertical="center" textRotation="255"/>
      <protection locked="0"/>
    </xf>
    <xf numFmtId="0" fontId="27" fillId="0" borderId="1" xfId="0" applyFont="1" applyFill="1" applyBorder="1" applyAlignment="1" applyProtection="1">
      <alignment horizontal="center" vertical="center"/>
      <protection hidden="1"/>
    </xf>
    <xf numFmtId="0" fontId="0" fillId="0" borderId="1" xfId="0" applyFont="1" applyBorder="1" applyAlignment="1" applyProtection="1">
      <alignment horizontal="center" vertical="center"/>
      <protection hidden="1"/>
    </xf>
    <xf numFmtId="38" fontId="5" fillId="0" borderId="10" xfId="0" applyNumberFormat="1" applyFont="1" applyBorder="1" applyAlignment="1" applyProtection="1">
      <alignment horizontal="right" vertical="center"/>
      <protection hidden="1"/>
    </xf>
    <xf numFmtId="38" fontId="5" fillId="0" borderId="4" xfId="0" applyNumberFormat="1" applyFont="1" applyBorder="1" applyAlignment="1" applyProtection="1">
      <alignment horizontal="right" vertical="center"/>
      <protection hidden="1"/>
    </xf>
    <xf numFmtId="181" fontId="5" fillId="0" borderId="1" xfId="0" applyNumberFormat="1" applyFont="1" applyBorder="1" applyAlignment="1" applyProtection="1">
      <alignment vertical="center" shrinkToFit="1"/>
      <protection hidden="1"/>
    </xf>
    <xf numFmtId="181" fontId="0" fillId="0" borderId="1" xfId="0" applyNumberFormat="1" applyBorder="1" applyAlignment="1" applyProtection="1">
      <alignment vertical="center" shrinkToFit="1"/>
      <protection hidden="1"/>
    </xf>
    <xf numFmtId="0" fontId="5" fillId="0" borderId="1" xfId="0" applyFont="1" applyBorder="1" applyAlignment="1" applyProtection="1">
      <alignment horizontal="center" vertical="center" shrinkToFit="1"/>
      <protection hidden="1"/>
    </xf>
    <xf numFmtId="0" fontId="0" fillId="0" borderId="1" xfId="0" applyBorder="1" applyAlignment="1" applyProtection="1">
      <alignment vertical="center" shrinkToFit="1"/>
      <protection hidden="1"/>
    </xf>
    <xf numFmtId="38" fontId="5" fillId="0" borderId="1" xfId="0" applyNumberFormat="1" applyFont="1" applyBorder="1" applyAlignment="1" applyProtection="1">
      <alignment horizontal="right" vertical="center"/>
      <protection hidden="1"/>
    </xf>
    <xf numFmtId="0" fontId="5" fillId="0" borderId="1" xfId="0" applyFont="1" applyBorder="1" applyAlignment="1" applyProtection="1">
      <alignment horizontal="right" vertical="center"/>
      <protection hidden="1"/>
    </xf>
    <xf numFmtId="38" fontId="5" fillId="0" borderId="10" xfId="0" applyNumberFormat="1" applyFont="1" applyBorder="1" applyAlignment="1" applyProtection="1">
      <alignment horizontal="center" vertical="center"/>
      <protection hidden="1"/>
    </xf>
    <xf numFmtId="0" fontId="5" fillId="0" borderId="31" xfId="0" applyFont="1" applyBorder="1" applyAlignment="1" applyProtection="1">
      <alignment horizontal="center" vertical="center"/>
      <protection hidden="1"/>
    </xf>
    <xf numFmtId="0" fontId="5" fillId="0" borderId="31" xfId="0" applyFont="1" applyBorder="1" applyAlignment="1" applyProtection="1">
      <alignment horizontal="right" vertical="center"/>
      <protection hidden="1"/>
    </xf>
    <xf numFmtId="0" fontId="27" fillId="0" borderId="22" xfId="0" applyFont="1" applyFill="1" applyBorder="1" applyAlignment="1" applyProtection="1">
      <alignment horizontal="right" vertical="center"/>
      <protection hidden="1"/>
    </xf>
    <xf numFmtId="0" fontId="0" fillId="0" borderId="22" xfId="0" applyFont="1" applyBorder="1" applyAlignment="1" applyProtection="1">
      <alignment horizontal="right" vertical="center"/>
      <protection hidden="1"/>
    </xf>
    <xf numFmtId="0" fontId="3" fillId="0" borderId="10" xfId="0" applyFont="1" applyFill="1" applyBorder="1" applyAlignment="1" applyProtection="1">
      <alignment horizontal="center" vertical="center" shrinkToFit="1"/>
      <protection hidden="1"/>
    </xf>
    <xf numFmtId="0" fontId="3" fillId="0" borderId="31" xfId="0" applyFont="1" applyFill="1" applyBorder="1" applyAlignment="1" applyProtection="1">
      <alignment horizontal="center" vertical="center" shrinkToFit="1"/>
      <protection hidden="1"/>
    </xf>
    <xf numFmtId="0" fontId="3" fillId="0" borderId="4" xfId="0" applyFont="1" applyFill="1" applyBorder="1" applyAlignment="1" applyProtection="1">
      <alignment horizontal="center" vertical="center" shrinkToFit="1"/>
      <protection hidden="1"/>
    </xf>
    <xf numFmtId="0" fontId="0" fillId="0" borderId="10" xfId="0" applyBorder="1" applyAlignment="1" applyProtection="1">
      <alignment horizontal="center" vertical="center"/>
      <protection hidden="1"/>
    </xf>
    <xf numFmtId="0" fontId="0" fillId="0" borderId="31"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57" fontId="27" fillId="0" borderId="1" xfId="0" applyNumberFormat="1" applyFont="1" applyFill="1" applyBorder="1" applyAlignment="1" applyProtection="1">
      <alignment horizontal="center" vertical="center"/>
      <protection hidden="1"/>
    </xf>
    <xf numFmtId="0" fontId="27" fillId="0" borderId="10" xfId="0" applyFont="1" applyFill="1" applyBorder="1" applyAlignment="1" applyProtection="1">
      <alignment horizontal="center" vertical="center"/>
      <protection hidden="1"/>
    </xf>
    <xf numFmtId="38" fontId="58" fillId="0" borderId="22" xfId="0" applyNumberFormat="1" applyFont="1" applyFill="1" applyBorder="1" applyAlignment="1" applyProtection="1">
      <alignment horizontal="right" vertical="center"/>
      <protection hidden="1"/>
    </xf>
    <xf numFmtId="0" fontId="27" fillId="0" borderId="31" xfId="0" applyFont="1" applyFill="1" applyBorder="1" applyAlignment="1" applyProtection="1">
      <alignment horizontal="center" vertical="center"/>
      <protection hidden="1"/>
    </xf>
    <xf numFmtId="0" fontId="27" fillId="0" borderId="4" xfId="0" applyFont="1" applyFill="1" applyBorder="1" applyAlignment="1" applyProtection="1">
      <alignment horizontal="center" vertical="center"/>
      <protection hidden="1"/>
    </xf>
    <xf numFmtId="38" fontId="58" fillId="0" borderId="22" xfId="0" applyNumberFormat="1" applyFont="1" applyFill="1" applyBorder="1" applyAlignment="1" applyProtection="1">
      <alignment horizontal="center" vertical="center"/>
      <protection hidden="1"/>
    </xf>
    <xf numFmtId="0" fontId="0" fillId="0" borderId="22" xfId="0" applyBorder="1" applyAlignment="1" applyProtection="1">
      <alignment horizontal="center" vertical="center"/>
      <protection hidden="1"/>
    </xf>
    <xf numFmtId="38" fontId="58" fillId="0" borderId="0" xfId="0" applyNumberFormat="1" applyFont="1" applyFill="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3" fillId="0" borderId="9" xfId="0" applyFont="1" applyFill="1"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46" fillId="14" borderId="59" xfId="0" applyFont="1" applyFill="1" applyBorder="1" applyAlignment="1" applyProtection="1">
      <alignment horizontal="center" vertical="center"/>
      <protection hidden="1"/>
    </xf>
    <xf numFmtId="0" fontId="0" fillId="14" borderId="60" xfId="0" applyFill="1" applyBorder="1" applyAlignment="1" applyProtection="1">
      <alignment horizontal="center" vertical="center"/>
      <protection hidden="1"/>
    </xf>
    <xf numFmtId="0" fontId="0" fillId="14" borderId="61" xfId="0" applyFill="1" applyBorder="1" applyAlignment="1" applyProtection="1">
      <alignment horizontal="center" vertical="center"/>
      <protection hidden="1"/>
    </xf>
    <xf numFmtId="0" fontId="3" fillId="0" borderId="69" xfId="0" applyFont="1" applyFill="1" applyBorder="1" applyAlignment="1" applyProtection="1">
      <alignment horizontal="center" vertical="center" wrapText="1" justifyLastLine="1"/>
      <protection hidden="1"/>
    </xf>
    <xf numFmtId="0" fontId="3" fillId="0" borderId="70" xfId="0" applyFont="1" applyFill="1" applyBorder="1" applyAlignment="1" applyProtection="1">
      <alignment horizontal="center" vertical="center" wrapText="1" justifyLastLine="1"/>
      <protection hidden="1"/>
    </xf>
    <xf numFmtId="0" fontId="44" fillId="0" borderId="62" xfId="0" applyFont="1" applyFill="1" applyBorder="1" applyAlignment="1" applyProtection="1">
      <alignment horizontal="center" vertical="center" wrapText="1" justifyLastLine="1"/>
      <protection hidden="1"/>
    </xf>
    <xf numFmtId="0" fontId="30" fillId="0" borderId="63" xfId="0" applyFont="1" applyFill="1" applyBorder="1" applyAlignment="1" applyProtection="1">
      <alignment horizontal="center" vertical="center" wrapText="1" justifyLastLine="1"/>
      <protection hidden="1"/>
    </xf>
    <xf numFmtId="0" fontId="30" fillId="0" borderId="64" xfId="0" applyFont="1" applyFill="1" applyBorder="1" applyAlignment="1" applyProtection="1">
      <alignment horizontal="center" vertical="center" wrapText="1" justifyLastLine="1"/>
      <protection hidden="1"/>
    </xf>
    <xf numFmtId="177" fontId="47" fillId="0" borderId="10" xfId="0" applyNumberFormat="1" applyFont="1" applyFill="1" applyBorder="1" applyAlignment="1" applyProtection="1">
      <alignment horizontal="center" vertical="center"/>
      <protection hidden="1"/>
    </xf>
    <xf numFmtId="177" fontId="47" fillId="0" borderId="31" xfId="0" applyNumberFormat="1" applyFont="1" applyFill="1" applyBorder="1" applyAlignment="1" applyProtection="1">
      <alignment horizontal="center" vertical="center"/>
      <protection hidden="1"/>
    </xf>
    <xf numFmtId="177" fontId="47" fillId="0" borderId="4" xfId="0" applyNumberFormat="1" applyFont="1" applyFill="1" applyBorder="1" applyAlignment="1" applyProtection="1">
      <alignment horizontal="center" vertical="center"/>
      <protection hidden="1"/>
    </xf>
    <xf numFmtId="0" fontId="17" fillId="26" borderId="27" xfId="1" applyFill="1" applyBorder="1" applyAlignment="1" applyProtection="1">
      <alignment horizontal="center" vertical="center"/>
      <protection hidden="1"/>
    </xf>
    <xf numFmtId="0" fontId="17" fillId="26" borderId="0" xfId="1" applyFill="1" applyAlignment="1" applyProtection="1">
      <alignment horizontal="center" vertical="center"/>
      <protection hidden="1"/>
    </xf>
    <xf numFmtId="0" fontId="0" fillId="0" borderId="0" xfId="0" applyAlignment="1" applyProtection="1">
      <alignment horizontal="center" vertical="center"/>
      <protection hidden="1"/>
    </xf>
    <xf numFmtId="0" fontId="3" fillId="0" borderId="10" xfId="0" applyFont="1" applyFill="1" applyBorder="1" applyAlignment="1" applyProtection="1">
      <alignment horizontal="distributed" vertical="center" wrapText="1" justifyLastLine="1"/>
      <protection hidden="1"/>
    </xf>
    <xf numFmtId="0" fontId="3" fillId="0" borderId="31" xfId="0" applyFont="1" applyFill="1" applyBorder="1" applyAlignment="1" applyProtection="1">
      <alignment horizontal="distributed" vertical="center" wrapText="1" justifyLastLine="1"/>
      <protection hidden="1"/>
    </xf>
    <xf numFmtId="0" fontId="3" fillId="0" borderId="4" xfId="0" applyFont="1" applyFill="1" applyBorder="1" applyAlignment="1" applyProtection="1">
      <alignment horizontal="distributed" vertical="center" wrapText="1" justifyLastLine="1"/>
      <protection hidden="1"/>
    </xf>
    <xf numFmtId="0" fontId="3" fillId="0" borderId="55" xfId="0" applyFont="1" applyFill="1" applyBorder="1" applyAlignment="1" applyProtection="1">
      <alignment horizontal="distributed" vertical="center" wrapText="1" justifyLastLine="1"/>
      <protection hidden="1"/>
    </xf>
    <xf numFmtId="0" fontId="3" fillId="0" borderId="53" xfId="0" applyFont="1" applyFill="1" applyBorder="1" applyAlignment="1" applyProtection="1">
      <alignment horizontal="distributed" vertical="center" wrapText="1" justifyLastLine="1"/>
      <protection hidden="1"/>
    </xf>
    <xf numFmtId="0" fontId="3" fillId="0" borderId="54" xfId="0" applyFont="1" applyFill="1" applyBorder="1" applyAlignment="1" applyProtection="1">
      <alignment horizontal="distributed" vertical="center" wrapText="1" justifyLastLine="1"/>
      <protection hidden="1"/>
    </xf>
    <xf numFmtId="0" fontId="3" fillId="0" borderId="51" xfId="0" applyFont="1" applyFill="1" applyBorder="1" applyAlignment="1" applyProtection="1">
      <alignment horizontal="distributed" vertical="center" wrapText="1" justifyLastLine="1"/>
      <protection hidden="1"/>
    </xf>
    <xf numFmtId="0" fontId="34" fillId="0" borderId="0" xfId="0" applyFont="1" applyFill="1" applyAlignment="1" applyProtection="1">
      <alignment horizontal="left" vertical="center" wrapText="1"/>
      <protection hidden="1"/>
    </xf>
    <xf numFmtId="38" fontId="3" fillId="0" borderId="31" xfId="2" applyFont="1" applyFill="1" applyBorder="1" applyAlignment="1" applyProtection="1">
      <alignment horizontal="center" vertical="center"/>
      <protection hidden="1"/>
    </xf>
    <xf numFmtId="38" fontId="49" fillId="0" borderId="31" xfId="2" applyFont="1" applyFill="1" applyBorder="1" applyAlignment="1" applyProtection="1">
      <alignment horizontal="center" vertical="center"/>
      <protection hidden="1"/>
    </xf>
    <xf numFmtId="0" fontId="83" fillId="0" borderId="22" xfId="0" applyFont="1" applyBorder="1" applyAlignment="1" applyProtection="1">
      <alignment horizontal="center" vertical="center"/>
      <protection hidden="1"/>
    </xf>
    <xf numFmtId="0" fontId="86" fillId="13" borderId="29" xfId="0" applyFont="1" applyFill="1" applyBorder="1" applyAlignment="1" applyProtection="1">
      <alignment horizontal="left" vertical="center"/>
      <protection hidden="1"/>
    </xf>
    <xf numFmtId="0" fontId="27" fillId="0" borderId="0" xfId="0" applyFont="1" applyFill="1" applyBorder="1" applyAlignment="1" applyProtection="1">
      <alignment horizontal="distributed" vertical="center"/>
      <protection hidden="1"/>
    </xf>
    <xf numFmtId="0" fontId="27" fillId="0" borderId="57" xfId="0" applyFont="1" applyFill="1" applyBorder="1" applyAlignment="1" applyProtection="1">
      <alignment horizontal="center" vertical="center"/>
      <protection hidden="1"/>
    </xf>
    <xf numFmtId="0" fontId="27" fillId="0" borderId="66" xfId="0" applyFont="1" applyFill="1" applyBorder="1" applyAlignment="1" applyProtection="1">
      <alignment horizontal="center" vertical="center"/>
      <protection hidden="1"/>
    </xf>
    <xf numFmtId="0" fontId="27" fillId="0" borderId="90" xfId="0" applyFont="1" applyFill="1" applyBorder="1" applyAlignment="1" applyProtection="1">
      <alignment horizontal="center" vertical="center"/>
      <protection hidden="1"/>
    </xf>
    <xf numFmtId="0" fontId="27" fillId="0" borderId="91" xfId="0" applyFont="1" applyFill="1" applyBorder="1" applyAlignment="1" applyProtection="1">
      <alignment horizontal="center" vertical="center" wrapText="1"/>
      <protection hidden="1"/>
    </xf>
    <xf numFmtId="0" fontId="11" fillId="6" borderId="91" xfId="0" applyFont="1" applyFill="1" applyBorder="1" applyAlignment="1" applyProtection="1">
      <alignment horizontal="center" vertical="center"/>
      <protection locked="0"/>
    </xf>
    <xf numFmtId="0" fontId="27" fillId="0" borderId="34" xfId="0" applyFont="1" applyFill="1" applyBorder="1" applyAlignment="1" applyProtection="1">
      <alignment horizontal="center" vertical="center" wrapText="1"/>
      <protection hidden="1"/>
    </xf>
    <xf numFmtId="0" fontId="27" fillId="0" borderId="65" xfId="0" applyFont="1" applyFill="1" applyBorder="1" applyAlignment="1" applyProtection="1">
      <alignment horizontal="center" vertical="center" wrapText="1"/>
      <protection hidden="1"/>
    </xf>
    <xf numFmtId="0" fontId="27" fillId="0" borderId="87" xfId="0" applyFont="1" applyFill="1" applyBorder="1" applyAlignment="1" applyProtection="1">
      <alignment horizontal="center" vertical="center" wrapText="1"/>
      <protection hidden="1"/>
    </xf>
    <xf numFmtId="0" fontId="7" fillId="0" borderId="55" xfId="0" applyFont="1" applyFill="1" applyBorder="1" applyAlignment="1" applyProtection="1">
      <alignment horizontal="center" vertical="center" wrapText="1"/>
      <protection hidden="1"/>
    </xf>
    <xf numFmtId="0" fontId="7" fillId="0" borderId="93" xfId="0" applyFont="1" applyFill="1" applyBorder="1" applyAlignment="1" applyProtection="1">
      <alignment horizontal="center" vertical="center" wrapText="1"/>
      <protection hidden="1"/>
    </xf>
    <xf numFmtId="0" fontId="7" fillId="0" borderId="54" xfId="0" applyFont="1" applyFill="1" applyBorder="1" applyAlignment="1" applyProtection="1">
      <alignment horizontal="center" vertical="center" wrapText="1"/>
      <protection hidden="1"/>
    </xf>
    <xf numFmtId="0" fontId="7" fillId="0" borderId="94" xfId="0" applyFont="1" applyFill="1" applyBorder="1" applyAlignment="1" applyProtection="1">
      <alignment horizontal="center" vertical="center" wrapText="1"/>
      <protection hidden="1"/>
    </xf>
    <xf numFmtId="0" fontId="27" fillId="0" borderId="73" xfId="0" applyFont="1" applyFill="1" applyBorder="1" applyAlignment="1" applyProtection="1">
      <alignment horizontal="center" vertical="center"/>
      <protection hidden="1"/>
    </xf>
    <xf numFmtId="0" fontId="27" fillId="0" borderId="76" xfId="0" applyFont="1" applyFill="1" applyBorder="1" applyAlignment="1" applyProtection="1">
      <alignment horizontal="center" vertical="center"/>
      <protection hidden="1"/>
    </xf>
    <xf numFmtId="0" fontId="27" fillId="6" borderId="93" xfId="0" applyFont="1" applyFill="1" applyBorder="1" applyAlignment="1" applyProtection="1">
      <alignment horizontal="center" vertical="center" wrapText="1"/>
      <protection locked="0"/>
    </xf>
    <xf numFmtId="0" fontId="27" fillId="6" borderId="72" xfId="0" applyFont="1" applyFill="1" applyBorder="1" applyAlignment="1" applyProtection="1">
      <alignment horizontal="center" vertical="center" wrapText="1"/>
      <protection locked="0"/>
    </xf>
    <xf numFmtId="0" fontId="27" fillId="6" borderId="94" xfId="0" applyFont="1" applyFill="1" applyBorder="1" applyAlignment="1" applyProtection="1">
      <alignment horizontal="center" vertical="center" wrapText="1"/>
      <protection locked="0"/>
    </xf>
    <xf numFmtId="0" fontId="27" fillId="6" borderId="56"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textRotation="255" wrapText="1"/>
      <protection hidden="1"/>
    </xf>
    <xf numFmtId="0" fontId="7" fillId="0" borderId="15" xfId="0" applyFont="1" applyFill="1" applyBorder="1" applyAlignment="1" applyProtection="1">
      <alignment horizontal="center" vertical="center" textRotation="255" wrapText="1"/>
      <protection hidden="1"/>
    </xf>
    <xf numFmtId="0" fontId="7" fillId="0" borderId="18" xfId="0" applyFont="1" applyFill="1" applyBorder="1" applyAlignment="1" applyProtection="1">
      <alignment horizontal="center" vertical="center" textRotation="255" wrapText="1"/>
      <protection hidden="1"/>
    </xf>
    <xf numFmtId="0" fontId="7" fillId="0" borderId="1" xfId="0" applyFont="1" applyFill="1" applyBorder="1" applyAlignment="1" applyProtection="1">
      <alignment horizontal="center" vertical="center" textRotation="255" wrapText="1"/>
      <protection hidden="1"/>
    </xf>
    <xf numFmtId="38" fontId="41" fillId="0" borderId="22" xfId="2" applyFont="1" applyFill="1" applyBorder="1" applyAlignment="1" applyProtection="1">
      <alignment horizontal="center" vertical="center"/>
      <protection hidden="1"/>
    </xf>
    <xf numFmtId="0" fontId="27" fillId="0" borderId="6" xfId="0" applyFont="1" applyFill="1" applyBorder="1" applyAlignment="1" applyProtection="1">
      <alignment horizontal="left" vertical="center"/>
      <protection hidden="1"/>
    </xf>
    <xf numFmtId="0" fontId="27" fillId="0" borderId="0" xfId="0" applyFont="1" applyFill="1" applyBorder="1" applyAlignment="1" applyProtection="1">
      <alignment horizontal="left" vertical="center"/>
      <protection hidden="1"/>
    </xf>
    <xf numFmtId="0" fontId="27" fillId="0" borderId="7" xfId="0" applyFont="1" applyFill="1" applyBorder="1" applyAlignment="1" applyProtection="1">
      <alignment horizontal="left" vertical="center"/>
      <protection hidden="1"/>
    </xf>
    <xf numFmtId="58" fontId="27" fillId="0" borderId="0" xfId="0" applyNumberFormat="1" applyFont="1" applyFill="1" applyBorder="1" applyAlignment="1" applyProtection="1">
      <alignment horizontal="right" vertical="center"/>
      <protection hidden="1"/>
    </xf>
    <xf numFmtId="38" fontId="41" fillId="0" borderId="22" xfId="0" applyNumberFormat="1" applyFont="1" applyFill="1" applyBorder="1" applyAlignment="1" applyProtection="1">
      <alignment horizontal="center" vertical="center"/>
      <protection hidden="1"/>
    </xf>
    <xf numFmtId="0" fontId="27" fillId="6" borderId="0" xfId="0" applyFont="1" applyFill="1" applyBorder="1" applyAlignment="1" applyProtection="1">
      <alignment horizontal="left" vertical="center" wrapText="1"/>
      <protection locked="0"/>
    </xf>
    <xf numFmtId="0" fontId="27" fillId="6" borderId="7"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protection hidden="1"/>
    </xf>
    <xf numFmtId="0" fontId="27" fillId="0" borderId="55" xfId="0" applyFont="1" applyFill="1" applyBorder="1" applyAlignment="1" applyProtection="1">
      <alignment horizontal="left" vertical="center"/>
      <protection hidden="1"/>
    </xf>
    <xf numFmtId="0" fontId="27" fillId="0" borderId="9" xfId="0" applyFont="1" applyFill="1" applyBorder="1" applyAlignment="1" applyProtection="1">
      <alignment horizontal="left" vertical="center"/>
      <protection hidden="1"/>
    </xf>
    <xf numFmtId="0" fontId="27" fillId="0" borderId="53" xfId="0" applyFont="1" applyFill="1" applyBorder="1" applyAlignment="1" applyProtection="1">
      <alignment horizontal="left" vertical="center"/>
      <protection hidden="1"/>
    </xf>
    <xf numFmtId="0" fontId="27" fillId="0" borderId="53" xfId="0" applyFont="1" applyFill="1" applyBorder="1" applyAlignment="1" applyProtection="1">
      <alignment horizontal="center" vertical="center"/>
      <protection hidden="1"/>
    </xf>
    <xf numFmtId="0" fontId="27" fillId="0" borderId="51" xfId="0" applyFont="1" applyFill="1" applyBorder="1" applyAlignment="1" applyProtection="1">
      <alignment horizontal="center" vertical="center"/>
      <protection hidden="1"/>
    </xf>
    <xf numFmtId="38" fontId="40" fillId="0" borderId="9" xfId="0" applyNumberFormat="1" applyFont="1" applyFill="1" applyBorder="1" applyAlignment="1" applyProtection="1">
      <alignment horizontal="center" vertical="center"/>
      <protection hidden="1"/>
    </xf>
    <xf numFmtId="38" fontId="40" fillId="0" borderId="22" xfId="0" applyNumberFormat="1" applyFont="1" applyFill="1" applyBorder="1" applyAlignment="1" applyProtection="1">
      <alignment horizontal="center" vertical="center"/>
      <protection hidden="1"/>
    </xf>
    <xf numFmtId="184" fontId="11" fillId="6" borderId="72" xfId="0" applyNumberFormat="1" applyFont="1" applyFill="1" applyBorder="1" applyAlignment="1" applyProtection="1">
      <alignment horizontal="center" vertical="center"/>
      <protection locked="0"/>
    </xf>
    <xf numFmtId="184" fontId="0" fillId="0" borderId="72" xfId="0" applyNumberFormat="1" applyBorder="1" applyAlignment="1" applyProtection="1">
      <alignment horizontal="center" vertical="center"/>
      <protection locked="0"/>
    </xf>
    <xf numFmtId="184" fontId="11" fillId="6" borderId="56" xfId="0" applyNumberFormat="1" applyFont="1" applyFill="1" applyBorder="1" applyAlignment="1" applyProtection="1">
      <alignment horizontal="center" vertical="center"/>
      <protection locked="0"/>
    </xf>
    <xf numFmtId="184" fontId="0" fillId="0" borderId="56" xfId="0" applyNumberFormat="1" applyBorder="1" applyAlignment="1" applyProtection="1">
      <alignment horizontal="center" vertical="center"/>
      <protection locked="0"/>
    </xf>
    <xf numFmtId="0" fontId="17" fillId="26" borderId="0" xfId="1" applyFill="1" applyAlignment="1" applyProtection="1">
      <alignment horizontal="left" vertical="center"/>
      <protection hidden="1"/>
    </xf>
    <xf numFmtId="0" fontId="76" fillId="4" borderId="0" xfId="0" applyFont="1" applyFill="1" applyAlignment="1" applyProtection="1">
      <alignment vertical="center"/>
      <protection hidden="1"/>
    </xf>
    <xf numFmtId="0" fontId="77" fillId="4" borderId="0" xfId="0" applyFont="1" applyFill="1" applyAlignment="1" applyProtection="1">
      <alignment vertical="center"/>
      <protection hidden="1"/>
    </xf>
    <xf numFmtId="0" fontId="27" fillId="0" borderId="72" xfId="0" applyFont="1" applyFill="1" applyBorder="1" applyAlignment="1" applyProtection="1">
      <alignment horizontal="center" vertical="center"/>
      <protection hidden="1"/>
    </xf>
    <xf numFmtId="0" fontId="27" fillId="0" borderId="56" xfId="0" applyFont="1" applyFill="1" applyBorder="1" applyAlignment="1" applyProtection="1">
      <alignment horizontal="center" vertical="center"/>
      <protection hidden="1"/>
    </xf>
    <xf numFmtId="0" fontId="27" fillId="0" borderId="55" xfId="0" applyFont="1" applyFill="1" applyBorder="1" applyAlignment="1" applyProtection="1">
      <alignment horizontal="center" vertical="center" wrapText="1"/>
      <protection hidden="1"/>
    </xf>
    <xf numFmtId="0" fontId="27" fillId="0" borderId="93" xfId="0" applyFont="1" applyFill="1" applyBorder="1" applyAlignment="1" applyProtection="1">
      <alignment horizontal="center" vertical="center" wrapText="1"/>
      <protection hidden="1"/>
    </xf>
    <xf numFmtId="0" fontId="27" fillId="0" borderId="54" xfId="0" applyFont="1" applyFill="1" applyBorder="1" applyAlignment="1" applyProtection="1">
      <alignment horizontal="center" vertical="center" wrapText="1"/>
      <protection hidden="1"/>
    </xf>
    <xf numFmtId="0" fontId="27" fillId="0" borderId="94" xfId="0" applyFont="1" applyFill="1" applyBorder="1" applyAlignment="1" applyProtection="1">
      <alignment horizontal="center" vertical="center" wrapText="1"/>
      <protection hidden="1"/>
    </xf>
    <xf numFmtId="0" fontId="49" fillId="0" borderId="0" xfId="0" applyFont="1" applyFill="1" applyBorder="1" applyAlignment="1" applyProtection="1">
      <alignment horizontal="center" vertical="top"/>
      <protection hidden="1"/>
    </xf>
    <xf numFmtId="0" fontId="11" fillId="0" borderId="93" xfId="0" applyFont="1" applyFill="1" applyBorder="1" applyAlignment="1" applyProtection="1">
      <alignment horizontal="center" vertical="center"/>
      <protection hidden="1"/>
    </xf>
    <xf numFmtId="0" fontId="11" fillId="0" borderId="94" xfId="0" applyFont="1" applyFill="1" applyBorder="1" applyAlignment="1" applyProtection="1">
      <alignment horizontal="center" vertical="center"/>
      <protection hidden="1"/>
    </xf>
    <xf numFmtId="0" fontId="11" fillId="0" borderId="95" xfId="0" applyFont="1" applyFill="1" applyBorder="1" applyAlignment="1" applyProtection="1">
      <alignment horizontal="center" vertical="center"/>
      <protection hidden="1"/>
    </xf>
    <xf numFmtId="0" fontId="11" fillId="0" borderId="96" xfId="0" applyFont="1" applyFill="1" applyBorder="1" applyAlignment="1" applyProtection="1">
      <alignment horizontal="center" vertical="center"/>
      <protection hidden="1"/>
    </xf>
    <xf numFmtId="0" fontId="27" fillId="0" borderId="57" xfId="0" applyFont="1" applyFill="1" applyBorder="1" applyAlignment="1" applyProtection="1">
      <alignment horizontal="center" vertical="center" wrapText="1"/>
      <protection hidden="1"/>
    </xf>
    <xf numFmtId="0" fontId="27" fillId="0" borderId="66" xfId="0" applyFont="1" applyFill="1" applyBorder="1" applyAlignment="1" applyProtection="1">
      <alignment horizontal="center" vertical="center" wrapText="1"/>
      <protection hidden="1"/>
    </xf>
    <xf numFmtId="0" fontId="27" fillId="0" borderId="90" xfId="0" applyFont="1" applyFill="1" applyBorder="1" applyAlignment="1" applyProtection="1">
      <alignment horizontal="center" vertical="center" wrapText="1"/>
      <protection hidden="1"/>
    </xf>
    <xf numFmtId="0" fontId="27" fillId="0" borderId="81" xfId="0" applyFont="1" applyFill="1" applyBorder="1" applyAlignment="1" applyProtection="1">
      <alignment horizontal="center" vertical="top"/>
      <protection hidden="1"/>
    </xf>
    <xf numFmtId="0" fontId="27" fillId="0" borderId="82" xfId="0" applyFont="1" applyFill="1" applyBorder="1" applyAlignment="1" applyProtection="1">
      <alignment horizontal="center" vertical="top"/>
      <protection hidden="1"/>
    </xf>
    <xf numFmtId="0" fontId="27" fillId="0" borderId="100" xfId="0" applyFont="1" applyFill="1" applyBorder="1" applyAlignment="1" applyProtection="1">
      <alignment horizontal="center" vertical="top"/>
      <protection hidden="1"/>
    </xf>
    <xf numFmtId="0" fontId="27" fillId="0" borderId="79" xfId="0" applyFont="1" applyFill="1" applyBorder="1" applyAlignment="1" applyProtection="1">
      <alignment horizontal="center" vertical="center"/>
      <protection hidden="1"/>
    </xf>
    <xf numFmtId="0" fontId="27" fillId="0" borderId="80" xfId="0" applyFont="1" applyFill="1" applyBorder="1" applyAlignment="1" applyProtection="1">
      <alignment horizontal="center" vertical="center"/>
      <protection hidden="1"/>
    </xf>
    <xf numFmtId="0" fontId="27" fillId="0" borderId="99" xfId="0" applyFont="1" applyFill="1" applyBorder="1" applyAlignment="1" applyProtection="1">
      <alignment horizontal="center" vertical="center"/>
      <protection hidden="1"/>
    </xf>
    <xf numFmtId="0" fontId="27" fillId="0" borderId="77" xfId="0" applyFont="1" applyFill="1" applyBorder="1" applyAlignment="1" applyProtection="1">
      <alignment horizontal="center" vertical="center"/>
      <protection hidden="1"/>
    </xf>
    <xf numFmtId="0" fontId="27" fillId="0" borderId="78" xfId="0" applyFont="1" applyFill="1" applyBorder="1" applyAlignment="1" applyProtection="1">
      <alignment horizontal="center" vertical="center"/>
      <protection hidden="1"/>
    </xf>
    <xf numFmtId="0" fontId="27" fillId="0" borderId="98" xfId="0" applyFont="1" applyFill="1" applyBorder="1" applyAlignment="1" applyProtection="1">
      <alignment horizontal="center" vertical="center"/>
      <protection hidden="1"/>
    </xf>
    <xf numFmtId="0" fontId="11" fillId="6" borderId="48" xfId="0" applyFont="1" applyFill="1" applyBorder="1" applyAlignment="1" applyProtection="1">
      <alignment horizontal="center" vertical="center"/>
      <protection locked="0"/>
    </xf>
    <xf numFmtId="0" fontId="11" fillId="6" borderId="71" xfId="0" applyFont="1" applyFill="1" applyBorder="1" applyAlignment="1" applyProtection="1">
      <alignment horizontal="center" vertical="center"/>
      <protection locked="0"/>
    </xf>
    <xf numFmtId="0" fontId="11" fillId="6" borderId="102" xfId="0" applyFont="1" applyFill="1" applyBorder="1" applyAlignment="1" applyProtection="1">
      <alignment horizontal="center" vertical="center"/>
      <protection locked="0"/>
    </xf>
    <xf numFmtId="0" fontId="2" fillId="6" borderId="72" xfId="0" applyFont="1" applyFill="1" applyBorder="1" applyAlignment="1" applyProtection="1">
      <alignment horizontal="left" vertical="center"/>
      <protection hidden="1"/>
    </xf>
    <xf numFmtId="0" fontId="2" fillId="6" borderId="73" xfId="0" applyFont="1" applyFill="1" applyBorder="1" applyAlignment="1" applyProtection="1">
      <alignment horizontal="left" vertical="center"/>
      <protection hidden="1"/>
    </xf>
    <xf numFmtId="0" fontId="2" fillId="6" borderId="93" xfId="0" applyFont="1" applyFill="1" applyBorder="1" applyAlignment="1" applyProtection="1">
      <alignment horizontal="left" vertical="center"/>
      <protection hidden="1"/>
    </xf>
    <xf numFmtId="0" fontId="11" fillId="6" borderId="74" xfId="0" applyFont="1" applyFill="1" applyBorder="1" applyAlignment="1" applyProtection="1">
      <alignment horizontal="center" vertical="center"/>
      <protection locked="0"/>
    </xf>
    <xf numFmtId="0" fontId="11" fillId="6" borderId="75" xfId="0" applyFont="1" applyFill="1" applyBorder="1" applyAlignment="1" applyProtection="1">
      <alignment horizontal="center" vertical="center"/>
      <protection locked="0"/>
    </xf>
    <xf numFmtId="0" fontId="11" fillId="6" borderId="56" xfId="0" applyFont="1" applyFill="1" applyBorder="1" applyAlignment="1" applyProtection="1">
      <alignment horizontal="center" vertical="center"/>
      <protection locked="0"/>
    </xf>
    <xf numFmtId="0" fontId="11" fillId="6" borderId="76" xfId="0" applyFont="1" applyFill="1" applyBorder="1" applyAlignment="1" applyProtection="1">
      <alignment horizontal="center" vertical="center"/>
      <protection locked="0"/>
    </xf>
    <xf numFmtId="0" fontId="11" fillId="6" borderId="97" xfId="0" applyFont="1" applyFill="1" applyBorder="1" applyAlignment="1" applyProtection="1">
      <alignment horizontal="center" vertical="center"/>
      <protection locked="0"/>
    </xf>
    <xf numFmtId="0" fontId="11" fillId="6" borderId="94" xfId="0" applyFont="1" applyFill="1" applyBorder="1" applyAlignment="1" applyProtection="1">
      <alignment horizontal="center" vertical="center"/>
      <protection locked="0"/>
    </xf>
    <xf numFmtId="0" fontId="27" fillId="0" borderId="0" xfId="0" applyFont="1" applyFill="1" applyAlignment="1" applyProtection="1">
      <alignment horizontal="left" vertical="center"/>
      <protection hidden="1"/>
    </xf>
    <xf numFmtId="0" fontId="27" fillId="0" borderId="83" xfId="0" applyFont="1" applyFill="1" applyBorder="1" applyAlignment="1" applyProtection="1">
      <alignment horizontal="center" vertical="center"/>
      <protection hidden="1"/>
    </xf>
    <xf numFmtId="0" fontId="27" fillId="0" borderId="84" xfId="0" applyFont="1" applyFill="1" applyBorder="1" applyAlignment="1" applyProtection="1">
      <alignment horizontal="center" vertical="center"/>
      <protection hidden="1"/>
    </xf>
    <xf numFmtId="0" fontId="27" fillId="0" borderId="85" xfId="0" applyFont="1" applyFill="1" applyBorder="1" applyAlignment="1" applyProtection="1">
      <alignment horizontal="center" vertical="center"/>
      <protection hidden="1"/>
    </xf>
    <xf numFmtId="0" fontId="3" fillId="6" borderId="9" xfId="0" applyFont="1" applyFill="1" applyBorder="1" applyAlignment="1" applyProtection="1">
      <alignment horizontal="center" vertical="center"/>
      <protection locked="0" hidden="1"/>
    </xf>
    <xf numFmtId="0" fontId="3" fillId="6" borderId="53" xfId="0" applyFont="1" applyFill="1" applyBorder="1" applyAlignment="1" applyProtection="1">
      <alignment horizontal="center" vertical="center"/>
      <protection locked="0" hidden="1"/>
    </xf>
    <xf numFmtId="0" fontId="3" fillId="6" borderId="22" xfId="0" applyFont="1" applyFill="1" applyBorder="1" applyAlignment="1" applyProtection="1">
      <alignment horizontal="center" vertical="center"/>
      <protection locked="0" hidden="1"/>
    </xf>
    <xf numFmtId="0" fontId="3" fillId="6" borderId="51" xfId="0" applyFont="1" applyFill="1" applyBorder="1" applyAlignment="1" applyProtection="1">
      <alignment horizontal="center" vertical="center"/>
      <protection locked="0" hidden="1"/>
    </xf>
    <xf numFmtId="0" fontId="27" fillId="0" borderId="48" xfId="0" applyFont="1" applyFill="1" applyBorder="1" applyAlignment="1" applyProtection="1">
      <alignment horizontal="center" vertical="center"/>
      <protection hidden="1"/>
    </xf>
    <xf numFmtId="0" fontId="27" fillId="0" borderId="71" xfId="0" applyFont="1" applyFill="1" applyBorder="1" applyAlignment="1" applyProtection="1">
      <alignment horizontal="center" vertical="center"/>
      <protection hidden="1"/>
    </xf>
    <xf numFmtId="0" fontId="27" fillId="0" borderId="102" xfId="0" applyFont="1" applyFill="1" applyBorder="1" applyAlignment="1" applyProtection="1">
      <alignment horizontal="center" vertical="center"/>
      <protection hidden="1"/>
    </xf>
    <xf numFmtId="49" fontId="27" fillId="0" borderId="55" xfId="0" applyNumberFormat="1" applyFont="1" applyFill="1" applyBorder="1" applyAlignment="1" applyProtection="1">
      <alignment horizontal="center" vertical="center" shrinkToFit="1"/>
      <protection hidden="1"/>
    </xf>
    <xf numFmtId="49" fontId="27" fillId="0" borderId="9" xfId="0" applyNumberFormat="1" applyFont="1" applyFill="1" applyBorder="1" applyAlignment="1" applyProtection="1">
      <alignment horizontal="center" vertical="center" shrinkToFit="1"/>
      <protection hidden="1"/>
    </xf>
    <xf numFmtId="0" fontId="27" fillId="12" borderId="22" xfId="0" applyFont="1" applyFill="1" applyBorder="1" applyAlignment="1" applyProtection="1">
      <alignment horizontal="left" vertical="center"/>
      <protection locked="0"/>
    </xf>
    <xf numFmtId="0" fontId="27" fillId="0" borderId="9" xfId="0" applyFont="1" applyFill="1" applyBorder="1" applyAlignment="1" applyProtection="1">
      <alignment vertical="center"/>
      <protection hidden="1"/>
    </xf>
    <xf numFmtId="49" fontId="27" fillId="0" borderId="9" xfId="0" applyNumberFormat="1" applyFont="1" applyFill="1" applyBorder="1" applyAlignment="1" applyProtection="1">
      <alignment horizontal="right" vertical="center"/>
      <protection hidden="1"/>
    </xf>
    <xf numFmtId="0" fontId="27" fillId="0" borderId="9" xfId="0" applyFont="1" applyFill="1" applyBorder="1" applyAlignment="1" applyProtection="1">
      <alignment horizontal="center" vertical="center"/>
      <protection hidden="1"/>
    </xf>
    <xf numFmtId="0" fontId="27" fillId="0" borderId="0" xfId="0" applyFont="1" applyFill="1" applyBorder="1" applyAlignment="1" applyProtection="1">
      <alignment horizontal="center" vertical="center" shrinkToFit="1"/>
      <protection hidden="1"/>
    </xf>
    <xf numFmtId="49" fontId="27" fillId="12" borderId="0" xfId="0" applyNumberFormat="1" applyFont="1" applyFill="1" applyBorder="1" applyAlignment="1" applyProtection="1">
      <alignment horizontal="left" vertical="center"/>
      <protection locked="0"/>
    </xf>
    <xf numFmtId="49" fontId="27" fillId="12" borderId="22" xfId="0" applyNumberFormat="1" applyFont="1" applyFill="1" applyBorder="1" applyAlignment="1" applyProtection="1">
      <alignment horizontal="center" vertical="center"/>
      <protection locked="0"/>
    </xf>
    <xf numFmtId="49" fontId="27" fillId="12" borderId="22" xfId="0" applyNumberFormat="1" applyFont="1" applyFill="1" applyBorder="1" applyAlignment="1" applyProtection="1">
      <alignment horizontal="center" vertical="center" shrinkToFit="1"/>
      <protection locked="0"/>
    </xf>
    <xf numFmtId="0" fontId="27" fillId="0" borderId="84" xfId="0" applyFont="1" applyFill="1" applyBorder="1" applyAlignment="1" applyProtection="1">
      <alignment horizontal="center" vertical="center" wrapText="1"/>
      <protection hidden="1"/>
    </xf>
    <xf numFmtId="49" fontId="9" fillId="0" borderId="22" xfId="0" applyNumberFormat="1" applyFont="1" applyFill="1" applyBorder="1" applyAlignment="1" applyProtection="1">
      <alignment horizontal="center" vertical="center"/>
      <protection hidden="1"/>
    </xf>
    <xf numFmtId="178" fontId="80" fillId="0" borderId="22" xfId="0" applyNumberFormat="1" applyFont="1" applyFill="1" applyBorder="1" applyAlignment="1" applyProtection="1">
      <alignment horizontal="center" vertical="center"/>
      <protection hidden="1"/>
    </xf>
    <xf numFmtId="0" fontId="27" fillId="0" borderId="55" xfId="0" applyFont="1" applyFill="1" applyBorder="1" applyAlignment="1" applyProtection="1">
      <alignment horizontal="center" vertical="center"/>
      <protection hidden="1"/>
    </xf>
    <xf numFmtId="0" fontId="27" fillId="0" borderId="54" xfId="0" applyFont="1" applyFill="1" applyBorder="1" applyAlignment="1" applyProtection="1">
      <alignment horizontal="center" vertical="center"/>
      <protection hidden="1"/>
    </xf>
    <xf numFmtId="0" fontId="27" fillId="0" borderId="22" xfId="0" applyFont="1" applyFill="1" applyBorder="1" applyAlignment="1" applyProtection="1">
      <alignment horizontal="center" vertical="center"/>
      <protection hidden="1"/>
    </xf>
    <xf numFmtId="0" fontId="27" fillId="0" borderId="0" xfId="0" applyFont="1" applyFill="1" applyBorder="1" applyAlignment="1" applyProtection="1">
      <alignment horizontal="center" vertical="center"/>
      <protection hidden="1"/>
    </xf>
    <xf numFmtId="0" fontId="7" fillId="0" borderId="0" xfId="0" applyFont="1" applyFill="1" applyBorder="1" applyAlignment="1" applyProtection="1">
      <alignment horizontal="left" vertical="center" wrapText="1"/>
      <protection hidden="1"/>
    </xf>
    <xf numFmtId="38" fontId="80" fillId="0" borderId="22" xfId="2" applyFont="1" applyFill="1" applyBorder="1" applyAlignment="1" applyProtection="1">
      <alignment horizontal="center" vertical="center"/>
      <protection hidden="1"/>
    </xf>
    <xf numFmtId="0" fontId="80" fillId="0" borderId="22" xfId="0" applyFont="1" applyBorder="1" applyAlignment="1" applyProtection="1">
      <alignment horizontal="center" vertical="center"/>
      <protection hidden="1"/>
    </xf>
    <xf numFmtId="0" fontId="27" fillId="0" borderId="34" xfId="0" applyFont="1" applyFill="1" applyBorder="1" applyAlignment="1" applyProtection="1">
      <alignment horizontal="center" vertical="center"/>
      <protection hidden="1"/>
    </xf>
    <xf numFmtId="0" fontId="27" fillId="0" borderId="65" xfId="0" applyFont="1" applyFill="1" applyBorder="1" applyAlignment="1" applyProtection="1">
      <alignment horizontal="center" vertical="center"/>
      <protection hidden="1"/>
    </xf>
    <xf numFmtId="0" fontId="27" fillId="0" borderId="87" xfId="0" applyFont="1" applyFill="1" applyBorder="1" applyAlignment="1" applyProtection="1">
      <alignment horizontal="center" vertical="center"/>
      <protection hidden="1"/>
    </xf>
    <xf numFmtId="0" fontId="27" fillId="0" borderId="34" xfId="0" applyFont="1" applyFill="1" applyBorder="1" applyAlignment="1" applyProtection="1">
      <alignment horizontal="center" vertical="center" shrinkToFit="1"/>
      <protection hidden="1"/>
    </xf>
    <xf numFmtId="0" fontId="27" fillId="0" borderId="65" xfId="0" applyFont="1" applyFill="1" applyBorder="1" applyAlignment="1" applyProtection="1">
      <alignment horizontal="center" vertical="center" shrinkToFit="1"/>
      <protection hidden="1"/>
    </xf>
    <xf numFmtId="0" fontId="27" fillId="0" borderId="87" xfId="0" applyFont="1" applyFill="1" applyBorder="1" applyAlignment="1" applyProtection="1">
      <alignment horizontal="center" vertical="center" shrinkToFit="1"/>
      <protection hidden="1"/>
    </xf>
    <xf numFmtId="0" fontId="11" fillId="0" borderId="9" xfId="0" applyFont="1" applyFill="1" applyBorder="1" applyAlignment="1" applyProtection="1">
      <alignment horizontal="center" vertical="center"/>
      <protection hidden="1"/>
    </xf>
    <xf numFmtId="0" fontId="11" fillId="0" borderId="22" xfId="0" applyFont="1" applyFill="1" applyBorder="1" applyAlignment="1" applyProtection="1">
      <alignment horizontal="center" vertical="center"/>
      <protection hidden="1"/>
    </xf>
    <xf numFmtId="0" fontId="27" fillId="0" borderId="55" xfId="0" applyFont="1" applyFill="1" applyBorder="1" applyAlignment="1" applyProtection="1">
      <alignment horizontal="center" vertical="center" wrapText="1" shrinkToFit="1"/>
      <protection hidden="1"/>
    </xf>
    <xf numFmtId="0" fontId="27" fillId="0" borderId="9" xfId="0" applyFont="1" applyFill="1" applyBorder="1" applyAlignment="1" applyProtection="1">
      <alignment horizontal="center" vertical="center" wrapText="1" shrinkToFit="1"/>
      <protection hidden="1"/>
    </xf>
    <xf numFmtId="0" fontId="27" fillId="0" borderId="93" xfId="0" applyFont="1" applyFill="1" applyBorder="1" applyAlignment="1" applyProtection="1">
      <alignment horizontal="center" vertical="center" wrapText="1" shrinkToFit="1"/>
      <protection hidden="1"/>
    </xf>
    <xf numFmtId="0" fontId="27" fillId="0" borderId="54" xfId="0" applyFont="1" applyFill="1" applyBorder="1" applyAlignment="1" applyProtection="1">
      <alignment horizontal="center" vertical="center" wrapText="1" shrinkToFit="1"/>
      <protection hidden="1"/>
    </xf>
    <xf numFmtId="0" fontId="27" fillId="0" borderId="22" xfId="0" applyFont="1" applyFill="1" applyBorder="1" applyAlignment="1" applyProtection="1">
      <alignment horizontal="center" vertical="center" wrapText="1" shrinkToFit="1"/>
      <protection hidden="1"/>
    </xf>
    <xf numFmtId="0" fontId="27" fillId="0" borderId="94" xfId="0" applyFont="1" applyFill="1" applyBorder="1" applyAlignment="1" applyProtection="1">
      <alignment horizontal="center" vertical="center" wrapText="1" shrinkToFit="1"/>
      <protection hidden="1"/>
    </xf>
    <xf numFmtId="0" fontId="27" fillId="0" borderId="10" xfId="0" applyFont="1" applyFill="1" applyBorder="1" applyAlignment="1" applyProtection="1">
      <alignment horizontal="center" vertical="center" wrapText="1" shrinkToFit="1"/>
      <protection hidden="1"/>
    </xf>
    <xf numFmtId="0" fontId="27" fillId="0" borderId="31" xfId="0" applyFont="1" applyFill="1" applyBorder="1" applyAlignment="1" applyProtection="1">
      <alignment horizontal="center" vertical="center" shrinkToFit="1"/>
      <protection hidden="1"/>
    </xf>
    <xf numFmtId="0" fontId="27" fillId="0" borderId="101" xfId="0" applyFont="1" applyFill="1" applyBorder="1" applyAlignment="1" applyProtection="1">
      <alignment horizontal="center" vertical="center" shrinkToFit="1"/>
      <protection hidden="1"/>
    </xf>
    <xf numFmtId="38" fontId="27" fillId="0" borderId="53" xfId="2" applyFont="1" applyFill="1" applyBorder="1" applyAlignment="1" applyProtection="1">
      <alignment horizontal="center" vertical="center"/>
      <protection hidden="1"/>
    </xf>
    <xf numFmtId="38" fontId="27" fillId="0" borderId="51" xfId="2" applyFont="1" applyFill="1" applyBorder="1" applyAlignment="1" applyProtection="1">
      <alignment horizontal="center" vertical="center"/>
      <protection hidden="1"/>
    </xf>
    <xf numFmtId="38" fontId="40" fillId="0" borderId="9" xfId="2" applyFont="1" applyFill="1" applyBorder="1" applyAlignment="1" applyProtection="1">
      <alignment horizontal="center" vertical="center"/>
      <protection hidden="1"/>
    </xf>
    <xf numFmtId="38" fontId="40" fillId="0" borderId="22" xfId="2" applyFont="1" applyFill="1" applyBorder="1" applyAlignment="1" applyProtection="1">
      <alignment horizontal="center" vertical="center"/>
      <protection hidden="1"/>
    </xf>
    <xf numFmtId="0" fontId="7" fillId="0" borderId="0" xfId="0" applyFont="1" applyFill="1" applyBorder="1" applyAlignment="1" applyProtection="1">
      <alignment horizontal="right" vertical="center"/>
      <protection hidden="1"/>
    </xf>
    <xf numFmtId="0" fontId="7" fillId="0" borderId="0" xfId="0" applyFont="1" applyFill="1" applyBorder="1" applyAlignment="1" applyProtection="1">
      <alignment horizontal="left" vertical="center"/>
      <protection hidden="1"/>
    </xf>
    <xf numFmtId="0" fontId="70" fillId="0" borderId="10" xfId="0" applyFont="1" applyFill="1" applyBorder="1" applyAlignment="1" applyProtection="1">
      <alignment horizontal="center" vertical="center"/>
      <protection hidden="1"/>
    </xf>
    <xf numFmtId="0" fontId="70" fillId="0" borderId="31" xfId="0" applyFont="1" applyFill="1" applyBorder="1" applyAlignment="1" applyProtection="1">
      <alignment horizontal="center" vertical="center"/>
      <protection hidden="1"/>
    </xf>
    <xf numFmtId="0" fontId="70" fillId="0" borderId="4" xfId="0" applyFont="1" applyFill="1" applyBorder="1" applyAlignment="1" applyProtection="1">
      <alignment horizontal="center" vertical="center"/>
      <protection hidden="1"/>
    </xf>
    <xf numFmtId="0" fontId="29" fillId="0" borderId="0" xfId="0" applyFont="1" applyFill="1" applyBorder="1" applyAlignment="1" applyProtection="1">
      <alignment horizontal="center" vertical="center"/>
      <protection hidden="1"/>
    </xf>
    <xf numFmtId="0" fontId="29" fillId="0" borderId="7" xfId="0" applyFont="1" applyFill="1" applyBorder="1" applyAlignment="1" applyProtection="1">
      <alignment horizontal="center" vertical="center"/>
      <protection hidden="1"/>
    </xf>
    <xf numFmtId="0" fontId="27" fillId="0" borderId="9" xfId="0" applyFont="1" applyFill="1" applyBorder="1" applyAlignment="1" applyProtection="1">
      <alignment vertical="center"/>
    </xf>
    <xf numFmtId="49" fontId="27" fillId="0" borderId="9" xfId="0" applyNumberFormat="1" applyFont="1" applyFill="1" applyBorder="1" applyAlignment="1" applyProtection="1">
      <alignment horizontal="right" vertical="center"/>
    </xf>
    <xf numFmtId="0" fontId="27" fillId="0" borderId="0" xfId="0" applyFont="1" applyFill="1" applyBorder="1" applyAlignment="1" applyProtection="1">
      <alignment horizontal="center" vertical="center" shrinkToFit="1"/>
    </xf>
    <xf numFmtId="0" fontId="27" fillId="0" borderId="0" xfId="0" applyFont="1" applyFill="1" applyBorder="1" applyAlignment="1" applyProtection="1">
      <alignment horizontal="distributed" vertical="center"/>
    </xf>
    <xf numFmtId="49" fontId="27" fillId="0" borderId="55" xfId="0" applyNumberFormat="1" applyFont="1" applyFill="1" applyBorder="1" applyAlignment="1" applyProtection="1">
      <alignment horizontal="center" vertical="center" shrinkToFit="1"/>
      <protection locked="0"/>
    </xf>
    <xf numFmtId="49" fontId="27" fillId="0" borderId="9" xfId="0" applyNumberFormat="1" applyFont="1" applyFill="1" applyBorder="1" applyAlignment="1" applyProtection="1">
      <alignment horizontal="center" vertical="center" shrinkToFit="1"/>
      <protection locked="0"/>
    </xf>
    <xf numFmtId="0" fontId="27" fillId="0" borderId="10" xfId="0" applyFont="1" applyFill="1" applyBorder="1" applyAlignment="1" applyProtection="1">
      <alignment horizontal="center" vertical="center"/>
    </xf>
    <xf numFmtId="0" fontId="27" fillId="0" borderId="31" xfId="0" applyFont="1" applyFill="1" applyBorder="1" applyAlignment="1" applyProtection="1">
      <alignment horizontal="center" vertical="center"/>
    </xf>
    <xf numFmtId="0" fontId="27" fillId="0" borderId="4" xfId="0" applyFont="1" applyFill="1" applyBorder="1" applyAlignment="1" applyProtection="1">
      <alignment horizontal="center" vertical="center"/>
    </xf>
    <xf numFmtId="0" fontId="27" fillId="0" borderId="9" xfId="0" applyFont="1" applyFill="1" applyBorder="1" applyAlignment="1" applyProtection="1">
      <alignment horizontal="center" vertical="center"/>
    </xf>
    <xf numFmtId="0" fontId="27" fillId="0" borderId="53" xfId="0" applyFont="1" applyFill="1" applyBorder="1" applyAlignment="1" applyProtection="1">
      <alignment horizontal="center" vertical="center"/>
    </xf>
    <xf numFmtId="0" fontId="27" fillId="0" borderId="55" xfId="0" applyFont="1" applyFill="1" applyBorder="1" applyAlignment="1" applyProtection="1">
      <alignment horizontal="center" vertical="center"/>
    </xf>
    <xf numFmtId="0" fontId="27" fillId="0" borderId="54" xfId="0" applyFont="1" applyFill="1" applyBorder="1" applyAlignment="1" applyProtection="1">
      <alignment horizontal="center" vertical="center"/>
    </xf>
    <xf numFmtId="0" fontId="27" fillId="0" borderId="51" xfId="0" applyFont="1" applyFill="1" applyBorder="1" applyAlignment="1" applyProtection="1">
      <alignment horizontal="center" vertical="center"/>
    </xf>
    <xf numFmtId="0" fontId="31" fillId="0" borderId="55" xfId="0" applyFont="1" applyFill="1" applyBorder="1" applyAlignment="1" applyProtection="1">
      <alignment horizontal="center" vertical="center" wrapText="1"/>
    </xf>
    <xf numFmtId="0" fontId="31" fillId="0" borderId="53" xfId="0" applyFont="1" applyFill="1" applyBorder="1" applyAlignment="1" applyProtection="1">
      <alignment horizontal="center" vertical="center"/>
    </xf>
    <xf numFmtId="0" fontId="31" fillId="0" borderId="54" xfId="0" applyFont="1" applyFill="1" applyBorder="1" applyAlignment="1" applyProtection="1">
      <alignment horizontal="center" vertical="center"/>
    </xf>
    <xf numFmtId="0" fontId="31" fillId="0" borderId="51" xfId="0" applyFont="1" applyFill="1" applyBorder="1" applyAlignment="1" applyProtection="1">
      <alignment horizontal="center" vertical="center"/>
    </xf>
    <xf numFmtId="0" fontId="27" fillId="0" borderId="5" xfId="0" applyFont="1" applyFill="1" applyBorder="1" applyAlignment="1" applyProtection="1">
      <alignment horizontal="center" vertical="center"/>
    </xf>
    <xf numFmtId="0" fontId="27" fillId="0" borderId="18" xfId="0" applyFont="1" applyFill="1" applyBorder="1" applyAlignment="1" applyProtection="1">
      <alignment horizontal="center" vertical="center"/>
    </xf>
    <xf numFmtId="38" fontId="40" fillId="6" borderId="9" xfId="0" applyNumberFormat="1" applyFont="1" applyFill="1" applyBorder="1" applyAlignment="1" applyProtection="1">
      <alignment horizontal="center" vertical="center"/>
      <protection locked="0"/>
    </xf>
    <xf numFmtId="38" fontId="40" fillId="6" borderId="22" xfId="0" applyNumberFormat="1"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textRotation="255" wrapText="1"/>
    </xf>
    <xf numFmtId="0" fontId="7" fillId="0" borderId="15" xfId="0" applyFont="1" applyFill="1" applyBorder="1" applyAlignment="1" applyProtection="1">
      <alignment horizontal="center" vertical="center" textRotation="255" wrapText="1"/>
    </xf>
    <xf numFmtId="0" fontId="7" fillId="0" borderId="18" xfId="0" applyFont="1" applyFill="1" applyBorder="1" applyAlignment="1" applyProtection="1">
      <alignment horizontal="center" vertical="center" textRotation="255" wrapText="1"/>
    </xf>
    <xf numFmtId="0" fontId="27" fillId="0" borderId="55" xfId="0" applyFont="1" applyFill="1" applyBorder="1" applyAlignment="1" applyProtection="1">
      <alignment horizontal="left" vertical="center"/>
    </xf>
    <xf numFmtId="0" fontId="27" fillId="0" borderId="9" xfId="0" applyFont="1" applyFill="1" applyBorder="1" applyAlignment="1" applyProtection="1">
      <alignment horizontal="left" vertical="center"/>
    </xf>
    <xf numFmtId="0" fontId="27" fillId="0" borderId="53"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38" fontId="41" fillId="6" borderId="22" xfId="2" applyFont="1" applyFill="1" applyBorder="1" applyAlignment="1" applyProtection="1">
      <alignment horizontal="center" vertical="center"/>
      <protection locked="0"/>
    </xf>
    <xf numFmtId="0" fontId="27" fillId="0" borderId="22" xfId="0" applyFont="1" applyFill="1" applyBorder="1" applyAlignment="1" applyProtection="1">
      <alignment horizontal="center" vertical="center"/>
    </xf>
    <xf numFmtId="38" fontId="40" fillId="6" borderId="9" xfId="2" applyFont="1" applyFill="1" applyBorder="1" applyAlignment="1" applyProtection="1">
      <alignment horizontal="center" vertical="center"/>
      <protection locked="0"/>
    </xf>
    <xf numFmtId="38" fontId="40" fillId="6" borderId="22" xfId="2" applyFont="1" applyFill="1" applyBorder="1" applyAlignment="1" applyProtection="1">
      <alignment horizontal="center" vertical="center"/>
      <protection locked="0"/>
    </xf>
    <xf numFmtId="38" fontId="27" fillId="0" borderId="53" xfId="2" applyFont="1" applyFill="1" applyBorder="1" applyAlignment="1" applyProtection="1">
      <alignment horizontal="center" vertical="center"/>
    </xf>
    <xf numFmtId="38" fontId="27" fillId="0" borderId="51" xfId="2" applyFont="1" applyFill="1" applyBorder="1" applyAlignment="1" applyProtection="1">
      <alignment horizontal="center" vertical="center"/>
    </xf>
    <xf numFmtId="38" fontId="41" fillId="6" borderId="22" xfId="0" applyNumberFormat="1" applyFont="1" applyFill="1" applyBorder="1" applyAlignment="1" applyProtection="1">
      <alignment horizontal="center" vertical="center"/>
      <protection locked="0"/>
    </xf>
    <xf numFmtId="0" fontId="27" fillId="0" borderId="6"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7" fillId="0" borderId="7" xfId="0" applyFont="1" applyFill="1" applyBorder="1" applyAlignment="1" applyProtection="1">
      <alignment horizontal="left" vertical="center"/>
    </xf>
    <xf numFmtId="58" fontId="27" fillId="0" borderId="0" xfId="0" applyNumberFormat="1" applyFont="1" applyFill="1" applyBorder="1" applyAlignment="1" applyProtection="1">
      <alignment horizontal="right" vertical="center"/>
      <protection locked="0"/>
    </xf>
    <xf numFmtId="0" fontId="75" fillId="4" borderId="0" xfId="0" applyFont="1" applyFill="1" applyAlignment="1" applyProtection="1">
      <alignment vertical="center"/>
    </xf>
    <xf numFmtId="0" fontId="0" fillId="4" borderId="0" xfId="0" applyFill="1" applyAlignment="1" applyProtection="1">
      <alignment vertical="center"/>
    </xf>
    <xf numFmtId="0" fontId="29" fillId="0" borderId="0" xfId="0" applyFont="1" applyFill="1" applyBorder="1" applyAlignment="1" applyProtection="1">
      <alignment horizontal="center" vertical="center"/>
    </xf>
    <xf numFmtId="0" fontId="27" fillId="0" borderId="57" xfId="0" applyFont="1" applyFill="1" applyBorder="1" applyAlignment="1" applyProtection="1">
      <alignment horizontal="center" vertical="center"/>
    </xf>
    <xf numFmtId="0" fontId="27" fillId="0" borderId="66" xfId="0" applyFont="1" applyFill="1" applyBorder="1" applyAlignment="1" applyProtection="1">
      <alignment horizontal="center" vertical="center"/>
    </xf>
    <xf numFmtId="0" fontId="27" fillId="0" borderId="58" xfId="0" applyFont="1" applyFill="1" applyBorder="1" applyAlignment="1" applyProtection="1">
      <alignment horizontal="center" vertical="center"/>
    </xf>
    <xf numFmtId="49" fontId="9" fillId="0" borderId="22" xfId="0" applyNumberFormat="1" applyFont="1" applyFill="1" applyBorder="1" applyAlignment="1" applyProtection="1">
      <alignment horizontal="center" vertical="center"/>
    </xf>
    <xf numFmtId="0" fontId="29" fillId="0" borderId="7" xfId="0" applyFont="1" applyFill="1" applyBorder="1" applyAlignment="1" applyProtection="1">
      <alignment horizontal="center" vertical="center"/>
    </xf>
    <xf numFmtId="0" fontId="27" fillId="0" borderId="57" xfId="0" applyFont="1" applyFill="1" applyBorder="1" applyAlignment="1" applyProtection="1">
      <alignment horizontal="center" vertical="center" wrapText="1"/>
    </xf>
    <xf numFmtId="0" fontId="27" fillId="0" borderId="58" xfId="0" applyFont="1" applyFill="1" applyBorder="1" applyAlignment="1" applyProtection="1">
      <alignment horizontal="center" vertical="center" wrapText="1"/>
    </xf>
    <xf numFmtId="0" fontId="27" fillId="0" borderId="10" xfId="0" applyFont="1" applyFill="1" applyBorder="1" applyAlignment="1" applyProtection="1">
      <alignment horizontal="center" vertical="center" wrapText="1" shrinkToFit="1"/>
    </xf>
    <xf numFmtId="0" fontId="27" fillId="0" borderId="31" xfId="0" applyFont="1" applyFill="1" applyBorder="1" applyAlignment="1" applyProtection="1">
      <alignment horizontal="center" vertical="center" shrinkToFit="1"/>
    </xf>
    <xf numFmtId="0" fontId="27" fillId="0" borderId="4" xfId="0" applyFont="1" applyFill="1" applyBorder="1" applyAlignment="1" applyProtection="1">
      <alignment horizontal="center" vertical="center" shrinkToFit="1"/>
    </xf>
    <xf numFmtId="0" fontId="27" fillId="0" borderId="10" xfId="0" applyFont="1" applyFill="1" applyBorder="1" applyAlignment="1" applyProtection="1">
      <alignment horizontal="center" vertical="center" wrapText="1"/>
    </xf>
    <xf numFmtId="0" fontId="27" fillId="0" borderId="4" xfId="0" applyFont="1" applyFill="1" applyBorder="1" applyAlignment="1" applyProtection="1">
      <alignment horizontal="center" vertical="center" wrapText="1"/>
    </xf>
    <xf numFmtId="0" fontId="27" fillId="0" borderId="34" xfId="0" applyFont="1" applyFill="1" applyBorder="1" applyAlignment="1" applyProtection="1">
      <alignment horizontal="center" vertical="center" shrinkToFit="1"/>
    </xf>
    <xf numFmtId="0" fontId="27" fillId="0" borderId="65" xfId="0" applyFont="1" applyFill="1" applyBorder="1" applyAlignment="1" applyProtection="1">
      <alignment horizontal="center" vertical="center" shrinkToFit="1"/>
    </xf>
    <xf numFmtId="0" fontId="27" fillId="0" borderId="35" xfId="0" applyFont="1" applyFill="1" applyBorder="1" applyAlignment="1" applyProtection="1">
      <alignment horizontal="center" vertical="center" shrinkToFit="1"/>
    </xf>
    <xf numFmtId="0" fontId="27" fillId="0" borderId="34" xfId="0" applyFont="1" applyFill="1" applyBorder="1" applyAlignment="1" applyProtection="1">
      <alignment horizontal="center" vertical="center" wrapText="1"/>
    </xf>
    <xf numFmtId="0" fontId="27" fillId="0" borderId="35" xfId="0" applyFont="1" applyFill="1" applyBorder="1" applyAlignment="1" applyProtection="1">
      <alignment horizontal="center" vertical="center" wrapText="1"/>
    </xf>
    <xf numFmtId="0" fontId="70" fillId="0" borderId="10" xfId="0" applyFont="1" applyFill="1" applyBorder="1" applyAlignment="1" applyProtection="1">
      <alignment horizontal="center" vertical="center"/>
    </xf>
    <xf numFmtId="0" fontId="70" fillId="0" borderId="31" xfId="0" applyFont="1" applyFill="1" applyBorder="1" applyAlignment="1" applyProtection="1">
      <alignment horizontal="center" vertical="center"/>
    </xf>
    <xf numFmtId="0" fontId="70" fillId="0" borderId="4" xfId="0" applyFont="1" applyFill="1" applyBorder="1" applyAlignment="1" applyProtection="1">
      <alignment horizontal="center" vertical="center"/>
    </xf>
    <xf numFmtId="38" fontId="41" fillId="0" borderId="22" xfId="0" applyNumberFormat="1" applyFont="1" applyFill="1" applyBorder="1" applyAlignment="1" applyProtection="1">
      <alignment horizontal="center" vertical="center"/>
    </xf>
    <xf numFmtId="0" fontId="7" fillId="0" borderId="0" xfId="0" applyFont="1" applyFill="1" applyBorder="1" applyAlignment="1" applyProtection="1">
      <alignment horizontal="right" vertical="center"/>
    </xf>
    <xf numFmtId="38" fontId="80" fillId="0" borderId="22" xfId="2" applyFont="1" applyFill="1" applyBorder="1" applyAlignment="1" applyProtection="1">
      <alignment horizontal="center" vertical="center"/>
    </xf>
    <xf numFmtId="0" fontId="80" fillId="0" borderId="22" xfId="0" applyFont="1" applyFill="1" applyBorder="1" applyAlignment="1" applyProtection="1">
      <alignment horizontal="center" vertical="center"/>
    </xf>
    <xf numFmtId="0" fontId="0" fillId="0" borderId="22" xfId="0" applyBorder="1" applyAlignment="1" applyProtection="1">
      <alignment horizontal="center" vertical="center"/>
    </xf>
    <xf numFmtId="0" fontId="7" fillId="0" borderId="0" xfId="0" applyFont="1" applyFill="1" applyBorder="1" applyAlignment="1" applyProtection="1">
      <alignment horizontal="left" vertical="center"/>
    </xf>
    <xf numFmtId="0" fontId="7" fillId="0" borderId="1" xfId="0" applyFont="1" applyFill="1" applyBorder="1" applyAlignment="1" applyProtection="1">
      <alignment horizontal="center" vertical="center" textRotation="255" wrapText="1"/>
    </xf>
    <xf numFmtId="0" fontId="27" fillId="0" borderId="55" xfId="0" applyFont="1" applyFill="1" applyBorder="1" applyAlignment="1" applyProtection="1">
      <alignment horizontal="center" vertical="center" wrapText="1" shrinkToFit="1"/>
    </xf>
    <xf numFmtId="0" fontId="27" fillId="0" borderId="9" xfId="0" applyFont="1" applyFill="1" applyBorder="1" applyAlignment="1" applyProtection="1">
      <alignment horizontal="center" vertical="center" wrapText="1" shrinkToFit="1"/>
    </xf>
    <xf numFmtId="0" fontId="27" fillId="0" borderId="53" xfId="0" applyFont="1" applyFill="1" applyBorder="1" applyAlignment="1" applyProtection="1">
      <alignment horizontal="center" vertical="center" wrapText="1" shrinkToFit="1"/>
    </xf>
    <xf numFmtId="0" fontId="27" fillId="0" borderId="54" xfId="0" applyFont="1" applyFill="1" applyBorder="1" applyAlignment="1" applyProtection="1">
      <alignment horizontal="center" vertical="center" wrapText="1" shrinkToFit="1"/>
    </xf>
    <xf numFmtId="0" fontId="27" fillId="0" borderId="22" xfId="0" applyFont="1" applyFill="1" applyBorder="1" applyAlignment="1" applyProtection="1">
      <alignment horizontal="center" vertical="center" wrapText="1" shrinkToFit="1"/>
    </xf>
    <xf numFmtId="0" fontId="27" fillId="0" borderId="51" xfId="0" applyFont="1" applyFill="1" applyBorder="1" applyAlignment="1" applyProtection="1">
      <alignment horizontal="center" vertical="center" wrapText="1" shrinkToFit="1"/>
    </xf>
    <xf numFmtId="178" fontId="11" fillId="8" borderId="22" xfId="0" applyNumberFormat="1" applyFont="1" applyFill="1" applyBorder="1" applyAlignment="1" applyProtection="1">
      <alignment horizontal="center" vertical="center"/>
      <protection locked="0"/>
    </xf>
    <xf numFmtId="0" fontId="11" fillId="6" borderId="55" xfId="0" applyFont="1" applyFill="1" applyBorder="1" applyAlignment="1" applyProtection="1">
      <alignment horizontal="center" vertical="center"/>
      <protection locked="0"/>
    </xf>
    <xf numFmtId="0" fontId="11" fillId="6" borderId="54" xfId="0" applyFont="1" applyFill="1" applyBorder="1" applyAlignment="1" applyProtection="1">
      <alignment horizontal="center" vertical="center"/>
      <protection locked="0"/>
    </xf>
    <xf numFmtId="0" fontId="11" fillId="6" borderId="53" xfId="0" applyFont="1" applyFill="1" applyBorder="1" applyAlignment="1" applyProtection="1">
      <alignment horizontal="center" vertical="center"/>
      <protection locked="0"/>
    </xf>
    <xf numFmtId="0" fontId="11" fillId="6" borderId="51" xfId="0" applyFont="1" applyFill="1" applyBorder="1" applyAlignment="1" applyProtection="1">
      <alignment horizontal="center" vertical="center"/>
      <protection locked="0"/>
    </xf>
    <xf numFmtId="0" fontId="27" fillId="12" borderId="57" xfId="0" applyFont="1" applyFill="1" applyBorder="1" applyAlignment="1" applyProtection="1">
      <alignment horizontal="center" vertical="center" wrapText="1"/>
      <protection locked="0"/>
    </xf>
    <xf numFmtId="0" fontId="27" fillId="12" borderId="66" xfId="0" applyFont="1" applyFill="1" applyBorder="1" applyAlignment="1" applyProtection="1">
      <alignment horizontal="center" vertical="center" wrapText="1"/>
      <protection locked="0"/>
    </xf>
    <xf numFmtId="0" fontId="27" fillId="12" borderId="58" xfId="0" applyFont="1" applyFill="1" applyBorder="1" applyAlignment="1" applyProtection="1">
      <alignment horizontal="center" vertical="center" wrapText="1"/>
      <protection locked="0"/>
    </xf>
    <xf numFmtId="0" fontId="27" fillId="0" borderId="34" xfId="0" applyFont="1" applyFill="1" applyBorder="1" applyAlignment="1" applyProtection="1">
      <alignment horizontal="center" vertical="center"/>
    </xf>
    <xf numFmtId="0" fontId="27" fillId="0" borderId="65" xfId="0" applyFont="1" applyFill="1" applyBorder="1" applyAlignment="1" applyProtection="1">
      <alignment horizontal="center" vertical="center"/>
    </xf>
    <xf numFmtId="0" fontId="27" fillId="0" borderId="35" xfId="0" applyFont="1" applyFill="1" applyBorder="1" applyAlignment="1" applyProtection="1">
      <alignment horizontal="center" vertical="center"/>
    </xf>
    <xf numFmtId="0" fontId="27" fillId="0" borderId="65" xfId="0" applyFont="1" applyFill="1" applyBorder="1" applyAlignment="1" applyProtection="1">
      <alignment horizontal="center" vertical="center" wrapText="1"/>
    </xf>
    <xf numFmtId="0" fontId="7" fillId="0" borderId="55" xfId="0" applyFont="1" applyFill="1" applyBorder="1" applyAlignment="1" applyProtection="1">
      <alignment horizontal="center" vertical="center" wrapText="1"/>
    </xf>
    <xf numFmtId="0" fontId="7" fillId="0" borderId="53" xfId="0" applyFont="1" applyFill="1" applyBorder="1" applyAlignment="1" applyProtection="1">
      <alignment horizontal="center" vertical="center" wrapText="1"/>
    </xf>
    <xf numFmtId="0" fontId="7" fillId="0" borderId="54" xfId="0" applyFont="1" applyFill="1" applyBorder="1" applyAlignment="1" applyProtection="1">
      <alignment horizontal="center" vertical="center" wrapText="1"/>
    </xf>
    <xf numFmtId="0" fontId="7" fillId="0" borderId="51" xfId="0" applyFont="1" applyFill="1" applyBorder="1" applyAlignment="1" applyProtection="1">
      <alignment horizontal="center" vertical="center" wrapText="1"/>
    </xf>
    <xf numFmtId="0" fontId="27" fillId="6" borderId="55" xfId="0" applyFont="1" applyFill="1" applyBorder="1" applyAlignment="1" applyProtection="1">
      <alignment horizontal="center" vertical="center"/>
      <protection locked="0"/>
    </xf>
    <xf numFmtId="0" fontId="27" fillId="6" borderId="53" xfId="0" applyFont="1" applyFill="1" applyBorder="1" applyAlignment="1" applyProtection="1">
      <alignment horizontal="center" vertical="center"/>
      <protection locked="0"/>
    </xf>
    <xf numFmtId="0" fontId="27" fillId="6" borderId="54" xfId="0" applyFont="1" applyFill="1" applyBorder="1" applyAlignment="1" applyProtection="1">
      <alignment horizontal="center" vertical="center"/>
      <protection locked="0"/>
    </xf>
    <xf numFmtId="0" fontId="27" fillId="6" borderId="51" xfId="0" applyFont="1" applyFill="1" applyBorder="1" applyAlignment="1" applyProtection="1">
      <alignment horizontal="center" vertical="center"/>
      <protection locked="0"/>
    </xf>
    <xf numFmtId="0" fontId="11" fillId="6" borderId="68" xfId="0"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top"/>
    </xf>
    <xf numFmtId="0" fontId="27" fillId="0" borderId="0" xfId="0" applyFont="1" applyFill="1" applyAlignment="1" applyProtection="1">
      <alignment horizontal="left" vertical="center"/>
    </xf>
    <xf numFmtId="0" fontId="27" fillId="0" borderId="55" xfId="0" applyFont="1" applyFill="1" applyBorder="1" applyAlignment="1" applyProtection="1">
      <alignment horizontal="center" vertical="center" wrapText="1"/>
    </xf>
    <xf numFmtId="0" fontId="27" fillId="0" borderId="53" xfId="0" applyFont="1" applyFill="1" applyBorder="1" applyAlignment="1" applyProtection="1">
      <alignment horizontal="center" vertical="center" wrapText="1"/>
    </xf>
    <xf numFmtId="0" fontId="27" fillId="0" borderId="6" xfId="0"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xf>
    <xf numFmtId="0" fontId="11" fillId="6" borderId="9" xfId="0" applyFont="1" applyFill="1" applyBorder="1" applyAlignment="1" applyProtection="1">
      <alignment horizontal="center" vertical="center"/>
      <protection locked="0"/>
    </xf>
    <xf numFmtId="0" fontId="11" fillId="6" borderId="22" xfId="0" applyFont="1" applyFill="1" applyBorder="1" applyAlignment="1" applyProtection="1">
      <alignment horizontal="center" vertical="center"/>
      <protection locked="0"/>
    </xf>
    <xf numFmtId="0" fontId="11" fillId="6" borderId="1" xfId="0" applyFont="1" applyFill="1" applyBorder="1" applyAlignment="1" applyProtection="1">
      <alignment horizontal="center" vertical="center"/>
      <protection locked="0"/>
    </xf>
    <xf numFmtId="0" fontId="3" fillId="6" borderId="55" xfId="0" applyFont="1" applyFill="1" applyBorder="1" applyAlignment="1" applyProtection="1">
      <alignment horizontal="center" vertical="center"/>
      <protection locked="0"/>
    </xf>
    <xf numFmtId="0" fontId="3" fillId="6" borderId="9" xfId="0" applyFont="1" applyFill="1" applyBorder="1" applyAlignment="1" applyProtection="1">
      <alignment horizontal="center" vertical="center"/>
      <protection locked="0"/>
    </xf>
    <xf numFmtId="0" fontId="3" fillId="6" borderId="53" xfId="0" applyFont="1" applyFill="1" applyBorder="1" applyAlignment="1" applyProtection="1">
      <alignment horizontal="center" vertical="center"/>
      <protection locked="0"/>
    </xf>
    <xf numFmtId="0" fontId="3" fillId="6" borderId="54" xfId="0" applyFont="1" applyFill="1" applyBorder="1" applyAlignment="1" applyProtection="1">
      <alignment horizontal="center" vertical="center"/>
      <protection locked="0"/>
    </xf>
    <xf numFmtId="0" fontId="3" fillId="6" borderId="22" xfId="0" applyFont="1" applyFill="1" applyBorder="1" applyAlignment="1" applyProtection="1">
      <alignment horizontal="center" vertical="center"/>
      <protection locked="0"/>
    </xf>
    <xf numFmtId="0" fontId="3" fillId="6" borderId="51"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xf>
    <xf numFmtId="38" fontId="9" fillId="0" borderId="1" xfId="2"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4" xfId="0" applyFont="1" applyBorder="1" applyAlignment="1" applyProtection="1">
      <alignment horizontal="center" vertical="center"/>
    </xf>
    <xf numFmtId="0" fontId="51" fillId="0" borderId="0" xfId="0" applyFont="1" applyAlignment="1" applyProtection="1">
      <alignment vertical="center"/>
    </xf>
    <xf numFmtId="0" fontId="53" fillId="0" borderId="0" xfId="0" applyFont="1" applyAlignment="1" applyProtection="1">
      <alignment vertical="center"/>
    </xf>
    <xf numFmtId="0" fontId="50" fillId="0" borderId="0" xfId="0" applyFont="1" applyAlignment="1" applyProtection="1">
      <alignment vertical="center"/>
    </xf>
    <xf numFmtId="0" fontId="52" fillId="0" borderId="0" xfId="0" applyFont="1" applyAlignment="1" applyProtection="1">
      <alignment vertical="center"/>
    </xf>
    <xf numFmtId="0" fontId="0" fillId="0" borderId="0" xfId="0" applyAlignment="1" applyProtection="1">
      <alignment vertical="center"/>
    </xf>
    <xf numFmtId="38" fontId="87" fillId="0" borderId="10" xfId="2" applyFont="1" applyBorder="1" applyAlignment="1" applyProtection="1">
      <alignment horizontal="center" vertical="center" wrapText="1" shrinkToFit="1"/>
    </xf>
    <xf numFmtId="38" fontId="87" fillId="0" borderId="31" xfId="2" applyFont="1" applyBorder="1" applyAlignment="1" applyProtection="1">
      <alignment horizontal="center" vertical="center" shrinkToFit="1"/>
    </xf>
    <xf numFmtId="38" fontId="87" fillId="0" borderId="4" xfId="2" applyFont="1" applyBorder="1" applyAlignment="1" applyProtection="1">
      <alignment horizontal="center" vertical="center" shrinkToFit="1"/>
    </xf>
    <xf numFmtId="0" fontId="51" fillId="0" borderId="0" xfId="0" applyFont="1" applyFill="1" applyAlignment="1" applyProtection="1">
      <alignment horizontal="left" vertical="center"/>
    </xf>
    <xf numFmtId="0" fontId="87" fillId="0" borderId="10" xfId="0" applyFont="1" applyBorder="1" applyAlignment="1" applyProtection="1">
      <alignment horizontal="left" vertical="center"/>
    </xf>
    <xf numFmtId="0" fontId="87" fillId="0" borderId="4" xfId="0" applyFont="1" applyBorder="1" applyAlignment="1" applyProtection="1">
      <alignment horizontal="left" vertical="center"/>
    </xf>
    <xf numFmtId="0" fontId="3" fillId="0" borderId="67" xfId="0" applyFont="1" applyBorder="1" applyAlignment="1">
      <alignment horizontal="center" vertical="center"/>
    </xf>
    <xf numFmtId="0" fontId="3" fillId="0" borderId="19" xfId="0" applyFont="1" applyBorder="1" applyAlignment="1">
      <alignment horizontal="center" vertical="center"/>
    </xf>
    <xf numFmtId="0" fontId="0" fillId="0" borderId="0" xfId="0" applyNumberFormat="1" applyAlignment="1">
      <alignment vertical="center" wrapText="1"/>
    </xf>
    <xf numFmtId="0" fontId="0" fillId="0" borderId="0" xfId="0" applyNumberFormat="1" applyAlignment="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3" fillId="0" borderId="67" xfId="0" applyFont="1" applyBorder="1" applyAlignment="1" applyProtection="1">
      <alignment horizontal="center" vertical="center"/>
      <protection hidden="1"/>
    </xf>
    <xf numFmtId="0" fontId="3" fillId="0" borderId="19" xfId="0" applyFont="1" applyBorder="1" applyAlignment="1" applyProtection="1">
      <alignment horizontal="center" vertical="center"/>
      <protection hidden="1"/>
    </xf>
    <xf numFmtId="0" fontId="0" fillId="0" borderId="23"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26" xfId="0" applyBorder="1" applyAlignment="1" applyProtection="1">
      <alignment horizontal="center" vertical="center"/>
      <protection hidden="1"/>
    </xf>
    <xf numFmtId="0" fontId="0" fillId="0" borderId="0" xfId="0" applyAlignment="1" applyProtection="1">
      <alignment horizontal="center" vertical="center" wrapText="1"/>
      <protection hidden="1"/>
    </xf>
    <xf numFmtId="0" fontId="90" fillId="16" borderId="0" xfId="4" applyFill="1" applyAlignment="1">
      <alignment vertical="center" textRotation="255"/>
    </xf>
    <xf numFmtId="0" fontId="92" fillId="21" borderId="0" xfId="4" applyFont="1" applyFill="1" applyAlignment="1">
      <alignment vertical="center" textRotation="255"/>
    </xf>
  </cellXfs>
  <cellStyles count="5">
    <cellStyle name="ハイパーリンク" xfId="1" builtinId="8"/>
    <cellStyle name="桁区切り" xfId="2" builtinId="6"/>
    <cellStyle name="標準" xfId="0" builtinId="0"/>
    <cellStyle name="標準 2" xfId="4" xr:uid="{EFC2E0A8-B27E-475F-B5EF-54E4B949391A}"/>
    <cellStyle name="標準_標準報酬　等級・月額" xfId="3" xr:uid="{00000000-0005-0000-0000-000003000000}"/>
  </cellStyles>
  <dxfs count="7">
    <dxf>
      <fill>
        <patternFill patternType="solid">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solid">
          <bgColor rgb="FFCCFFFF"/>
        </patternFill>
      </fill>
    </dxf>
    <dxf>
      <font>
        <b/>
        <i val="0"/>
        <color theme="0"/>
      </font>
      <fill>
        <patternFill>
          <bgColor rgb="FFFF0000"/>
        </patternFill>
      </fill>
    </dxf>
  </dxfs>
  <tableStyles count="0" defaultTableStyle="TableStyleMedium9" defaultPivotStyle="PivotStyleLight16"/>
  <colors>
    <mruColors>
      <color rgb="FFCCFFFF"/>
      <color rgb="FFCC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3307"/>
  <ax:ocxPr ax:name="_cy" ax:value="3307"/>
  <ax:ocxPr ax:name="Style" ax:value="11"/>
  <ax:ocxPr ax:name="SubStyle" ax:value="-1"/>
  <ax:ocxPr ax:name="Validation" ax:value="0"/>
  <ax:ocxPr ax:name="LineWeight" ax:value="3"/>
  <ax:ocxPr ax:name="Direction" ax:value="0"/>
  <ax:ocxPr ax:name="ShowData" ax:value="1"/>
  <ax:ocxPr ax:name="Value" ax:value="#QR01#$kbS$kbE$knS00048000000000000000$knE$ktS$ktE$scS$scE$shssnS43069$shssnE$iqStS43069$iqStE$iqEdS43069$iqEdE$tStS43433$tStE$tEdS43494$tEdE$d180S43433$d180E$pmS0$pmE$tkyS$tkyE$gkS$gkE$tnsS$tnsE$sgkS$sgkE"/>
  <ax:ocxPr ax:name="ForeColor" ax:value="0"/>
  <ax:ocxPr ax:name="BackColor" ax:value="16777215"/>
</ax:ocx>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461122</xdr:colOff>
      <xdr:row>0</xdr:row>
      <xdr:rowOff>257175</xdr:rowOff>
    </xdr:from>
    <xdr:to>
      <xdr:col>15</xdr:col>
      <xdr:colOff>281268</xdr:colOff>
      <xdr:row>0</xdr:row>
      <xdr:rowOff>857250</xdr:rowOff>
    </xdr:to>
    <xdr:sp macro="" textlink="">
      <xdr:nvSpPr>
        <xdr:cNvPr id="2062" name="WordArt 14">
          <a:extLst>
            <a:ext uri="{FF2B5EF4-FFF2-40B4-BE49-F238E27FC236}">
              <a16:creationId xmlns:a16="http://schemas.microsoft.com/office/drawing/2014/main" id="{00000000-0008-0000-0000-00000E080000}"/>
            </a:ext>
          </a:extLst>
        </xdr:cNvPr>
        <xdr:cNvSpPr>
          <a:spLocks noChangeArrowheads="1" noChangeShapeType="1" noTextEdit="1"/>
        </xdr:cNvSpPr>
      </xdr:nvSpPr>
      <xdr:spPr bwMode="auto">
        <a:xfrm>
          <a:off x="920563" y="257175"/>
          <a:ext cx="6297146" cy="600075"/>
        </a:xfrm>
        <a:prstGeom prst="rect">
          <a:avLst/>
        </a:prstGeom>
      </xdr:spPr>
      <xdr:txBody>
        <a:bodyPr wrap="none" fromWordArt="1">
          <a:prstTxWarp prst="textPlain">
            <a:avLst>
              <a:gd name="adj" fmla="val 50000"/>
            </a:avLst>
          </a:prstTxWarp>
        </a:bodyPr>
        <a:lstStyle/>
        <a:p>
          <a:pPr algn="ctr" rtl="0"/>
          <a:r>
            <a:rPr lang="ja-JP" altLang="en-US" sz="3600" kern="10" spc="0">
              <a:ln w="19050">
                <a:solidFill>
                  <a:srgbClr val="99CCFF"/>
                </a:solidFill>
                <a:round/>
                <a:headEnd/>
                <a:tailEnd/>
              </a:ln>
              <a:solidFill>
                <a:srgbClr val="00B050"/>
              </a:solidFill>
              <a:effectLst>
                <a:outerShdw dist="35921" dir="2700000" algn="ctr" rotWithShape="0">
                  <a:srgbClr val="990000"/>
                </a:outerShdw>
              </a:effectLst>
              <a:latin typeface="HG明朝B" pitchFamily="17" charset="-128"/>
              <a:ea typeface="HG明朝B" pitchFamily="17" charset="-128"/>
              <a:cs typeface="メイリオ" pitchFamily="50" charset="-128"/>
            </a:rPr>
            <a:t>育児休業手当金請求書　登録画面</a:t>
          </a:r>
        </a:p>
      </xdr:txBody>
    </xdr:sp>
    <xdr:clientData/>
  </xdr:twoCellAnchor>
  <xdr:twoCellAnchor>
    <xdr:from>
      <xdr:col>0</xdr:col>
      <xdr:colOff>19050</xdr:colOff>
      <xdr:row>37</xdr:row>
      <xdr:rowOff>5043</xdr:rowOff>
    </xdr:from>
    <xdr:to>
      <xdr:col>8</xdr:col>
      <xdr:colOff>228600</xdr:colOff>
      <xdr:row>44</xdr:row>
      <xdr:rowOff>222237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050" y="9967633"/>
          <a:ext cx="4467225" cy="1824317"/>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496981</xdr:colOff>
      <xdr:row>37</xdr:row>
      <xdr:rowOff>10084</xdr:rowOff>
    </xdr:from>
    <xdr:to>
      <xdr:col>20</xdr:col>
      <xdr:colOff>657225</xdr:colOff>
      <xdr:row>45</xdr:row>
      <xdr:rowOff>26894</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5107081" y="9972674"/>
          <a:ext cx="4179794" cy="1847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144236</xdr:colOff>
      <xdr:row>22</xdr:row>
      <xdr:rowOff>97972</xdr:rowOff>
    </xdr:from>
    <xdr:to>
      <xdr:col>10</xdr:col>
      <xdr:colOff>122465</xdr:colOff>
      <xdr:row>23</xdr:row>
      <xdr:rowOff>27215</xdr:rowOff>
    </xdr:to>
    <xdr:sp macro="" textlink="">
      <xdr:nvSpPr>
        <xdr:cNvPr id="8" name="線吹き出し 1 (枠付き) 7">
          <a:extLst>
            <a:ext uri="{FF2B5EF4-FFF2-40B4-BE49-F238E27FC236}">
              <a16:creationId xmlns:a16="http://schemas.microsoft.com/office/drawing/2014/main" id="{00000000-0008-0000-0000-000008000000}"/>
            </a:ext>
          </a:extLst>
        </xdr:cNvPr>
        <xdr:cNvSpPr/>
      </xdr:nvSpPr>
      <xdr:spPr>
        <a:xfrm>
          <a:off x="3614057" y="6697436"/>
          <a:ext cx="1679122" cy="378279"/>
        </a:xfrm>
        <a:prstGeom prst="borderCallout1">
          <a:avLst>
            <a:gd name="adj1" fmla="val 14574"/>
            <a:gd name="adj2" fmla="val -29914"/>
            <a:gd name="adj3" fmla="val 34120"/>
            <a:gd name="adj4" fmla="val 504"/>
          </a:avLst>
        </a:prstGeom>
        <a:solidFill>
          <a:schemeClr val="bg1"/>
        </a:solidFill>
        <a:ln w="19050">
          <a:solidFill>
            <a:schemeClr val="tx1"/>
          </a:solidFill>
          <a:head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cap="none" spc="0">
              <a:ln w="0"/>
              <a:solidFill>
                <a:schemeClr val="tx1"/>
              </a:solidFill>
              <a:effectLst>
                <a:outerShdw blurRad="38100" dist="19050" dir="2700000" algn="tl" rotWithShape="0">
                  <a:schemeClr val="dk1">
                    <a:alpha val="40000"/>
                  </a:schemeClr>
                </a:outerShdw>
              </a:effectLst>
            </a:rPr>
            <a:t>利用する場合は「〇」</a:t>
          </a:r>
          <a:endParaRPr kumimoji="1" lang="en-US" altLang="ja-JP" sz="1100" b="1" cap="none" spc="0">
            <a:ln w="0"/>
            <a:solidFill>
              <a:schemeClr val="tx1"/>
            </a:solidFill>
            <a:effectLst>
              <a:outerShdw blurRad="38100" dist="19050" dir="2700000" algn="tl" rotWithShape="0">
                <a:schemeClr val="dk1">
                  <a:alpha val="40000"/>
                </a:schemeClr>
              </a:outerShdw>
            </a:effectLst>
          </a:endParaRPr>
        </a:p>
        <a:p>
          <a:pPr algn="l"/>
          <a:r>
            <a:rPr kumimoji="1" lang="en-US" altLang="ja-JP" sz="1100" b="1" cap="none" spc="0">
              <a:ln w="0"/>
              <a:solidFill>
                <a:schemeClr val="tx1"/>
              </a:solidFill>
              <a:effectLst>
                <a:outerShdw blurRad="38100" dist="19050" dir="2700000" algn="tl" rotWithShape="0">
                  <a:schemeClr val="dk1">
                    <a:alpha val="40000"/>
                  </a:schemeClr>
                </a:outerShdw>
              </a:effectLst>
            </a:rPr>
            <a:t>	</a:t>
          </a:r>
          <a:endParaRPr kumimoji="1" lang="ja-JP" altLang="en-US" sz="1100" b="1"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66674</xdr:colOff>
      <xdr:row>50</xdr:row>
      <xdr:rowOff>47625</xdr:rowOff>
    </xdr:from>
    <xdr:to>
      <xdr:col>19</xdr:col>
      <xdr:colOff>247649</xdr:colOff>
      <xdr:row>53</xdr:row>
      <xdr:rowOff>228600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4781549" y="10991850"/>
          <a:ext cx="1362075" cy="91440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28575</xdr:colOff>
          <xdr:row>17</xdr:row>
          <xdr:rowOff>28575</xdr:rowOff>
        </xdr:from>
        <xdr:to>
          <xdr:col>24</xdr:col>
          <xdr:colOff>114300</xdr:colOff>
          <xdr:row>23</xdr:row>
          <xdr:rowOff>180975</xdr:rowOff>
        </xdr:to>
        <xdr:sp macro="" textlink="">
          <xdr:nvSpPr>
            <xdr:cNvPr id="7229" name="BarCodeCtrl2"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0</xdr:colOff>
      <xdr:row>0</xdr:row>
      <xdr:rowOff>47625</xdr:rowOff>
    </xdr:from>
    <xdr:to>
      <xdr:col>16</xdr:col>
      <xdr:colOff>9525</xdr:colOff>
      <xdr:row>0</xdr:row>
      <xdr:rowOff>228600</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a:off x="4581525" y="47625"/>
          <a:ext cx="476250" cy="180975"/>
        </a:xfrm>
        <a:prstGeom prst="ellipse">
          <a:avLst/>
        </a:prstGeom>
        <a:no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66674</xdr:colOff>
      <xdr:row>51</xdr:row>
      <xdr:rowOff>47625</xdr:rowOff>
    </xdr:from>
    <xdr:to>
      <xdr:col>19</xdr:col>
      <xdr:colOff>247649</xdr:colOff>
      <xdr:row>54</xdr:row>
      <xdr:rowOff>228600</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4781549" y="10991850"/>
          <a:ext cx="1362075" cy="91440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66674</xdr:colOff>
      <xdr:row>51</xdr:row>
      <xdr:rowOff>47625</xdr:rowOff>
    </xdr:from>
    <xdr:to>
      <xdr:col>19</xdr:col>
      <xdr:colOff>247649</xdr:colOff>
      <xdr:row>54</xdr:row>
      <xdr:rowOff>228600</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4686299" y="10934700"/>
          <a:ext cx="1362075" cy="9334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9525</xdr:colOff>
      <xdr:row>12</xdr:row>
      <xdr:rowOff>0</xdr:rowOff>
    </xdr:from>
    <xdr:to>
      <xdr:col>12</xdr:col>
      <xdr:colOff>9525</xdr:colOff>
      <xdr:row>12</xdr:row>
      <xdr:rowOff>0</xdr:rowOff>
    </xdr:to>
    <xdr:sp macro="" textlink="">
      <xdr:nvSpPr>
        <xdr:cNvPr id="6390" name="Line 1">
          <a:extLst>
            <a:ext uri="{FF2B5EF4-FFF2-40B4-BE49-F238E27FC236}">
              <a16:creationId xmlns:a16="http://schemas.microsoft.com/office/drawing/2014/main" id="{00000000-0008-0000-0300-0000F6180000}"/>
            </a:ext>
          </a:extLst>
        </xdr:cNvPr>
        <xdr:cNvSpPr>
          <a:spLocks noChangeShapeType="1"/>
        </xdr:cNvSpPr>
      </xdr:nvSpPr>
      <xdr:spPr bwMode="auto">
        <a:xfrm>
          <a:off x="6934200" y="2657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9" tint="0.59999389629810485"/>
  </sheetPr>
  <dimension ref="A1:AD65"/>
  <sheetViews>
    <sheetView zoomScale="70" zoomScaleNormal="70" zoomScaleSheetLayoutView="85" zoomScalePageLayoutView="70" workbookViewId="0"/>
  </sheetViews>
  <sheetFormatPr defaultColWidth="0" defaultRowHeight="13.5" zeroHeight="1"/>
  <cols>
    <col min="1" max="1" width="6.25" style="87" customWidth="1"/>
    <col min="2" max="3" width="8.625" style="87" customWidth="1"/>
    <col min="4" max="4" width="9.75" style="87" customWidth="1"/>
    <col min="5" max="5" width="7.375" style="87" customWidth="1"/>
    <col min="6" max="6" width="5" style="87" customWidth="1"/>
    <col min="7" max="7" width="4.625" style="87" customWidth="1"/>
    <col min="8" max="8" width="5.625" style="87" customWidth="1"/>
    <col min="9" max="9" width="4.625" style="87" customWidth="1"/>
    <col min="10" max="10" width="7.375" style="87" customWidth="1"/>
    <col min="11" max="11" width="4.625" style="87" customWidth="1"/>
    <col min="12" max="15" width="5.125" style="87" customWidth="1"/>
    <col min="16" max="16" width="5.375" style="87" customWidth="1"/>
    <col min="17" max="17" width="5.875" style="87" customWidth="1"/>
    <col min="18" max="18" width="0.25" style="87" hidden="1" customWidth="1"/>
    <col min="19" max="19" width="9" style="87" hidden="1" customWidth="1"/>
    <col min="20" max="20" width="9" style="87" customWidth="1"/>
    <col min="21" max="21" width="12.875" style="87" customWidth="1"/>
    <col min="22" max="22" width="9" style="87" customWidth="1"/>
    <col min="23" max="23" width="9" style="87" hidden="1" customWidth="1"/>
    <col min="24" max="24" width="17.25" style="87" hidden="1" customWidth="1"/>
    <col min="25" max="25" width="0" style="87" hidden="1" customWidth="1"/>
    <col min="26" max="26" width="12.125" style="87" hidden="1" customWidth="1"/>
    <col min="27" max="27" width="10.75" style="87" hidden="1" customWidth="1"/>
    <col min="28" max="28" width="12.25" style="87" hidden="1" customWidth="1"/>
    <col min="29" max="29" width="14.75" style="87" hidden="1" customWidth="1"/>
    <col min="30" max="30" width="0" style="87" hidden="1" customWidth="1"/>
    <col min="31" max="16384" width="9" style="87" hidden="1"/>
  </cols>
  <sheetData>
    <row r="1" spans="1:29" ht="61.5" customHeight="1">
      <c r="B1" s="579"/>
      <c r="C1" s="579"/>
      <c r="D1" s="579"/>
      <c r="E1" s="579"/>
      <c r="F1" s="579"/>
      <c r="G1" s="579"/>
      <c r="H1" s="579"/>
      <c r="I1" s="579"/>
      <c r="J1" s="579"/>
      <c r="K1" s="579"/>
      <c r="Q1" s="342"/>
    </row>
    <row r="2" spans="1:29" ht="10.5" customHeight="1">
      <c r="B2" s="343"/>
      <c r="C2" s="343"/>
      <c r="D2" s="343"/>
      <c r="E2" s="343"/>
      <c r="F2" s="343"/>
      <c r="G2" s="343"/>
      <c r="H2" s="343"/>
      <c r="I2" s="343"/>
      <c r="J2" s="343"/>
      <c r="K2" s="343"/>
      <c r="Q2" s="342"/>
    </row>
    <row r="3" spans="1:29" ht="18.75" customHeight="1">
      <c r="B3" s="344" t="s">
        <v>89</v>
      </c>
      <c r="C3" s="343"/>
      <c r="D3" s="343"/>
      <c r="E3" s="343"/>
      <c r="F3" s="343"/>
      <c r="G3" s="343"/>
      <c r="H3" s="343"/>
      <c r="I3" s="343"/>
      <c r="J3" s="343"/>
      <c r="K3" s="343"/>
    </row>
    <row r="4" spans="1:29" ht="18.75" customHeight="1">
      <c r="B4" s="344" t="s">
        <v>70</v>
      </c>
      <c r="C4" s="343"/>
      <c r="D4" s="343"/>
      <c r="E4" s="343"/>
      <c r="F4" s="343"/>
      <c r="G4" s="343"/>
      <c r="H4" s="343"/>
      <c r="I4" s="343"/>
      <c r="J4" s="343"/>
      <c r="K4" s="343"/>
    </row>
    <row r="5" spans="1:29" ht="9.75" customHeight="1" thickBot="1">
      <c r="B5" s="344"/>
      <c r="C5" s="343"/>
      <c r="D5" s="343"/>
      <c r="E5" s="343"/>
      <c r="F5" s="343"/>
      <c r="G5" s="343"/>
      <c r="H5" s="343"/>
      <c r="I5" s="343"/>
      <c r="J5" s="343"/>
      <c r="K5" s="343"/>
    </row>
    <row r="6" spans="1:29" ht="18.75" customHeight="1" thickTop="1">
      <c r="B6" s="345" t="s">
        <v>67</v>
      </c>
      <c r="C6" s="346"/>
      <c r="D6" s="346"/>
      <c r="E6" s="346"/>
      <c r="F6" s="346"/>
      <c r="G6" s="346"/>
      <c r="H6" s="346"/>
      <c r="I6" s="346"/>
      <c r="J6" s="346"/>
      <c r="K6" s="346"/>
      <c r="L6" s="347"/>
      <c r="M6" s="347"/>
      <c r="N6" s="347"/>
      <c r="O6" s="347"/>
      <c r="P6" s="347"/>
      <c r="Q6" s="347"/>
      <c r="R6" s="347"/>
      <c r="S6" s="347"/>
      <c r="T6" s="347"/>
      <c r="U6" s="348"/>
    </row>
    <row r="7" spans="1:29" ht="18.75" customHeight="1">
      <c r="B7" s="349"/>
      <c r="C7" s="350" t="s">
        <v>216</v>
      </c>
      <c r="D7" s="351"/>
      <c r="E7" s="351"/>
      <c r="F7" s="351"/>
      <c r="G7" s="351"/>
      <c r="H7" s="351"/>
      <c r="I7" s="351"/>
      <c r="J7" s="351"/>
      <c r="K7" s="351"/>
      <c r="L7" s="352"/>
      <c r="M7" s="352"/>
      <c r="N7" s="352"/>
      <c r="O7" s="352"/>
      <c r="P7" s="352"/>
      <c r="Q7" s="352"/>
      <c r="R7" s="352"/>
      <c r="S7" s="352"/>
      <c r="T7" s="352"/>
      <c r="U7" s="353"/>
    </row>
    <row r="8" spans="1:29" ht="18.75" customHeight="1">
      <c r="B8" s="349"/>
      <c r="C8" s="350" t="s">
        <v>68</v>
      </c>
      <c r="D8" s="354"/>
      <c r="E8" s="351"/>
      <c r="F8" s="351"/>
      <c r="G8" s="351"/>
      <c r="H8" s="351"/>
      <c r="I8" s="351"/>
      <c r="J8" s="351"/>
      <c r="K8" s="351"/>
      <c r="L8" s="352"/>
      <c r="M8" s="352"/>
      <c r="N8" s="352"/>
      <c r="O8" s="352"/>
      <c r="P8" s="352"/>
      <c r="Q8" s="352"/>
      <c r="R8" s="352"/>
      <c r="S8" s="352"/>
      <c r="T8" s="352"/>
      <c r="U8" s="353"/>
    </row>
    <row r="9" spans="1:29" ht="18.75" customHeight="1">
      <c r="B9" s="349"/>
      <c r="C9" s="355" t="s">
        <v>84</v>
      </c>
      <c r="D9" s="351"/>
      <c r="E9" s="351"/>
      <c r="F9" s="351"/>
      <c r="G9" s="351"/>
      <c r="H9" s="351"/>
      <c r="I9" s="351"/>
      <c r="J9" s="351"/>
      <c r="K9" s="351"/>
      <c r="L9" s="352"/>
      <c r="M9" s="352"/>
      <c r="N9" s="352"/>
      <c r="O9" s="352"/>
      <c r="P9" s="352"/>
      <c r="Q9" s="352"/>
      <c r="R9" s="352"/>
      <c r="S9" s="352"/>
      <c r="T9" s="352"/>
      <c r="U9" s="353"/>
    </row>
    <row r="10" spans="1:29" ht="18.75" customHeight="1">
      <c r="B10" s="349"/>
      <c r="C10" s="355" t="s">
        <v>69</v>
      </c>
      <c r="D10" s="351"/>
      <c r="E10" s="351"/>
      <c r="F10" s="351"/>
      <c r="G10" s="351"/>
      <c r="H10" s="351"/>
      <c r="I10" s="351"/>
      <c r="J10" s="351"/>
      <c r="K10" s="351"/>
      <c r="L10" s="352"/>
      <c r="M10" s="352"/>
      <c r="N10" s="352"/>
      <c r="O10" s="352"/>
      <c r="P10" s="352"/>
      <c r="Q10" s="352"/>
      <c r="R10" s="352"/>
      <c r="S10" s="352"/>
      <c r="T10" s="352"/>
      <c r="U10" s="353"/>
    </row>
    <row r="11" spans="1:29" ht="18.75" customHeight="1">
      <c r="B11" s="349"/>
      <c r="C11" s="356" t="s">
        <v>145</v>
      </c>
      <c r="D11" s="351"/>
      <c r="E11" s="351"/>
      <c r="F11" s="351"/>
      <c r="G11" s="351"/>
      <c r="H11" s="351"/>
      <c r="I11" s="351"/>
      <c r="J11" s="351"/>
      <c r="K11" s="351"/>
      <c r="L11" s="352"/>
      <c r="M11" s="352"/>
      <c r="N11" s="352"/>
      <c r="O11" s="352"/>
      <c r="P11" s="352"/>
      <c r="Q11" s="352"/>
      <c r="R11" s="352"/>
      <c r="S11" s="352"/>
      <c r="T11" s="352"/>
      <c r="U11" s="353"/>
    </row>
    <row r="12" spans="1:29" ht="18.75" customHeight="1">
      <c r="B12" s="349" t="s">
        <v>90</v>
      </c>
      <c r="C12" s="354"/>
      <c r="D12" s="351"/>
      <c r="E12" s="351"/>
      <c r="F12" s="351"/>
      <c r="G12" s="351"/>
      <c r="H12" s="351"/>
      <c r="I12" s="351"/>
      <c r="J12" s="351"/>
      <c r="K12" s="351"/>
      <c r="L12" s="352"/>
      <c r="M12" s="352"/>
      <c r="N12" s="352"/>
      <c r="O12" s="352"/>
      <c r="P12" s="352"/>
      <c r="Q12" s="352"/>
      <c r="R12" s="352"/>
      <c r="S12" s="352"/>
      <c r="T12" s="352"/>
      <c r="U12" s="353"/>
    </row>
    <row r="13" spans="1:29" ht="18.75" customHeight="1" thickBot="1">
      <c r="B13" s="357" t="s">
        <v>215</v>
      </c>
      <c r="C13" s="358"/>
      <c r="D13" s="358"/>
      <c r="E13" s="358"/>
      <c r="F13" s="358"/>
      <c r="G13" s="358"/>
      <c r="H13" s="358"/>
      <c r="I13" s="358"/>
      <c r="J13" s="358"/>
      <c r="K13" s="358"/>
      <c r="L13" s="359"/>
      <c r="M13" s="359"/>
      <c r="N13" s="359"/>
      <c r="O13" s="359"/>
      <c r="P13" s="359"/>
      <c r="Q13" s="359"/>
      <c r="R13" s="359"/>
      <c r="S13" s="359"/>
      <c r="T13" s="359"/>
      <c r="U13" s="360"/>
      <c r="Z13" s="361" t="s">
        <v>197</v>
      </c>
      <c r="AA13" s="362"/>
      <c r="AB13" s="362"/>
      <c r="AC13" s="362"/>
    </row>
    <row r="14" spans="1:29" ht="6.75" customHeight="1" thickTop="1">
      <c r="B14" s="344"/>
      <c r="C14" s="343"/>
      <c r="D14" s="343"/>
      <c r="E14" s="343"/>
      <c r="F14" s="343"/>
      <c r="G14" s="343"/>
      <c r="H14" s="343"/>
      <c r="I14" s="343"/>
      <c r="J14" s="343"/>
      <c r="K14" s="343"/>
      <c r="Z14" s="362"/>
      <c r="AA14" s="362"/>
      <c r="AB14" s="362"/>
      <c r="AC14" s="362"/>
    </row>
    <row r="15" spans="1:29" ht="6.75" customHeight="1">
      <c r="B15" s="344"/>
      <c r="C15" s="343"/>
      <c r="D15" s="343"/>
      <c r="E15" s="343"/>
      <c r="F15" s="343"/>
      <c r="G15" s="343"/>
      <c r="H15" s="343"/>
      <c r="I15" s="343"/>
      <c r="J15" s="343"/>
      <c r="K15" s="343"/>
      <c r="Z15" s="362"/>
      <c r="AA15" s="362"/>
      <c r="AB15" s="362"/>
      <c r="AC15" s="362"/>
    </row>
    <row r="16" spans="1:29" ht="48" customHeight="1" thickBot="1">
      <c r="A16" s="363"/>
      <c r="B16" s="591" t="s">
        <v>209</v>
      </c>
      <c r="C16" s="591"/>
      <c r="D16" s="591"/>
      <c r="E16" s="591"/>
      <c r="F16" s="591"/>
      <c r="G16" s="591"/>
      <c r="H16" s="591"/>
      <c r="I16" s="587"/>
      <c r="J16" s="587"/>
      <c r="K16" s="587"/>
      <c r="L16" s="587"/>
      <c r="M16" s="587"/>
      <c r="N16" s="587"/>
      <c r="O16" s="587"/>
      <c r="P16" s="587"/>
      <c r="Q16" s="587"/>
      <c r="R16" s="587"/>
      <c r="S16" s="587"/>
      <c r="T16" s="587"/>
      <c r="U16" s="587"/>
      <c r="V16" s="587"/>
      <c r="Z16" s="362"/>
      <c r="AA16" s="362"/>
      <c r="AB16" s="362"/>
      <c r="AC16" s="362"/>
    </row>
    <row r="17" spans="1:30" ht="26.25" customHeight="1" thickBot="1">
      <c r="B17" s="566" t="s">
        <v>86</v>
      </c>
      <c r="C17" s="567"/>
      <c r="D17" s="567"/>
      <c r="E17" s="567"/>
      <c r="F17" s="567"/>
      <c r="G17" s="567"/>
      <c r="H17" s="568"/>
      <c r="I17" s="577" t="s">
        <v>355</v>
      </c>
      <c r="J17" s="578"/>
      <c r="K17" s="578"/>
      <c r="Z17" s="364" t="s">
        <v>198</v>
      </c>
      <c r="AA17" s="365"/>
      <c r="AB17" s="365"/>
      <c r="AC17" s="362"/>
    </row>
    <row r="18" spans="1:30" ht="24.75" customHeight="1">
      <c r="B18" s="590"/>
      <c r="C18" s="590"/>
      <c r="D18" s="590"/>
      <c r="E18" s="590"/>
      <c r="F18" s="590"/>
      <c r="G18" s="590"/>
      <c r="H18" s="590"/>
      <c r="I18" s="590"/>
      <c r="J18" s="590"/>
      <c r="K18" s="590"/>
      <c r="X18" s="87" t="s">
        <v>249</v>
      </c>
      <c r="Y18" s="87" t="s">
        <v>248</v>
      </c>
      <c r="Z18" s="365" t="s">
        <v>199</v>
      </c>
      <c r="AA18" s="365" t="s">
        <v>22</v>
      </c>
      <c r="AB18" s="365" t="s">
        <v>200</v>
      </c>
      <c r="AC18" s="364" t="s">
        <v>201</v>
      </c>
    </row>
    <row r="19" spans="1:30" ht="29.25" customHeight="1">
      <c r="B19" s="580" t="s">
        <v>13</v>
      </c>
      <c r="C19" s="581"/>
      <c r="D19" s="582"/>
      <c r="E19" s="259" t="s">
        <v>226</v>
      </c>
      <c r="F19" s="75"/>
      <c r="G19" s="366" t="s">
        <v>10</v>
      </c>
      <c r="H19" s="75"/>
      <c r="I19" s="366" t="s">
        <v>11</v>
      </c>
      <c r="J19" s="75"/>
      <c r="K19" s="367" t="s">
        <v>12</v>
      </c>
      <c r="X19" s="87" t="s">
        <v>26</v>
      </c>
      <c r="Y19" s="87" t="s">
        <v>247</v>
      </c>
      <c r="Z19" s="365">
        <f>VLOOKUP(E19,計算!$E$95:$G$98,3,FALSE)</f>
        <v>2018</v>
      </c>
      <c r="AA19" s="365">
        <f>F19+Z19</f>
        <v>2018</v>
      </c>
      <c r="AB19" s="368">
        <f>DATE(AA19,H19,J19)</f>
        <v>43069</v>
      </c>
      <c r="AC19" s="369">
        <f>AB19</f>
        <v>43069</v>
      </c>
    </row>
    <row r="20" spans="1:30" ht="29.25" customHeight="1">
      <c r="B20" s="583" t="s">
        <v>16</v>
      </c>
      <c r="C20" s="584"/>
      <c r="D20" s="370" t="s">
        <v>14</v>
      </c>
      <c r="E20" s="259" t="s">
        <v>226</v>
      </c>
      <c r="F20" s="75"/>
      <c r="G20" s="366" t="s">
        <v>188</v>
      </c>
      <c r="H20" s="75"/>
      <c r="I20" s="366" t="s">
        <v>189</v>
      </c>
      <c r="J20" s="75"/>
      <c r="K20" s="367" t="s">
        <v>12</v>
      </c>
      <c r="X20" s="87" t="s">
        <v>240</v>
      </c>
      <c r="Y20" s="87" t="s">
        <v>247</v>
      </c>
      <c r="Z20" s="365">
        <f>VLOOKUP(E20,計算!$E$95:$G$98,3,FALSE)</f>
        <v>2018</v>
      </c>
      <c r="AA20" s="365">
        <f t="shared" ref="AA20:AA21" si="0">F20+Z20</f>
        <v>2018</v>
      </c>
      <c r="AB20" s="368">
        <f t="shared" ref="AB20" si="1">DATE(AA20,H20,J20)</f>
        <v>43069</v>
      </c>
      <c r="AC20" s="369">
        <f t="shared" ref="AC20:AC24" si="2">AB20</f>
        <v>43069</v>
      </c>
    </row>
    <row r="21" spans="1:30" ht="29.25" customHeight="1">
      <c r="B21" s="585"/>
      <c r="C21" s="586"/>
      <c r="D21" s="371" t="s">
        <v>15</v>
      </c>
      <c r="E21" s="259" t="s">
        <v>226</v>
      </c>
      <c r="F21" s="75"/>
      <c r="G21" s="366" t="s">
        <v>10</v>
      </c>
      <c r="H21" s="75"/>
      <c r="I21" s="366" t="s">
        <v>11</v>
      </c>
      <c r="J21" s="75"/>
      <c r="K21" s="367" t="s">
        <v>12</v>
      </c>
      <c r="X21" s="87" t="s">
        <v>241</v>
      </c>
      <c r="Y21" s="87" t="s">
        <v>247</v>
      </c>
      <c r="Z21" s="365">
        <f>VLOOKUP(E21,計算!$E$95:$G$98,3,FALSE)</f>
        <v>2018</v>
      </c>
      <c r="AA21" s="365">
        <f t="shared" si="0"/>
        <v>2018</v>
      </c>
      <c r="AB21" s="368">
        <f>DATE(AA21,H21,J21)</f>
        <v>43069</v>
      </c>
      <c r="AC21" s="369">
        <f t="shared" si="2"/>
        <v>43069</v>
      </c>
    </row>
    <row r="22" spans="1:30" ht="45.75" customHeight="1" thickBot="1">
      <c r="B22" s="569" t="s">
        <v>169</v>
      </c>
      <c r="C22" s="570"/>
      <c r="D22" s="372" t="s">
        <v>170</v>
      </c>
      <c r="E22" s="208"/>
      <c r="F22" s="588" t="s">
        <v>171</v>
      </c>
      <c r="G22" s="588"/>
      <c r="H22" s="589" t="str">
        <f>IF(E22="","",VLOOKUP(E22,計算!A65:B114,2,FALSE))</f>
        <v/>
      </c>
      <c r="I22" s="589"/>
      <c r="J22" s="589"/>
      <c r="K22" s="367" t="s">
        <v>17</v>
      </c>
      <c r="X22" s="87" t="s">
        <v>242</v>
      </c>
      <c r="Y22" s="373" t="s">
        <v>250</v>
      </c>
      <c r="AB22" s="231">
        <f>MIN(
DATE(
YEAR(AB19)+1,
MONTH(AB19),
DAY(AB19)-1),
DATE(
YEAR(AB19)+1,
MONTH(AB19)+1,
0)
)</f>
        <v>43433</v>
      </c>
      <c r="AC22" s="369">
        <f>AB22</f>
        <v>43433</v>
      </c>
    </row>
    <row r="23" spans="1:30" ht="35.25" customHeight="1" thickTop="1" thickBot="1">
      <c r="B23" s="571" t="s">
        <v>87</v>
      </c>
      <c r="C23" s="572"/>
      <c r="D23" s="573"/>
      <c r="E23" s="76"/>
      <c r="F23" s="374"/>
      <c r="G23" s="374"/>
      <c r="H23" s="374"/>
      <c r="I23" s="374"/>
      <c r="J23" s="374"/>
      <c r="K23" s="374"/>
      <c r="X23" s="87" t="s">
        <v>243</v>
      </c>
      <c r="Y23" s="373" t="s">
        <v>251</v>
      </c>
      <c r="AB23" s="231">
        <f>MIN(
DATE(
YEAR(AB19)+1,
MONTH(AB19)+2,
DAY(AB19)-1),
DATE(
YEAR(AB19)+1,
MONTH(AB19)+3,
0)
)</f>
        <v>43494</v>
      </c>
      <c r="AC23" s="369">
        <f t="shared" si="2"/>
        <v>43494</v>
      </c>
    </row>
    <row r="24" spans="1:30" ht="15" customHeight="1" thickTop="1">
      <c r="B24" s="375"/>
      <c r="C24" s="375"/>
      <c r="D24" s="376"/>
      <c r="E24" s="377"/>
      <c r="F24" s="377"/>
      <c r="G24" s="377"/>
      <c r="H24" s="377"/>
      <c r="I24" s="377"/>
      <c r="J24" s="377"/>
      <c r="K24" s="378"/>
      <c r="X24" s="87" t="s">
        <v>253</v>
      </c>
      <c r="Y24" s="373" t="s">
        <v>252</v>
      </c>
      <c r="AB24" s="368">
        <f>MAX(
DATE(
YEAR(AB20)+1,
MONTH(AB20),
DAY(AB20)-1),
DATE(
YEAR(AB20)+1,
MONTH(AB20),
0)
)</f>
        <v>43433</v>
      </c>
      <c r="AC24" s="369">
        <f t="shared" si="2"/>
        <v>43433</v>
      </c>
    </row>
    <row r="25" spans="1:30" ht="22.5" customHeight="1">
      <c r="B25" s="379" t="s">
        <v>71</v>
      </c>
      <c r="C25" s="379"/>
      <c r="D25" s="379"/>
      <c r="E25" s="379"/>
      <c r="F25" s="379"/>
      <c r="G25" s="379"/>
      <c r="H25" s="379"/>
      <c r="I25" s="379"/>
      <c r="J25" s="379"/>
      <c r="K25" s="379"/>
      <c r="L25" s="379"/>
      <c r="X25" s="87" t="s">
        <v>244</v>
      </c>
      <c r="Y25" s="373" t="s">
        <v>254</v>
      </c>
      <c r="AB25" s="380">
        <f>IF(E23="〇",1,0)</f>
        <v>0</v>
      </c>
      <c r="AC25" s="381"/>
    </row>
    <row r="26" spans="1:30" ht="31.5" customHeight="1">
      <c r="A26" s="574" t="str">
        <f>IF(AA29=1,AB20,"")</f>
        <v/>
      </c>
      <c r="B26" s="575"/>
      <c r="C26" s="575"/>
      <c r="D26" s="382" t="s">
        <v>57</v>
      </c>
      <c r="E26" s="574" t="str">
        <f>IF(AA29=1,AB26,"")</f>
        <v/>
      </c>
      <c r="F26" s="575"/>
      <c r="G26" s="575"/>
      <c r="H26" s="576"/>
      <c r="I26" s="379" t="s">
        <v>58</v>
      </c>
      <c r="J26" s="379"/>
      <c r="X26" s="87" t="s">
        <v>245</v>
      </c>
      <c r="Y26" s="373" t="s">
        <v>255</v>
      </c>
      <c r="AB26" s="231">
        <f>IF(AB25=0,MIN(AB21,AB22),MIN(AB21,AB23,AB24))</f>
        <v>43069</v>
      </c>
      <c r="AC26" s="369">
        <f>AB26</f>
        <v>43069</v>
      </c>
    </row>
    <row r="27" spans="1:30" ht="18.75" customHeight="1">
      <c r="A27" s="383"/>
      <c r="B27" s="383"/>
      <c r="C27" s="383"/>
      <c r="D27" s="382"/>
      <c r="E27" s="384" t="s">
        <v>180</v>
      </c>
      <c r="F27" s="383"/>
      <c r="G27" s="383"/>
      <c r="H27" s="383"/>
      <c r="I27" s="379"/>
      <c r="J27" s="379"/>
      <c r="X27" s="87" t="s">
        <v>246</v>
      </c>
      <c r="Y27" s="373" t="s">
        <v>256</v>
      </c>
      <c r="AB27" s="385">
        <f>MIN(AB21,(AB20+179))</f>
        <v>43069</v>
      </c>
      <c r="AC27" s="369">
        <f>AB27</f>
        <v>43069</v>
      </c>
    </row>
    <row r="28" spans="1:30" ht="18" customHeight="1">
      <c r="A28" s="383"/>
      <c r="B28" s="386" t="s">
        <v>153</v>
      </c>
      <c r="C28" s="383"/>
      <c r="D28" s="382"/>
      <c r="E28" s="383"/>
      <c r="F28" s="383"/>
      <c r="G28" s="383"/>
      <c r="H28" s="383"/>
      <c r="I28" s="379"/>
      <c r="J28" s="379"/>
      <c r="AB28" s="387"/>
      <c r="AC28" s="381"/>
      <c r="AD28" s="388"/>
    </row>
    <row r="29" spans="1:30" ht="30.75" customHeight="1">
      <c r="A29" s="574" t="str">
        <f>IF(AA29=1,AB20,"")</f>
        <v/>
      </c>
      <c r="B29" s="575"/>
      <c r="C29" s="576"/>
      <c r="D29" s="382" t="s">
        <v>57</v>
      </c>
      <c r="E29" s="574" t="str">
        <f>IF(AA29=1,AB27,"")</f>
        <v/>
      </c>
      <c r="F29" s="575"/>
      <c r="G29" s="575"/>
      <c r="H29" s="576"/>
      <c r="I29" s="379" t="s">
        <v>58</v>
      </c>
      <c r="J29" s="379"/>
      <c r="X29" s="388" t="s">
        <v>352</v>
      </c>
      <c r="Y29" s="388"/>
      <c r="Z29" s="389">
        <f>F19*H19*J19*F20*H20*J20*F21*H21*J21</f>
        <v>0</v>
      </c>
      <c r="AA29" s="389">
        <f>MIN(Z29,1)</f>
        <v>0</v>
      </c>
      <c r="AB29" s="390"/>
      <c r="AC29" s="391"/>
      <c r="AD29" s="388"/>
    </row>
    <row r="30" spans="1:30" ht="17.25" customHeight="1">
      <c r="A30" s="392"/>
      <c r="B30" s="392" t="s">
        <v>343</v>
      </c>
      <c r="C30" s="383"/>
      <c r="D30" s="383"/>
      <c r="E30" s="383"/>
      <c r="F30" s="379"/>
      <c r="G30" s="383"/>
      <c r="H30" s="383"/>
      <c r="I30" s="383"/>
      <c r="J30" s="383"/>
      <c r="K30" s="379"/>
      <c r="L30" s="379"/>
      <c r="X30" s="388"/>
      <c r="Y30" s="388"/>
      <c r="Z30" s="389"/>
      <c r="AA30" s="389"/>
      <c r="AB30" s="390"/>
      <c r="AC30" s="391"/>
      <c r="AD30" s="388"/>
    </row>
    <row r="31" spans="1:30" ht="12.75" customHeight="1">
      <c r="A31" s="392"/>
      <c r="B31" s="392"/>
      <c r="C31" s="383"/>
      <c r="D31" s="383"/>
      <c r="E31" s="383"/>
      <c r="F31" s="379"/>
      <c r="G31" s="383"/>
      <c r="H31" s="383"/>
      <c r="I31" s="383"/>
      <c r="J31" s="383"/>
      <c r="K31" s="379"/>
      <c r="L31" s="379"/>
      <c r="X31" s="388"/>
      <c r="Y31" s="388"/>
      <c r="Z31" s="389"/>
      <c r="AA31" s="389"/>
      <c r="AB31" s="390"/>
      <c r="AC31" s="391"/>
      <c r="AD31" s="388"/>
    </row>
    <row r="32" spans="1:30" ht="12.75" customHeight="1">
      <c r="A32" s="392"/>
      <c r="B32" s="392"/>
      <c r="C32" s="383"/>
      <c r="D32" s="383"/>
      <c r="E32" s="383"/>
      <c r="F32" s="379"/>
      <c r="G32" s="383"/>
      <c r="H32" s="383"/>
      <c r="I32" s="383"/>
      <c r="J32" s="383"/>
      <c r="K32" s="379"/>
      <c r="L32" s="379"/>
      <c r="X32" s="388"/>
      <c r="Y32" s="388"/>
      <c r="Z32" s="389"/>
      <c r="AA32" s="389"/>
      <c r="AB32" s="390"/>
      <c r="AC32" s="391"/>
      <c r="AD32" s="388"/>
    </row>
    <row r="33" spans="1:30" ht="24.75" customHeight="1" thickBot="1">
      <c r="B33" s="379" t="s">
        <v>136</v>
      </c>
      <c r="X33" s="388"/>
      <c r="Y33" s="388"/>
      <c r="Z33" s="389"/>
      <c r="AA33" s="389"/>
      <c r="AB33" s="390"/>
      <c r="AC33" s="391"/>
      <c r="AD33" s="388"/>
    </row>
    <row r="34" spans="1:30" ht="18" customHeight="1" thickBot="1">
      <c r="A34" s="393" t="s">
        <v>78</v>
      </c>
      <c r="B34" s="394"/>
      <c r="C34" s="394"/>
      <c r="D34" s="394"/>
      <c r="E34" s="394"/>
      <c r="F34" s="395"/>
      <c r="G34" s="395"/>
      <c r="H34" s="395"/>
      <c r="I34" s="395"/>
      <c r="J34" s="395"/>
      <c r="K34" s="395"/>
      <c r="L34" s="395"/>
      <c r="M34" s="395"/>
      <c r="N34" s="395"/>
      <c r="O34" s="395"/>
      <c r="P34" s="395"/>
      <c r="Q34" s="395"/>
      <c r="R34" s="395"/>
      <c r="S34" s="396"/>
      <c r="T34" s="397"/>
      <c r="U34" s="398"/>
      <c r="Z34" s="362"/>
      <c r="AA34" s="362"/>
      <c r="AB34" s="362"/>
      <c r="AC34" s="362"/>
    </row>
    <row r="35" spans="1:30" ht="18" customHeight="1" thickBot="1">
      <c r="A35" s="399" t="s">
        <v>178</v>
      </c>
      <c r="B35" s="400"/>
      <c r="C35" s="401"/>
      <c r="D35" s="401"/>
      <c r="E35" s="401"/>
      <c r="F35" s="401"/>
      <c r="G35" s="401"/>
      <c r="H35" s="401"/>
      <c r="I35" s="401"/>
      <c r="J35" s="401"/>
      <c r="K35" s="401"/>
      <c r="L35" s="401"/>
      <c r="M35" s="401"/>
      <c r="N35" s="401"/>
      <c r="O35" s="401"/>
      <c r="P35" s="401"/>
      <c r="Q35" s="401"/>
      <c r="R35" s="401"/>
      <c r="S35" s="402"/>
      <c r="T35" s="403"/>
      <c r="U35" s="404"/>
      <c r="Z35" s="405"/>
      <c r="AA35" s="406"/>
      <c r="AB35" s="407"/>
      <c r="AC35" s="362"/>
    </row>
    <row r="36" spans="1:30" ht="18" customHeight="1">
      <c r="A36" s="408"/>
      <c r="B36" s="560" t="str">
        <f>IF(H22="","",計算!$B$4)</f>
        <v/>
      </c>
      <c r="C36" s="560"/>
      <c r="D36" s="400" t="s">
        <v>35</v>
      </c>
      <c r="E36" s="400"/>
      <c r="F36" s="557" t="str">
        <f>IF(H22="","",計算!$G$8)</f>
        <v/>
      </c>
      <c r="G36" s="557"/>
      <c r="H36" s="400" t="s">
        <v>76</v>
      </c>
      <c r="I36" s="403"/>
      <c r="J36" s="403"/>
      <c r="K36" s="403"/>
      <c r="L36" s="403"/>
      <c r="M36" s="403"/>
      <c r="N36" s="403"/>
      <c r="O36" s="403"/>
      <c r="P36" s="403"/>
      <c r="Q36" s="403"/>
      <c r="R36" s="403"/>
      <c r="S36" s="402"/>
      <c r="T36" s="403"/>
      <c r="U36" s="404"/>
      <c r="Z36" s="362"/>
      <c r="AA36" s="362"/>
      <c r="AB36" s="362"/>
      <c r="AC36" s="362"/>
    </row>
    <row r="37" spans="1:30" ht="18" customHeight="1">
      <c r="A37" s="408"/>
      <c r="B37" s="400"/>
      <c r="C37" s="400"/>
      <c r="D37" s="400"/>
      <c r="E37" s="400"/>
      <c r="F37" s="409" t="s">
        <v>37</v>
      </c>
      <c r="G37" s="400"/>
      <c r="H37" s="400"/>
      <c r="I37" s="403"/>
      <c r="J37" s="403"/>
      <c r="K37" s="403"/>
      <c r="L37" s="403"/>
      <c r="M37" s="403"/>
      <c r="N37" s="403"/>
      <c r="O37" s="403"/>
      <c r="P37" s="403"/>
      <c r="Q37" s="403"/>
      <c r="R37" s="400"/>
      <c r="S37" s="402"/>
      <c r="T37" s="403"/>
      <c r="U37" s="404"/>
      <c r="Z37" s="362"/>
      <c r="AA37" s="362"/>
      <c r="AB37" s="362"/>
      <c r="AC37" s="362"/>
    </row>
    <row r="38" spans="1:30" ht="18" customHeight="1">
      <c r="A38" s="410" t="s">
        <v>79</v>
      </c>
      <c r="B38" s="401"/>
      <c r="C38" s="400"/>
      <c r="D38" s="401"/>
      <c r="E38" s="401"/>
      <c r="F38" s="401"/>
      <c r="G38" s="401"/>
      <c r="H38" s="401"/>
      <c r="I38" s="401"/>
      <c r="J38" s="401"/>
      <c r="K38" s="411" t="s">
        <v>80</v>
      </c>
      <c r="L38" s="403"/>
      <c r="M38" s="401"/>
      <c r="N38" s="401"/>
      <c r="O38" s="401"/>
      <c r="P38" s="401"/>
      <c r="Q38" s="401"/>
      <c r="R38" s="401"/>
      <c r="S38" s="402"/>
      <c r="T38" s="403"/>
      <c r="U38" s="404"/>
      <c r="Z38" s="362"/>
      <c r="AA38" s="362"/>
      <c r="AB38" s="362"/>
      <c r="AC38" s="362"/>
    </row>
    <row r="39" spans="1:30" ht="18" customHeight="1">
      <c r="A39" s="408"/>
      <c r="B39" s="400"/>
      <c r="C39" s="400"/>
      <c r="D39" s="400"/>
      <c r="E39" s="400"/>
      <c r="F39" s="409"/>
      <c r="G39" s="403"/>
      <c r="H39" s="400"/>
      <c r="I39" s="400"/>
      <c r="J39" s="401"/>
      <c r="K39" s="401"/>
      <c r="L39" s="403"/>
      <c r="M39" s="403"/>
      <c r="N39" s="403"/>
      <c r="O39" s="403"/>
      <c r="P39" s="403"/>
      <c r="Q39" s="403"/>
      <c r="R39" s="403"/>
      <c r="S39" s="403"/>
      <c r="T39" s="403"/>
      <c r="U39" s="404"/>
    </row>
    <row r="40" spans="1:30" ht="18" customHeight="1">
      <c r="A40" s="412" t="s">
        <v>119</v>
      </c>
      <c r="B40" s="400"/>
      <c r="C40" s="401"/>
      <c r="D40" s="401"/>
      <c r="E40" s="401"/>
      <c r="F40" s="413" t="s">
        <v>40</v>
      </c>
      <c r="G40" s="401"/>
      <c r="H40" s="401"/>
      <c r="I40" s="401"/>
      <c r="J40" s="403"/>
      <c r="K40" s="414" t="s">
        <v>77</v>
      </c>
      <c r="L40" s="352"/>
      <c r="M40" s="415" t="str">
        <f>IF(H22="","",IF(計算!$G$35="給付上限","給付上限額を上回りますので","給付上限額未満ですので、"))</f>
        <v/>
      </c>
      <c r="N40" s="415"/>
      <c r="O40" s="415"/>
      <c r="P40" s="415"/>
      <c r="Q40" s="415"/>
      <c r="R40" s="415"/>
      <c r="S40" s="352"/>
      <c r="T40" s="403"/>
      <c r="U40" s="404"/>
    </row>
    <row r="41" spans="1:30" ht="18" customHeight="1">
      <c r="A41" s="416" t="s">
        <v>38</v>
      </c>
      <c r="B41" s="417" t="str">
        <f>$F$36</f>
        <v/>
      </c>
      <c r="C41" s="418" t="s">
        <v>165</v>
      </c>
      <c r="D41" s="419"/>
      <c r="E41" s="419"/>
      <c r="F41" s="557" t="str">
        <f>IF(H22="","",計算!$H$39)</f>
        <v/>
      </c>
      <c r="G41" s="557"/>
      <c r="H41" s="419" t="s">
        <v>39</v>
      </c>
      <c r="I41" s="403"/>
      <c r="J41" s="420" t="s">
        <v>122</v>
      </c>
      <c r="K41" s="421"/>
      <c r="L41" s="403"/>
      <c r="M41" s="403"/>
      <c r="N41" s="403"/>
      <c r="O41" s="422" t="str">
        <f>IF(H22="","",IF(計算!$G$35="給付上限","請求日額は、給付上限相当額　","請求日額は、③の額　"))</f>
        <v/>
      </c>
      <c r="P41" s="560" t="str">
        <f>IF(H22="","",計算!$I$39)</f>
        <v/>
      </c>
      <c r="Q41" s="561"/>
      <c r="R41" s="417"/>
      <c r="S41" s="417"/>
      <c r="T41" s="423" t="s">
        <v>124</v>
      </c>
      <c r="U41" s="404"/>
    </row>
    <row r="42" spans="1:30" ht="18" customHeight="1">
      <c r="A42" s="424"/>
      <c r="B42" s="425"/>
      <c r="C42" s="419"/>
      <c r="D42" s="419"/>
      <c r="E42" s="419"/>
      <c r="F42" s="426"/>
      <c r="G42" s="426"/>
      <c r="H42" s="419"/>
      <c r="I42" s="403"/>
      <c r="J42" s="400"/>
      <c r="K42" s="400"/>
      <c r="L42" s="400"/>
      <c r="M42" s="400"/>
      <c r="N42" s="400"/>
      <c r="O42" s="400"/>
      <c r="P42" s="564" t="s">
        <v>109</v>
      </c>
      <c r="Q42" s="565"/>
      <c r="R42" s="402"/>
      <c r="S42" s="403"/>
      <c r="T42" s="403"/>
      <c r="U42" s="404"/>
    </row>
    <row r="43" spans="1:30" ht="18" customHeight="1">
      <c r="A43" s="412" t="s">
        <v>121</v>
      </c>
      <c r="B43" s="400"/>
      <c r="C43" s="400"/>
      <c r="D43" s="400"/>
      <c r="E43" s="400"/>
      <c r="F43" s="413" t="s">
        <v>40</v>
      </c>
      <c r="G43" s="403"/>
      <c r="H43" s="400"/>
      <c r="I43" s="400"/>
      <c r="J43" s="403"/>
      <c r="K43" s="414" t="s">
        <v>123</v>
      </c>
      <c r="L43" s="403"/>
      <c r="M43" s="415" t="str">
        <f>IF(H22="","",IF(計算!$G$4="給付上限","給付上限額を上回りますので","給付上限額未満ですので、"))</f>
        <v/>
      </c>
      <c r="N43" s="415"/>
      <c r="O43" s="415"/>
      <c r="P43" s="415"/>
      <c r="Q43" s="415"/>
      <c r="R43" s="415"/>
      <c r="S43" s="352"/>
      <c r="T43" s="403"/>
      <c r="U43" s="404"/>
    </row>
    <row r="44" spans="1:30" ht="18" customHeight="1">
      <c r="A44" s="416" t="s">
        <v>38</v>
      </c>
      <c r="B44" s="427" t="str">
        <f>$F$36</f>
        <v/>
      </c>
      <c r="C44" s="418" t="s">
        <v>166</v>
      </c>
      <c r="D44" s="419"/>
      <c r="E44" s="419"/>
      <c r="F44" s="557" t="str">
        <f>IF(H22="","",計算!$J$8)</f>
        <v/>
      </c>
      <c r="G44" s="557"/>
      <c r="H44" s="419" t="s">
        <v>41</v>
      </c>
      <c r="I44" s="403"/>
      <c r="J44" s="420" t="s">
        <v>122</v>
      </c>
      <c r="K44" s="400"/>
      <c r="L44" s="400"/>
      <c r="M44" s="400"/>
      <c r="N44" s="403"/>
      <c r="O44" s="422" t="str">
        <f>IF(H22="","",IF(計算!$G$4="給付上限","請求日額は、給付上限相当額　","請求日額は、④の額　"))</f>
        <v/>
      </c>
      <c r="P44" s="562" t="str">
        <f>IF(H22="","",IF(計算!$G$4="給付上限",計算!$L$8,計算!$J$8))</f>
        <v/>
      </c>
      <c r="Q44" s="563"/>
      <c r="R44" s="428"/>
      <c r="S44" s="428"/>
      <c r="T44" s="423" t="s">
        <v>125</v>
      </c>
      <c r="U44" s="404"/>
    </row>
    <row r="45" spans="1:30" ht="18" customHeight="1">
      <c r="A45" s="408"/>
      <c r="B45" s="400"/>
      <c r="C45" s="400"/>
      <c r="D45" s="400"/>
      <c r="E45" s="400"/>
      <c r="F45" s="409"/>
      <c r="G45" s="403"/>
      <c r="H45" s="400"/>
      <c r="I45" s="400"/>
      <c r="J45" s="400"/>
      <c r="K45" s="400"/>
      <c r="L45" s="400"/>
      <c r="M45" s="400"/>
      <c r="N45" s="403"/>
      <c r="O45" s="429"/>
      <c r="P45" s="564" t="s">
        <v>110</v>
      </c>
      <c r="Q45" s="565"/>
      <c r="R45" s="428"/>
      <c r="S45" s="428"/>
      <c r="T45" s="423"/>
      <c r="U45" s="404"/>
    </row>
    <row r="46" spans="1:30" ht="11.25" customHeight="1">
      <c r="A46" s="408"/>
      <c r="B46" s="400"/>
      <c r="C46" s="400"/>
      <c r="D46" s="400"/>
      <c r="E46" s="400"/>
      <c r="F46" s="409"/>
      <c r="G46" s="403"/>
      <c r="H46" s="400"/>
      <c r="I46" s="400"/>
      <c r="J46" s="400"/>
      <c r="K46" s="400"/>
      <c r="L46" s="400"/>
      <c r="M46" s="400"/>
      <c r="N46" s="403"/>
      <c r="O46" s="429"/>
      <c r="P46" s="425"/>
      <c r="Q46" s="428"/>
      <c r="R46" s="428"/>
      <c r="S46" s="428"/>
      <c r="T46" s="423"/>
      <c r="U46" s="404"/>
    </row>
    <row r="47" spans="1:30" ht="18" customHeight="1">
      <c r="A47" s="408"/>
      <c r="B47" s="552" t="s">
        <v>75</v>
      </c>
      <c r="C47" s="553"/>
      <c r="D47" s="554"/>
      <c r="E47" s="549" t="s">
        <v>150</v>
      </c>
      <c r="F47" s="550"/>
      <c r="G47" s="551"/>
      <c r="H47" s="549" t="s">
        <v>151</v>
      </c>
      <c r="I47" s="550"/>
      <c r="J47" s="551"/>
      <c r="K47" s="400"/>
      <c r="L47" s="400"/>
      <c r="M47" s="400"/>
      <c r="N47" s="400"/>
      <c r="O47" s="400"/>
      <c r="P47" s="400"/>
      <c r="Q47" s="400"/>
      <c r="R47" s="400"/>
      <c r="S47" s="402"/>
      <c r="T47" s="403"/>
      <c r="U47" s="404"/>
    </row>
    <row r="48" spans="1:30" ht="14.25" customHeight="1">
      <c r="A48" s="408"/>
      <c r="B48" s="556" t="s">
        <v>237</v>
      </c>
      <c r="C48" s="558"/>
      <c r="D48" s="559"/>
      <c r="E48" s="556" t="s">
        <v>235</v>
      </c>
      <c r="F48" s="558"/>
      <c r="G48" s="559"/>
      <c r="H48" s="556" t="s">
        <v>236</v>
      </c>
      <c r="I48" s="558"/>
      <c r="J48" s="559"/>
      <c r="K48" s="430"/>
      <c r="L48" s="400"/>
      <c r="M48" s="400"/>
      <c r="N48" s="400"/>
      <c r="O48" s="400"/>
      <c r="P48" s="400"/>
      <c r="Q48" s="400"/>
      <c r="R48" s="400"/>
      <c r="S48" s="402"/>
      <c r="T48" s="403"/>
      <c r="U48" s="404"/>
    </row>
    <row r="49" spans="1:22" ht="14.25" customHeight="1">
      <c r="A49" s="408"/>
      <c r="B49" s="555" t="s">
        <v>368</v>
      </c>
      <c r="C49" s="534"/>
      <c r="D49" s="534"/>
      <c r="E49" s="556" t="s">
        <v>238</v>
      </c>
      <c r="F49" s="553"/>
      <c r="G49" s="554"/>
      <c r="H49" s="534" t="s">
        <v>239</v>
      </c>
      <c r="I49" s="534"/>
      <c r="J49" s="534"/>
      <c r="K49" s="430"/>
      <c r="L49" s="400"/>
      <c r="M49" s="400"/>
      <c r="N49" s="400"/>
      <c r="O49" s="400"/>
      <c r="P49" s="400"/>
      <c r="Q49" s="400"/>
      <c r="R49" s="400"/>
      <c r="S49" s="402"/>
      <c r="T49" s="403"/>
      <c r="U49" s="404"/>
    </row>
    <row r="50" spans="1:22" ht="14.25" customHeight="1">
      <c r="A50" s="408"/>
      <c r="B50" s="555" t="s">
        <v>369</v>
      </c>
      <c r="C50" s="534"/>
      <c r="D50" s="534"/>
      <c r="E50" s="556" t="s">
        <v>370</v>
      </c>
      <c r="F50" s="553"/>
      <c r="G50" s="554"/>
      <c r="H50" s="534" t="s">
        <v>371</v>
      </c>
      <c r="I50" s="534"/>
      <c r="J50" s="534"/>
      <c r="K50" s="430"/>
      <c r="L50" s="400"/>
      <c r="M50" s="400"/>
      <c r="N50" s="400"/>
      <c r="O50" s="400"/>
      <c r="P50" s="400"/>
      <c r="Q50" s="400"/>
      <c r="R50" s="400"/>
      <c r="S50" s="403"/>
      <c r="T50" s="403"/>
      <c r="U50" s="404"/>
    </row>
    <row r="51" spans="1:22" ht="14.25">
      <c r="A51" s="408"/>
      <c r="B51" s="431" t="s">
        <v>126</v>
      </c>
      <c r="C51" s="432"/>
      <c r="D51" s="432"/>
      <c r="E51" s="430"/>
      <c r="F51" s="430"/>
      <c r="G51" s="430"/>
      <c r="H51" s="400"/>
      <c r="I51" s="400"/>
      <c r="J51" s="400"/>
      <c r="K51" s="400"/>
      <c r="L51" s="400"/>
      <c r="M51" s="400"/>
      <c r="N51" s="400"/>
      <c r="O51" s="400"/>
      <c r="P51" s="400"/>
      <c r="Q51" s="400"/>
      <c r="R51" s="400"/>
      <c r="S51" s="403"/>
      <c r="T51" s="403"/>
      <c r="U51" s="404"/>
    </row>
    <row r="52" spans="1:22" ht="12" customHeight="1">
      <c r="A52" s="433"/>
      <c r="B52" s="403"/>
      <c r="C52" s="400"/>
      <c r="D52" s="400"/>
      <c r="E52" s="400"/>
      <c r="F52" s="400"/>
      <c r="G52" s="400"/>
      <c r="H52" s="400"/>
      <c r="I52" s="400"/>
      <c r="J52" s="400"/>
      <c r="K52" s="400"/>
      <c r="L52" s="403"/>
      <c r="M52" s="403"/>
      <c r="N52" s="403"/>
      <c r="O52" s="403"/>
      <c r="P52" s="403"/>
      <c r="Q52" s="403"/>
      <c r="R52" s="403"/>
      <c r="S52" s="403"/>
      <c r="T52" s="403"/>
      <c r="U52" s="404"/>
    </row>
    <row r="53" spans="1:22" ht="12" customHeight="1">
      <c r="A53" s="433"/>
      <c r="B53" s="403"/>
      <c r="C53" s="400"/>
      <c r="D53" s="400"/>
      <c r="E53" s="400"/>
      <c r="F53" s="400"/>
      <c r="G53" s="400"/>
      <c r="H53" s="400"/>
      <c r="I53" s="400"/>
      <c r="J53" s="400"/>
      <c r="K53" s="400"/>
      <c r="L53" s="403"/>
      <c r="M53" s="403"/>
      <c r="N53" s="403"/>
      <c r="O53" s="403"/>
      <c r="P53" s="403"/>
      <c r="Q53" s="403"/>
      <c r="R53" s="403"/>
      <c r="S53" s="403"/>
      <c r="T53" s="403"/>
      <c r="U53" s="404"/>
    </row>
    <row r="54" spans="1:22" ht="6.75" customHeight="1">
      <c r="A54" s="433"/>
      <c r="B54" s="403"/>
      <c r="C54" s="400"/>
      <c r="D54" s="400"/>
      <c r="E54" s="400"/>
      <c r="F54" s="400"/>
      <c r="G54" s="400"/>
      <c r="H54" s="400"/>
      <c r="I54" s="400"/>
      <c r="J54" s="400"/>
      <c r="K54" s="400"/>
      <c r="L54" s="403"/>
      <c r="M54" s="403"/>
      <c r="N54" s="403"/>
      <c r="O54" s="403"/>
      <c r="P54" s="403"/>
      <c r="Q54" s="403"/>
      <c r="R54" s="403"/>
      <c r="S54" s="403"/>
      <c r="T54" s="403"/>
      <c r="U54" s="404"/>
    </row>
    <row r="55" spans="1:22" ht="21" customHeight="1">
      <c r="A55" s="410" t="s">
        <v>135</v>
      </c>
      <c r="B55" s="403"/>
      <c r="C55" s="403"/>
      <c r="D55" s="547" t="s">
        <v>111</v>
      </c>
      <c r="E55" s="548"/>
      <c r="F55" s="434" t="s">
        <v>44</v>
      </c>
      <c r="G55" s="434"/>
      <c r="H55" s="434"/>
      <c r="I55" s="434"/>
      <c r="J55" s="434"/>
      <c r="K55" s="409"/>
      <c r="L55" s="413" t="s">
        <v>137</v>
      </c>
      <c r="M55" s="403"/>
      <c r="N55" s="403"/>
      <c r="O55" s="403"/>
      <c r="P55" s="403"/>
      <c r="Q55" s="403"/>
      <c r="R55" s="403"/>
      <c r="S55" s="403"/>
      <c r="T55" s="403"/>
      <c r="U55" s="404"/>
    </row>
    <row r="56" spans="1:22" ht="25.5" customHeight="1">
      <c r="A56" s="433"/>
      <c r="B56" s="403"/>
      <c r="C56" s="403"/>
      <c r="D56" s="435" t="s">
        <v>133</v>
      </c>
      <c r="E56" s="435" t="s">
        <v>131</v>
      </c>
      <c r="F56" s="540" t="s">
        <v>132</v>
      </c>
      <c r="G56" s="540"/>
      <c r="H56" s="540" t="s">
        <v>133</v>
      </c>
      <c r="I56" s="541"/>
      <c r="J56" s="435" t="s">
        <v>131</v>
      </c>
      <c r="K56" s="540" t="s">
        <v>132</v>
      </c>
      <c r="L56" s="540"/>
      <c r="M56" s="436"/>
      <c r="N56" s="436"/>
      <c r="O56" s="436"/>
      <c r="P56" s="436"/>
      <c r="Q56" s="436"/>
      <c r="R56" s="436"/>
      <c r="S56" s="436"/>
      <c r="T56" s="436"/>
      <c r="U56" s="437"/>
      <c r="V56" s="436"/>
    </row>
    <row r="57" spans="1:22" ht="25.5" customHeight="1">
      <c r="A57" s="433"/>
      <c r="B57" s="403"/>
      <c r="C57" s="403"/>
      <c r="D57" s="438" t="str">
        <f>IF(H22="","",計算!B8)</f>
        <v/>
      </c>
      <c r="E57" s="439" t="str">
        <f>IF(H22="","",計算!D8)</f>
        <v/>
      </c>
      <c r="F57" s="542" t="str">
        <f>IF(H22="","",計算!E8)</f>
        <v/>
      </c>
      <c r="G57" s="543"/>
      <c r="H57" s="538" t="str">
        <f>IF(H22="","",計算!B15)</f>
        <v/>
      </c>
      <c r="I57" s="539"/>
      <c r="J57" s="439" t="str">
        <f>IF(H22="","",計算!D15)</f>
        <v/>
      </c>
      <c r="K57" s="542" t="str">
        <f>IF(H22="","",計算!E15)</f>
        <v/>
      </c>
      <c r="L57" s="543"/>
      <c r="M57" s="436"/>
      <c r="N57" s="436"/>
      <c r="O57" s="436"/>
      <c r="P57" s="436"/>
      <c r="Q57" s="436"/>
      <c r="R57" s="436"/>
      <c r="S57" s="436"/>
      <c r="T57" s="436"/>
      <c r="U57" s="437"/>
      <c r="V57" s="98"/>
    </row>
    <row r="58" spans="1:22" ht="25.5" customHeight="1">
      <c r="A58" s="433"/>
      <c r="B58" s="403"/>
      <c r="C58" s="403"/>
      <c r="D58" s="438" t="str">
        <f>IF(H22="","",計算!B9)</f>
        <v/>
      </c>
      <c r="E58" s="439" t="str">
        <f>IF(H22="","",計算!D9)</f>
        <v/>
      </c>
      <c r="F58" s="542" t="str">
        <f>IF(H22="","",計算!E9)</f>
        <v/>
      </c>
      <c r="G58" s="543"/>
      <c r="H58" s="538" t="str">
        <f>IF(H22="","",計算!B16)</f>
        <v/>
      </c>
      <c r="I58" s="539"/>
      <c r="J58" s="439" t="str">
        <f>IF(H22="","",計算!D16)</f>
        <v/>
      </c>
      <c r="K58" s="536" t="str">
        <f>IF(H22="","",計算!E16)</f>
        <v/>
      </c>
      <c r="L58" s="537"/>
      <c r="M58" s="436"/>
      <c r="N58" s="436"/>
      <c r="O58" s="436"/>
      <c r="P58" s="436"/>
      <c r="Q58" s="436"/>
      <c r="R58" s="436"/>
      <c r="S58" s="436"/>
      <c r="T58" s="436"/>
      <c r="U58" s="437"/>
      <c r="V58" s="98"/>
    </row>
    <row r="59" spans="1:22" ht="25.5" customHeight="1">
      <c r="A59" s="433"/>
      <c r="B59" s="403"/>
      <c r="C59" s="403"/>
      <c r="D59" s="438" t="str">
        <f>IF(H22="","",計算!B10)</f>
        <v/>
      </c>
      <c r="E59" s="439" t="str">
        <f>IF(H22="","",計算!D10)</f>
        <v/>
      </c>
      <c r="F59" s="542" t="str">
        <f>IF(H22="","",計算!E10)</f>
        <v/>
      </c>
      <c r="G59" s="543"/>
      <c r="H59" s="538" t="str">
        <f>IF(H22="","",計算!B17)</f>
        <v/>
      </c>
      <c r="I59" s="539"/>
      <c r="J59" s="439" t="str">
        <f>IF(H22="","",計算!D17)</f>
        <v/>
      </c>
      <c r="K59" s="536" t="str">
        <f>IF(H22="","",計算!E17)</f>
        <v/>
      </c>
      <c r="L59" s="537"/>
      <c r="M59" s="436"/>
      <c r="N59" s="436"/>
      <c r="O59" s="436"/>
      <c r="P59" s="436"/>
      <c r="Q59" s="436"/>
      <c r="R59" s="436"/>
      <c r="S59" s="436"/>
      <c r="T59" s="436"/>
      <c r="U59" s="437"/>
      <c r="V59" s="98"/>
    </row>
    <row r="60" spans="1:22" ht="25.5" customHeight="1">
      <c r="A60" s="433"/>
      <c r="B60" s="403"/>
      <c r="C60" s="403"/>
      <c r="D60" s="438" t="str">
        <f>IF(H22="","",計算!B11)</f>
        <v/>
      </c>
      <c r="E60" s="439" t="str">
        <f>IF(H22="","",計算!D11)</f>
        <v/>
      </c>
      <c r="F60" s="542" t="str">
        <f>IF(H22="","",計算!E11)</f>
        <v/>
      </c>
      <c r="G60" s="543"/>
      <c r="H60" s="538" t="str">
        <f>IF(H22="","",計算!B18)</f>
        <v/>
      </c>
      <c r="I60" s="539"/>
      <c r="J60" s="439" t="str">
        <f>IF(H22="","",計算!D18)</f>
        <v/>
      </c>
      <c r="K60" s="536" t="str">
        <f>IF(H22="","",計算!E18)</f>
        <v/>
      </c>
      <c r="L60" s="537"/>
      <c r="M60" s="436"/>
      <c r="N60" s="436"/>
      <c r="O60" s="436"/>
      <c r="P60" s="436"/>
      <c r="Q60" s="436"/>
      <c r="R60" s="436"/>
      <c r="S60" s="436"/>
      <c r="T60" s="436"/>
      <c r="U60" s="437"/>
      <c r="V60" s="98"/>
    </row>
    <row r="61" spans="1:22" ht="25.5" customHeight="1">
      <c r="A61" s="433"/>
      <c r="B61" s="403"/>
      <c r="C61" s="403"/>
      <c r="D61" s="438" t="str">
        <f>IF(H22="","",計算!B12)</f>
        <v/>
      </c>
      <c r="E61" s="439" t="str">
        <f>IF(H22="","",計算!D12)</f>
        <v/>
      </c>
      <c r="F61" s="542" t="str">
        <f>IF(H22="","",計算!E12)</f>
        <v/>
      </c>
      <c r="G61" s="543"/>
      <c r="H61" s="538" t="str">
        <f>IF(H22="","",計算!B19)</f>
        <v/>
      </c>
      <c r="I61" s="539"/>
      <c r="J61" s="439" t="str">
        <f>IF(H22="","",計算!D19)</f>
        <v/>
      </c>
      <c r="K61" s="536" t="str">
        <f>IF(H22="","",計算!E19)</f>
        <v/>
      </c>
      <c r="L61" s="537"/>
      <c r="M61" s="436"/>
      <c r="N61" s="436"/>
      <c r="O61" s="436"/>
      <c r="P61" s="436"/>
      <c r="Q61" s="436"/>
      <c r="R61" s="436"/>
      <c r="S61" s="436"/>
      <c r="T61" s="436"/>
      <c r="U61" s="437"/>
      <c r="V61" s="98"/>
    </row>
    <row r="62" spans="1:22" ht="25.5" customHeight="1">
      <c r="A62" s="433"/>
      <c r="B62" s="403"/>
      <c r="C62" s="403"/>
      <c r="D62" s="438" t="str">
        <f>IF(H22="","",計算!B13)</f>
        <v/>
      </c>
      <c r="E62" s="439" t="str">
        <f>IF(H22="","",計算!D13)</f>
        <v/>
      </c>
      <c r="F62" s="542" t="str">
        <f>IF(H22="","",計算!E13)</f>
        <v/>
      </c>
      <c r="G62" s="543"/>
      <c r="H62" s="538" t="str">
        <f>IF(H22="","",計算!B20)</f>
        <v/>
      </c>
      <c r="I62" s="539"/>
      <c r="J62" s="439" t="str">
        <f>IF(H22="","",計算!D20)</f>
        <v/>
      </c>
      <c r="K62" s="536" t="str">
        <f>IF(H22="","",計算!E20)</f>
        <v/>
      </c>
      <c r="L62" s="537"/>
      <c r="M62" s="535" t="s">
        <v>6</v>
      </c>
      <c r="N62" s="535"/>
      <c r="O62" s="544" t="str">
        <f>'(自動計算)請求書'!I42</f>
        <v/>
      </c>
      <c r="P62" s="545"/>
      <c r="Q62" s="440" t="s">
        <v>27</v>
      </c>
      <c r="R62" s="436"/>
      <c r="S62" s="436"/>
      <c r="T62" s="436"/>
      <c r="U62" s="437"/>
      <c r="V62" s="98"/>
    </row>
    <row r="63" spans="1:22" ht="25.5" customHeight="1">
      <c r="A63" s="433"/>
      <c r="B63" s="403"/>
      <c r="C63" s="403"/>
      <c r="D63" s="438" t="str">
        <f>IF(H22="","",計算!B14)</f>
        <v/>
      </c>
      <c r="E63" s="439" t="str">
        <f>IF(H22="","",計算!D14)</f>
        <v/>
      </c>
      <c r="F63" s="542" t="str">
        <f>IF(H22="","",計算!E14)</f>
        <v/>
      </c>
      <c r="G63" s="543"/>
      <c r="H63" s="538" t="str">
        <f>IF(H22="","",計算!B21)</f>
        <v/>
      </c>
      <c r="I63" s="539"/>
      <c r="J63" s="439" t="str">
        <f>IF(H22="","",計算!D21)</f>
        <v/>
      </c>
      <c r="K63" s="536" t="str">
        <f>IF(H22="","",計算!E21)</f>
        <v/>
      </c>
      <c r="L63" s="537"/>
      <c r="M63" s="535" t="s">
        <v>134</v>
      </c>
      <c r="N63" s="535"/>
      <c r="O63" s="536" t="str">
        <f>'(自動計算)請求書'!S42</f>
        <v/>
      </c>
      <c r="P63" s="546"/>
      <c r="Q63" s="440" t="s">
        <v>17</v>
      </c>
      <c r="R63" s="436"/>
      <c r="S63" s="436"/>
      <c r="T63" s="436"/>
      <c r="U63" s="437"/>
      <c r="V63" s="98"/>
    </row>
    <row r="64" spans="1:22" ht="6.75" customHeight="1" thickBot="1">
      <c r="A64" s="441"/>
      <c r="B64" s="442"/>
      <c r="C64" s="442"/>
      <c r="D64" s="442"/>
      <c r="E64" s="442"/>
      <c r="F64" s="442"/>
      <c r="G64" s="442"/>
      <c r="H64" s="443"/>
      <c r="I64" s="443"/>
      <c r="J64" s="443"/>
      <c r="K64" s="443"/>
      <c r="L64" s="443"/>
      <c r="M64" s="443"/>
      <c r="N64" s="443"/>
      <c r="O64" s="443"/>
      <c r="P64" s="443"/>
      <c r="Q64" s="443"/>
      <c r="R64" s="443"/>
      <c r="S64" s="443"/>
      <c r="T64" s="443"/>
      <c r="U64" s="444"/>
      <c r="V64" s="98"/>
    </row>
    <row r="65"/>
  </sheetData>
  <sheetProtection algorithmName="SHA-512" hashValue="+Ra6VkgJh0Ky4DpPrHBkyngrxbX84l5ZCF3RmPq3ENgzorZ43HJTlm6Ryn/j9rCNgOrG/9L5WOiH5ONBHk+iuQ==" saltValue="dM+dUXs7R7lWPHIVP6QVjg==" spinCount="100000" sheet="1" objects="1" scenarios="1"/>
  <mergeCells count="65">
    <mergeCell ref="B1:K1"/>
    <mergeCell ref="B19:D19"/>
    <mergeCell ref="B20:C21"/>
    <mergeCell ref="I16:V16"/>
    <mergeCell ref="F22:G22"/>
    <mergeCell ref="H22:J22"/>
    <mergeCell ref="B18:K18"/>
    <mergeCell ref="B16:H16"/>
    <mergeCell ref="P41:Q41"/>
    <mergeCell ref="P44:Q44"/>
    <mergeCell ref="P42:Q42"/>
    <mergeCell ref="P45:Q45"/>
    <mergeCell ref="B17:H17"/>
    <mergeCell ref="B22:C22"/>
    <mergeCell ref="B23:D23"/>
    <mergeCell ref="B36:C36"/>
    <mergeCell ref="A26:C26"/>
    <mergeCell ref="E29:H29"/>
    <mergeCell ref="A29:C29"/>
    <mergeCell ref="E26:H26"/>
    <mergeCell ref="F36:G36"/>
    <mergeCell ref="I17:K17"/>
    <mergeCell ref="H47:J47"/>
    <mergeCell ref="F41:G41"/>
    <mergeCell ref="B49:D49"/>
    <mergeCell ref="E49:G49"/>
    <mergeCell ref="F44:G44"/>
    <mergeCell ref="B48:D48"/>
    <mergeCell ref="H48:J48"/>
    <mergeCell ref="E48:G48"/>
    <mergeCell ref="H49:J49"/>
    <mergeCell ref="D55:E55"/>
    <mergeCell ref="F61:G61"/>
    <mergeCell ref="F62:G62"/>
    <mergeCell ref="F60:G60"/>
    <mergeCell ref="E47:G47"/>
    <mergeCell ref="B47:D47"/>
    <mergeCell ref="B50:D50"/>
    <mergeCell ref="E50:G50"/>
    <mergeCell ref="F63:G63"/>
    <mergeCell ref="F58:G58"/>
    <mergeCell ref="F59:G59"/>
    <mergeCell ref="F57:G57"/>
    <mergeCell ref="F56:G56"/>
    <mergeCell ref="O62:P62"/>
    <mergeCell ref="O63:P63"/>
    <mergeCell ref="K60:L60"/>
    <mergeCell ref="K61:L61"/>
    <mergeCell ref="K62:L62"/>
    <mergeCell ref="K63:L63"/>
    <mergeCell ref="M62:N62"/>
    <mergeCell ref="H50:J50"/>
    <mergeCell ref="M63:N63"/>
    <mergeCell ref="K59:L59"/>
    <mergeCell ref="H63:I63"/>
    <mergeCell ref="H57:I57"/>
    <mergeCell ref="H58:I58"/>
    <mergeCell ref="H61:I61"/>
    <mergeCell ref="H59:I59"/>
    <mergeCell ref="H62:I62"/>
    <mergeCell ref="H60:I60"/>
    <mergeCell ref="H56:I56"/>
    <mergeCell ref="K57:L57"/>
    <mergeCell ref="K56:L56"/>
    <mergeCell ref="K58:L58"/>
  </mergeCells>
  <phoneticPr fontId="2"/>
  <conditionalFormatting sqref="B18:K18">
    <cfRule type="cellIs" dxfId="6" priority="1" stopIfTrue="1" operator="notEqual">
      <formula>""</formula>
    </cfRule>
  </conditionalFormatting>
  <dataValidations xWindow="730" yWindow="135" count="6">
    <dataValidation allowBlank="1" showInputMessage="1" showErrorMessage="1" promptTitle="育児休業期間" prompt="辞令から転記してください。_x000a_" sqref="B20" xr:uid="{00000000-0002-0000-0000-000000000000}"/>
    <dataValidation type="whole" allowBlank="1" showInputMessage="1" showErrorMessage="1" sqref="E22" xr:uid="{00000000-0002-0000-0000-000001000000}">
      <formula1>1</formula1>
      <formula2>43</formula2>
    </dataValidation>
    <dataValidation type="whole" errorStyle="warning" allowBlank="1" showInputMessage="1" showErrorMessage="1" errorTitle="注意" error="正しい数字を入力してください。" sqref="F19" xr:uid="{00000000-0002-0000-0000-000002000000}">
      <formula1>1</formula1>
      <formula2>31</formula2>
    </dataValidation>
    <dataValidation type="whole" allowBlank="1" showInputMessage="1" showErrorMessage="1" error="正しい数字を入力してください。" sqref="H19:H21" xr:uid="{00000000-0002-0000-0000-000003000000}">
      <formula1>1</formula1>
      <formula2>12</formula2>
    </dataValidation>
    <dataValidation type="whole" allowBlank="1" showInputMessage="1" showErrorMessage="1" error="正しい数字を入力してください。" sqref="J19:J21" xr:uid="{00000000-0002-0000-0000-000004000000}">
      <formula1>1</formula1>
      <formula2>31</formula2>
    </dataValidation>
    <dataValidation type="list" allowBlank="1" showInputMessage="1" showErrorMessage="1" sqref="E23" xr:uid="{00000000-0002-0000-0000-000005000000}">
      <formula1>"〇,×"</formula1>
    </dataValidation>
  </dataValidations>
  <hyperlinks>
    <hyperlink ref="I17:K17" location="'(自動計算)請求書'!A1" display="請求書画面へ" xr:uid="{64C808CD-210D-4961-9C9D-9D1FD84C5525}"/>
  </hyperlinks>
  <pageMargins left="0.88" right="0.15748031496062992" top="0.44" bottom="0.19685039370078741" header="0.7" footer="0.31496062992125984"/>
  <pageSetup paperSize="9" scale="64" fitToWidth="2" fitToHeight="2" orientation="portrait" cellComments="asDisplayed" r:id="rId1"/>
  <headerFooter alignWithMargins="0"/>
  <drawing r:id="rId2"/>
  <legacyDrawing r:id="rId3"/>
  <extLst>
    <ext xmlns:x14="http://schemas.microsoft.com/office/spreadsheetml/2009/9/main" uri="{CCE6A557-97BC-4b89-ADB6-D9C93CAAB3DF}">
      <x14:dataValidations xmlns:xm="http://schemas.microsoft.com/office/excel/2006/main" xWindow="730" yWindow="135" count="2">
        <x14:dataValidation type="list" allowBlank="1" showInputMessage="1" showErrorMessage="1" xr:uid="{00000000-0002-0000-0000-000006000000}">
          <x14:formula1>
            <xm:f>計算!$E$95:$E$97</xm:f>
          </x14:formula1>
          <xm:sqref>E19</xm:sqref>
        </x14:dataValidation>
        <x14:dataValidation type="list" allowBlank="1" showInputMessage="1" showErrorMessage="1" xr:uid="{00000000-0002-0000-0000-000007000000}">
          <x14:formula1>
            <xm:f>計算!$E$95:$E$96</xm:f>
          </x14:formula1>
          <xm:sqref>E20:E21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9" tint="0.59999389629810485"/>
  </sheetPr>
  <dimension ref="A1:AL56"/>
  <sheetViews>
    <sheetView tabSelected="1" zoomScaleNormal="100" zoomScaleSheetLayoutView="100" workbookViewId="0">
      <selection activeCell="P1" sqref="P1"/>
    </sheetView>
  </sheetViews>
  <sheetFormatPr defaultColWidth="0" defaultRowHeight="13.5" zeroHeight="1"/>
  <cols>
    <col min="1" max="1" width="7" style="445" customWidth="1"/>
    <col min="2" max="2" width="6.25" style="445" customWidth="1"/>
    <col min="3" max="3" width="4" style="445" customWidth="1"/>
    <col min="4" max="13" width="3.875" style="445" customWidth="1"/>
    <col min="14" max="14" width="2.375" style="445" customWidth="1"/>
    <col min="15" max="15" width="2.25" style="445" customWidth="1"/>
    <col min="16" max="24" width="3.875" style="445" customWidth="1"/>
    <col min="25" max="25" width="3.75" style="445" customWidth="1"/>
    <col min="26" max="26" width="2.875" style="445" customWidth="1"/>
    <col min="27" max="28" width="2.875" style="445" hidden="1" customWidth="1"/>
    <col min="29" max="29" width="7.625" style="445" hidden="1" customWidth="1"/>
    <col min="30" max="30" width="5.625" style="445" hidden="1" customWidth="1"/>
    <col min="31" max="31" width="12.125" style="445" hidden="1" customWidth="1"/>
    <col min="32" max="36" width="2.875" style="445" hidden="1" customWidth="1"/>
    <col min="37" max="37" width="2.5" style="445" hidden="1" customWidth="1"/>
    <col min="38" max="38" width="4.75" style="445" hidden="1" customWidth="1"/>
    <col min="39" max="16384" width="2.875" style="445" hidden="1"/>
  </cols>
  <sheetData>
    <row r="1" spans="1:31" ht="18" customHeight="1">
      <c r="A1" s="635" t="s">
        <v>60</v>
      </c>
      <c r="B1" s="635"/>
      <c r="C1" s="635"/>
      <c r="D1" s="636" t="s">
        <v>148</v>
      </c>
      <c r="E1" s="637"/>
      <c r="F1" s="637"/>
      <c r="G1" s="637"/>
      <c r="H1" s="637"/>
      <c r="P1" s="434"/>
      <c r="Q1" s="446"/>
      <c r="R1" s="434"/>
      <c r="S1" s="434"/>
      <c r="T1" s="434"/>
      <c r="U1" s="434"/>
      <c r="V1" s="434"/>
    </row>
    <row r="2" spans="1:31" ht="18.75">
      <c r="A2" s="644" t="s">
        <v>179</v>
      </c>
      <c r="B2" s="644"/>
      <c r="C2" s="644"/>
      <c r="D2" s="644"/>
      <c r="E2" s="644"/>
      <c r="F2" s="644"/>
      <c r="G2" s="644"/>
      <c r="H2" s="644"/>
      <c r="I2" s="644"/>
      <c r="J2" s="644"/>
      <c r="K2" s="644"/>
      <c r="L2" s="644"/>
      <c r="M2" s="644"/>
      <c r="N2" s="644"/>
      <c r="O2" s="644"/>
      <c r="P2" s="644"/>
      <c r="Q2" s="644"/>
      <c r="R2" s="644"/>
      <c r="S2" s="644"/>
      <c r="T2" s="644"/>
      <c r="U2" s="644"/>
      <c r="V2" s="644"/>
      <c r="W2" s="447"/>
      <c r="X2" s="447"/>
      <c r="Y2" s="447"/>
    </row>
    <row r="3" spans="1:31" ht="9.75" customHeight="1">
      <c r="A3" s="448"/>
      <c r="C3" s="448"/>
      <c r="D3" s="449"/>
      <c r="E3" s="449"/>
      <c r="F3" s="449"/>
      <c r="G3" s="449"/>
      <c r="H3" s="449"/>
      <c r="I3" s="449"/>
      <c r="J3" s="449"/>
      <c r="K3" s="449"/>
      <c r="L3" s="449"/>
      <c r="M3" s="449"/>
      <c r="N3" s="449"/>
      <c r="O3" s="449"/>
      <c r="P3" s="449"/>
      <c r="Q3" s="432"/>
      <c r="R3" s="450"/>
      <c r="W3" s="673"/>
      <c r="X3" s="673"/>
      <c r="Y3" s="673"/>
    </row>
    <row r="4" spans="1:31" ht="16.5" customHeight="1">
      <c r="A4" s="640" t="s">
        <v>353</v>
      </c>
      <c r="B4" s="641"/>
      <c r="C4" s="677" t="s">
        <v>354</v>
      </c>
      <c r="D4" s="677"/>
      <c r="E4" s="677"/>
      <c r="F4" s="677"/>
      <c r="G4" s="677"/>
      <c r="H4" s="677"/>
      <c r="I4" s="677"/>
      <c r="J4" s="677"/>
      <c r="K4" s="678"/>
      <c r="L4" s="674" t="s">
        <v>19</v>
      </c>
      <c r="M4" s="675"/>
      <c r="N4" s="675"/>
      <c r="O4" s="675"/>
      <c r="P4" s="675"/>
      <c r="Q4" s="676"/>
      <c r="R4" s="674" t="s">
        <v>20</v>
      </c>
      <c r="S4" s="675"/>
      <c r="T4" s="675"/>
      <c r="U4" s="675"/>
      <c r="V4" s="675"/>
      <c r="W4" s="675"/>
      <c r="X4" s="675"/>
      <c r="Y4" s="676"/>
    </row>
    <row r="5" spans="1:31" ht="15.75" customHeight="1">
      <c r="A5" s="642"/>
      <c r="B5" s="643"/>
      <c r="C5" s="679"/>
      <c r="D5" s="679"/>
      <c r="E5" s="679"/>
      <c r="F5" s="679"/>
      <c r="G5" s="679"/>
      <c r="H5" s="679"/>
      <c r="I5" s="679"/>
      <c r="J5" s="679"/>
      <c r="K5" s="680"/>
      <c r="L5" s="681" t="s">
        <v>21</v>
      </c>
      <c r="M5" s="682"/>
      <c r="N5" s="682"/>
      <c r="O5" s="682"/>
      <c r="P5" s="682"/>
      <c r="Q5" s="683"/>
      <c r="R5" s="681" t="s">
        <v>376</v>
      </c>
      <c r="S5" s="682"/>
      <c r="T5" s="682"/>
      <c r="U5" s="682"/>
      <c r="V5" s="682"/>
      <c r="W5" s="682"/>
      <c r="X5" s="682"/>
      <c r="Y5" s="683"/>
    </row>
    <row r="6" spans="1:31" ht="9.75" customHeight="1">
      <c r="A6" s="658"/>
      <c r="B6" s="659"/>
      <c r="C6" s="660"/>
      <c r="D6" s="666" t="s">
        <v>326</v>
      </c>
      <c r="E6" s="664"/>
      <c r="F6" s="664"/>
      <c r="G6" s="664"/>
      <c r="H6" s="664" t="s">
        <v>327</v>
      </c>
      <c r="I6" s="664"/>
      <c r="J6" s="664"/>
      <c r="K6" s="665"/>
      <c r="L6" s="661"/>
      <c r="M6" s="662"/>
      <c r="N6" s="662"/>
      <c r="O6" s="662"/>
      <c r="P6" s="662"/>
      <c r="Q6" s="663"/>
      <c r="R6" s="661"/>
      <c r="S6" s="662"/>
      <c r="T6" s="662"/>
      <c r="U6" s="662"/>
      <c r="V6" s="662"/>
      <c r="W6" s="662"/>
      <c r="X6" s="662"/>
      <c r="Y6" s="663"/>
      <c r="AC6" s="445" t="s">
        <v>332</v>
      </c>
      <c r="AE6" s="445">
        <f>H7</f>
        <v>0</v>
      </c>
    </row>
    <row r="7" spans="1:31" ht="24" customHeight="1">
      <c r="A7" s="655" t="s">
        <v>325</v>
      </c>
      <c r="B7" s="656"/>
      <c r="C7" s="657"/>
      <c r="D7" s="671"/>
      <c r="E7" s="667"/>
      <c r="F7" s="667"/>
      <c r="G7" s="667"/>
      <c r="H7" s="667"/>
      <c r="I7" s="667"/>
      <c r="J7" s="667"/>
      <c r="K7" s="668"/>
      <c r="L7" s="661"/>
      <c r="M7" s="662"/>
      <c r="N7" s="662"/>
      <c r="O7" s="662"/>
      <c r="P7" s="662"/>
      <c r="Q7" s="663"/>
      <c r="R7" s="661"/>
      <c r="S7" s="662"/>
      <c r="T7" s="662"/>
      <c r="U7" s="662"/>
      <c r="V7" s="662"/>
      <c r="W7" s="662"/>
      <c r="X7" s="662"/>
      <c r="Y7" s="663"/>
      <c r="AC7" s="445" t="s">
        <v>333</v>
      </c>
      <c r="AD7" s="445" t="str">
        <f>_xlfn.CONCAT(C9:M10)</f>
        <v>未選択年月日</v>
      </c>
      <c r="AE7" s="445" t="str">
        <f>IFERROR(AD7*1,"")</f>
        <v/>
      </c>
    </row>
    <row r="8" spans="1:31" ht="24" customHeight="1">
      <c r="A8" s="652" t="s">
        <v>52</v>
      </c>
      <c r="B8" s="653"/>
      <c r="C8" s="654"/>
      <c r="D8" s="672"/>
      <c r="E8" s="669"/>
      <c r="F8" s="669"/>
      <c r="G8" s="669"/>
      <c r="H8" s="669"/>
      <c r="I8" s="669"/>
      <c r="J8" s="669"/>
      <c r="K8" s="670"/>
      <c r="L8" s="339"/>
      <c r="M8" s="340"/>
      <c r="N8" s="597"/>
      <c r="O8" s="597"/>
      <c r="P8" s="340"/>
      <c r="Q8" s="341"/>
      <c r="R8" s="339"/>
      <c r="S8" s="340"/>
      <c r="T8" s="340"/>
      <c r="U8" s="340"/>
      <c r="V8" s="340"/>
      <c r="W8" s="340"/>
      <c r="X8" s="340"/>
      <c r="Y8" s="341"/>
      <c r="AC8" s="445" t="s">
        <v>331</v>
      </c>
      <c r="AE8" s="445" t="str">
        <f>_xlfn.CONCAT(L8:Q8)</f>
        <v/>
      </c>
    </row>
    <row r="9" spans="1:31" ht="15" customHeight="1">
      <c r="A9" s="601" t="s">
        <v>212</v>
      </c>
      <c r="B9" s="602"/>
      <c r="C9" s="607" t="s">
        <v>328</v>
      </c>
      <c r="D9" s="608"/>
      <c r="E9" s="631"/>
      <c r="F9" s="632"/>
      <c r="G9" s="638" t="s">
        <v>22</v>
      </c>
      <c r="H9" s="631"/>
      <c r="I9" s="632"/>
      <c r="J9" s="638" t="s">
        <v>23</v>
      </c>
      <c r="K9" s="631"/>
      <c r="L9" s="632"/>
      <c r="M9" s="605" t="s">
        <v>24</v>
      </c>
      <c r="N9" s="598" t="s">
        <v>26</v>
      </c>
      <c r="O9" s="599"/>
      <c r="P9" s="600"/>
      <c r="Q9" s="710" t="str">
        <f>IF('自動計算入力画面(本人控)'!F19="","",INT('自動計算入力画面(本人控)'!$F$19/10))</f>
        <v/>
      </c>
      <c r="R9" s="645" t="str">
        <f>IF('自動計算入力画面(本人控)'!F19="","",MOD('自動計算入力画面(本人控)'!$F$19,10))</f>
        <v/>
      </c>
      <c r="S9" s="638" t="s">
        <v>22</v>
      </c>
      <c r="T9" s="647" t="str">
        <f>IF('自動計算入力画面(本人控)'!H19="","",INT('自動計算入力画面(本人控)'!$H$19/10))</f>
        <v/>
      </c>
      <c r="U9" s="645" t="str">
        <f>IF('自動計算入力画面(本人控)'!H19="","",MOD('自動計算入力画面(本人控)'!$H$19,10))</f>
        <v/>
      </c>
      <c r="V9" s="638" t="s">
        <v>23</v>
      </c>
      <c r="W9" s="647" t="str">
        <f>IF('自動計算入力画面(本人控)'!J19="","",INT('自動計算入力画面(本人控)'!$J$19/10))</f>
        <v/>
      </c>
      <c r="X9" s="645" t="str">
        <f>IF('自動計算入力画面(本人控)'!J19="","",MOD('自動計算入力画面(本人控)'!$J$19,10))</f>
        <v/>
      </c>
      <c r="Y9" s="605" t="s">
        <v>24</v>
      </c>
      <c r="AC9" s="445" t="s">
        <v>330</v>
      </c>
      <c r="AE9" s="445" t="str">
        <f>_xlfn.CONCAT(R8:Y8)</f>
        <v/>
      </c>
    </row>
    <row r="10" spans="1:31" ht="15" customHeight="1">
      <c r="A10" s="603"/>
      <c r="B10" s="604"/>
      <c r="C10" s="609"/>
      <c r="D10" s="610"/>
      <c r="E10" s="633"/>
      <c r="F10" s="634"/>
      <c r="G10" s="639"/>
      <c r="H10" s="633"/>
      <c r="I10" s="634"/>
      <c r="J10" s="639"/>
      <c r="K10" s="633"/>
      <c r="L10" s="634"/>
      <c r="M10" s="606"/>
      <c r="N10" s="649" t="str">
        <f>'自動計算入力画面(本人控)'!E19</f>
        <v>令和</v>
      </c>
      <c r="O10" s="650"/>
      <c r="P10" s="651"/>
      <c r="Q10" s="711"/>
      <c r="R10" s="646"/>
      <c r="S10" s="639"/>
      <c r="T10" s="648"/>
      <c r="U10" s="646"/>
      <c r="V10" s="639"/>
      <c r="W10" s="648"/>
      <c r="X10" s="646"/>
      <c r="Y10" s="606"/>
      <c r="AC10" s="445" t="s">
        <v>334</v>
      </c>
      <c r="AE10" s="451" t="str">
        <f>L17</f>
        <v/>
      </c>
    </row>
    <row r="11" spans="1:31" ht="30" customHeight="1">
      <c r="A11" s="704" t="s">
        <v>28</v>
      </c>
      <c r="B11" s="705"/>
      <c r="C11" s="705"/>
      <c r="D11" s="706"/>
      <c r="E11" s="452" t="str">
        <f>'自動計算入力画面(本人控)'!E20</f>
        <v>令和</v>
      </c>
      <c r="F11" s="453" t="str">
        <f>IF('自動計算入力画面(本人控)'!F20="","",INT('自動計算入力画面(本人控)'!F20/10))</f>
        <v/>
      </c>
      <c r="G11" s="454" t="str">
        <f>IF('自動計算入力画面(本人控)'!F20="","",MOD('自動計算入力画面(本人控)'!F20,10))</f>
        <v/>
      </c>
      <c r="H11" s="455" t="s">
        <v>22</v>
      </c>
      <c r="I11" s="453" t="str">
        <f>IF('自動計算入力画面(本人控)'!F20="","",INT('自動計算入力画面(本人控)'!H20/10))</f>
        <v/>
      </c>
      <c r="J11" s="454" t="str">
        <f>IF('自動計算入力画面(本人控)'!H20="","",MOD('自動計算入力画面(本人控)'!H20,10))</f>
        <v/>
      </c>
      <c r="K11" s="455" t="s">
        <v>23</v>
      </c>
      <c r="L11" s="453" t="str">
        <f>IF('自動計算入力画面(本人控)'!J20="","",INT('自動計算入力画面(本人控)'!J20/10))</f>
        <v/>
      </c>
      <c r="M11" s="454" t="str">
        <f>IF('自動計算入力画面(本人控)'!H20="","",MOD('自動計算入力画面(本人控)'!J20,10))</f>
        <v/>
      </c>
      <c r="N11" s="694" t="s">
        <v>29</v>
      </c>
      <c r="O11" s="694"/>
      <c r="P11" s="456" t="str">
        <f>'自動計算入力画面(本人控)'!E21</f>
        <v>令和</v>
      </c>
      <c r="Q11" s="453" t="str">
        <f>IF('自動計算入力画面(本人控)'!F21="","",INT('自動計算入力画面(本人控)'!F21/10))</f>
        <v/>
      </c>
      <c r="R11" s="454" t="str">
        <f>IF('自動計算入力画面(本人控)'!F21="","",MOD('自動計算入力画面(本人控)'!F21,10))</f>
        <v/>
      </c>
      <c r="S11" s="455" t="s">
        <v>22</v>
      </c>
      <c r="T11" s="453" t="str">
        <f>IF('自動計算入力画面(本人控)'!H21="","",INT('自動計算入力画面(本人控)'!H21/10))</f>
        <v/>
      </c>
      <c r="U11" s="454" t="str">
        <f>IF('自動計算入力画面(本人控)'!H21="","",MOD('自動計算入力画面(本人控)'!H21,10))</f>
        <v/>
      </c>
      <c r="V11" s="455" t="s">
        <v>23</v>
      </c>
      <c r="W11" s="453" t="str">
        <f>IF('自動計算入力画面(本人控)'!J21="","",INT('自動計算入力画面(本人控)'!J21/10))</f>
        <v/>
      </c>
      <c r="X11" s="454" t="str">
        <f>IF('自動計算入力画面(本人控)'!J21="","",MOD('自動計算入力画面(本人控)'!J21,10))</f>
        <v/>
      </c>
      <c r="Y11" s="457" t="s">
        <v>30</v>
      </c>
      <c r="AC11" s="445" t="s">
        <v>335</v>
      </c>
      <c r="AE11" s="458" t="str">
        <f>Q17</f>
        <v/>
      </c>
    </row>
    <row r="12" spans="1:31" ht="27" customHeight="1">
      <c r="A12" s="593" t="s">
        <v>142</v>
      </c>
      <c r="B12" s="594"/>
      <c r="C12" s="594"/>
      <c r="D12" s="595"/>
      <c r="E12" s="532" t="s">
        <v>226</v>
      </c>
      <c r="F12" s="530"/>
      <c r="G12" s="531"/>
      <c r="H12" s="459" t="s">
        <v>22</v>
      </c>
      <c r="I12" s="530"/>
      <c r="J12" s="531"/>
      <c r="K12" s="459" t="s">
        <v>23</v>
      </c>
      <c r="L12" s="530"/>
      <c r="M12" s="531"/>
      <c r="N12" s="596" t="s">
        <v>29</v>
      </c>
      <c r="O12" s="596"/>
      <c r="P12" s="533" t="s">
        <v>226</v>
      </c>
      <c r="Q12" s="530"/>
      <c r="R12" s="531"/>
      <c r="S12" s="459" t="s">
        <v>22</v>
      </c>
      <c r="T12" s="530"/>
      <c r="U12" s="531"/>
      <c r="V12" s="459" t="s">
        <v>23</v>
      </c>
      <c r="W12" s="530"/>
      <c r="X12" s="531"/>
      <c r="Y12" s="460" t="s">
        <v>30</v>
      </c>
      <c r="AC12" s="445" t="s">
        <v>337</v>
      </c>
      <c r="AE12" s="458" t="str">
        <f>I42</f>
        <v/>
      </c>
    </row>
    <row r="13" spans="1:31" ht="30" customHeight="1">
      <c r="A13" s="707" t="s">
        <v>91</v>
      </c>
      <c r="B13" s="708"/>
      <c r="C13" s="708"/>
      <c r="D13" s="709"/>
      <c r="E13" s="452" t="str">
        <f>E11</f>
        <v>令和</v>
      </c>
      <c r="F13" s="453" t="str">
        <f>F11</f>
        <v/>
      </c>
      <c r="G13" s="454" t="str">
        <f>G11</f>
        <v/>
      </c>
      <c r="H13" s="455" t="s">
        <v>22</v>
      </c>
      <c r="I13" s="453" t="str">
        <f>I11</f>
        <v/>
      </c>
      <c r="J13" s="454" t="str">
        <f>J11</f>
        <v/>
      </c>
      <c r="K13" s="455" t="s">
        <v>23</v>
      </c>
      <c r="L13" s="453" t="str">
        <f>L11</f>
        <v/>
      </c>
      <c r="M13" s="454" t="str">
        <f>M11</f>
        <v/>
      </c>
      <c r="N13" s="694" t="s">
        <v>29</v>
      </c>
      <c r="O13" s="694"/>
      <c r="P13" s="456" t="str">
        <f>P11</f>
        <v>令和</v>
      </c>
      <c r="Q13" s="453" t="str">
        <f>IF('(自動計算)請求書'!F13="","",IF(AND(計算!D5&gt;DATE(2019,5,1),計算!D5&lt;DATE(2028,1,1)),0,LEFT(計算!$D$4,1)))</f>
        <v/>
      </c>
      <c r="R13" s="454" t="str">
        <f>IF(G13="","",LEFT(RIGHT(計算!$D$4,5),1))</f>
        <v/>
      </c>
      <c r="S13" s="455" t="s">
        <v>22</v>
      </c>
      <c r="T13" s="453" t="str">
        <f>IF(I13="","",LEFT(RIGHT(計算!$D$4,4),1))</f>
        <v/>
      </c>
      <c r="U13" s="454" t="str">
        <f>IF(J13="","",LEFT(RIGHT(計算!$D$4,3),1))</f>
        <v/>
      </c>
      <c r="V13" s="455" t="s">
        <v>23</v>
      </c>
      <c r="W13" s="453" t="str">
        <f>IF(L13="","",LEFT(RIGHT(計算!$D$4,2),1))</f>
        <v/>
      </c>
      <c r="X13" s="454" t="str">
        <f>IF(M13="","",RIGHT(計算!$D$4,1))</f>
        <v/>
      </c>
      <c r="Y13" s="457" t="s">
        <v>30</v>
      </c>
      <c r="AC13" s="445" t="s">
        <v>336</v>
      </c>
      <c r="AE13" s="458" t="str">
        <f>S42</f>
        <v/>
      </c>
    </row>
    <row r="14" spans="1:31" ht="26.25" customHeight="1">
      <c r="A14" s="593" t="s">
        <v>142</v>
      </c>
      <c r="B14" s="594"/>
      <c r="C14" s="594"/>
      <c r="D14" s="595"/>
      <c r="E14" s="532" t="s">
        <v>226</v>
      </c>
      <c r="F14" s="530"/>
      <c r="G14" s="531"/>
      <c r="H14" s="459" t="s">
        <v>22</v>
      </c>
      <c r="I14" s="530"/>
      <c r="J14" s="531"/>
      <c r="K14" s="459" t="s">
        <v>23</v>
      </c>
      <c r="L14" s="530"/>
      <c r="M14" s="531"/>
      <c r="N14" s="596" t="s">
        <v>29</v>
      </c>
      <c r="O14" s="596"/>
      <c r="P14" s="533" t="s">
        <v>226</v>
      </c>
      <c r="Q14" s="530"/>
      <c r="R14" s="531"/>
      <c r="S14" s="459" t="s">
        <v>22</v>
      </c>
      <c r="T14" s="530"/>
      <c r="U14" s="531"/>
      <c r="V14" s="459" t="s">
        <v>23</v>
      </c>
      <c r="W14" s="530"/>
      <c r="X14" s="531"/>
      <c r="Y14" s="460" t="s">
        <v>30</v>
      </c>
    </row>
    <row r="15" spans="1:31" ht="30" customHeight="1">
      <c r="A15" s="718" t="s">
        <v>118</v>
      </c>
      <c r="B15" s="719"/>
      <c r="C15" s="719"/>
      <c r="D15" s="720"/>
      <c r="E15" s="452" t="str">
        <f>E11</f>
        <v>令和</v>
      </c>
      <c r="F15" s="453" t="str">
        <f>F13</f>
        <v/>
      </c>
      <c r="G15" s="454" t="str">
        <f>G13</f>
        <v/>
      </c>
      <c r="H15" s="455" t="s">
        <v>22</v>
      </c>
      <c r="I15" s="453" t="str">
        <f>I13</f>
        <v/>
      </c>
      <c r="J15" s="454" t="str">
        <f>J13</f>
        <v/>
      </c>
      <c r="K15" s="455" t="s">
        <v>23</v>
      </c>
      <c r="L15" s="453" t="str">
        <f>L13</f>
        <v/>
      </c>
      <c r="M15" s="454" t="str">
        <f>M13</f>
        <v/>
      </c>
      <c r="N15" s="694" t="s">
        <v>29</v>
      </c>
      <c r="O15" s="694"/>
      <c r="P15" s="461" t="str">
        <f>P13</f>
        <v>令和</v>
      </c>
      <c r="Q15" s="453" t="str">
        <f>IF(Q11="","",IF(AND(計算!D5&gt;DATE(2019,5,1),計算!D5&lt;DATE(2028,1,1)),0,IF(計算!$E$4&gt;=計算!$D$4,LEFT(計算!$D$4,1),LEFT(計算!$E$4,1))))</f>
        <v/>
      </c>
      <c r="R15" s="454" t="str">
        <f>IF(R11="","",IF(計算!$E$4&gt;=計算!$D$4,LEFT(RIGHT(計算!$D$4,5),1),LEFT(RIGHT(計算!$E$4,5),1)))</f>
        <v/>
      </c>
      <c r="S15" s="455" t="s">
        <v>22</v>
      </c>
      <c r="T15" s="453" t="str">
        <f>IF(T11="","",IF(計算!$E$4&gt;=計算!$D$4,LEFT(RIGHT(計算!$D$4,4),1),LEFT(RIGHT(計算!$E$4,4),1)))</f>
        <v/>
      </c>
      <c r="U15" s="454" t="str">
        <f>IF(T11="","",IF(計算!$E$4&gt;=計算!$D$4,LEFT(RIGHT(計算!$D$4,3),1),LEFT(RIGHT(計算!$E$4,3),1)))</f>
        <v/>
      </c>
      <c r="V15" s="455" t="s">
        <v>23</v>
      </c>
      <c r="W15" s="453" t="str">
        <f>IF(W11="","",IF(計算!$E$4&gt;=計算!$D$4,LEFT(RIGHT(計算!$D$4,2),1),LEFT(RIGHT(計算!$E$4,2),1)))</f>
        <v/>
      </c>
      <c r="X15" s="454" t="str">
        <f>IF(W11="","",IF(計算!$E$4&gt;=計算!$D$4,LEFT(RIGHT(計算!$D$4,1),1),LEFT(RIGHT(計算!$E$4,1),1)))</f>
        <v/>
      </c>
      <c r="Y15" s="457" t="s">
        <v>30</v>
      </c>
    </row>
    <row r="16" spans="1:31" ht="9" customHeight="1">
      <c r="A16" s="712" t="s">
        <v>172</v>
      </c>
      <c r="B16" s="713"/>
      <c r="C16" s="713"/>
      <c r="D16" s="714"/>
      <c r="E16" s="462"/>
      <c r="F16" s="462"/>
      <c r="G16" s="463"/>
      <c r="H16" s="463"/>
      <c r="I16" s="464"/>
      <c r="J16" s="464"/>
      <c r="K16" s="465"/>
      <c r="L16" s="462"/>
      <c r="M16" s="462"/>
      <c r="N16" s="466"/>
      <c r="O16" s="467"/>
      <c r="P16" s="468"/>
      <c r="Q16" s="468"/>
      <c r="R16" s="468"/>
      <c r="S16" s="468"/>
      <c r="T16" s="468"/>
      <c r="U16" s="468"/>
      <c r="V16" s="468"/>
      <c r="W16" s="468"/>
      <c r="X16" s="469"/>
      <c r="Y16" s="470"/>
      <c r="Z16" s="471"/>
      <c r="AA16" s="472"/>
      <c r="AB16" s="472"/>
      <c r="AC16" s="434"/>
      <c r="AD16" s="434"/>
    </row>
    <row r="17" spans="1:30" ht="24.75" customHeight="1">
      <c r="A17" s="715"/>
      <c r="B17" s="716"/>
      <c r="C17" s="716"/>
      <c r="D17" s="717"/>
      <c r="E17" s="473"/>
      <c r="F17" s="474"/>
      <c r="G17" s="474"/>
      <c r="H17" s="475"/>
      <c r="I17" s="476"/>
      <c r="J17" s="695" t="s">
        <v>170</v>
      </c>
      <c r="K17" s="695"/>
      <c r="L17" s="696" t="str">
        <f>IF('自動計算入力画面(本人控)'!E22="","",'自動計算入力画面(本人控)'!E22)</f>
        <v/>
      </c>
      <c r="M17" s="696"/>
      <c r="N17" s="477"/>
      <c r="O17" s="478"/>
      <c r="P17" s="479" t="s">
        <v>31</v>
      </c>
      <c r="Q17" s="702" t="str">
        <f>IF('自動計算入力画面(本人控)'!H22="","",'自動計算入力画面(本人控)'!H$22)</f>
        <v/>
      </c>
      <c r="R17" s="703"/>
      <c r="S17" s="703"/>
      <c r="T17" s="703"/>
      <c r="U17" s="703"/>
      <c r="V17" s="703"/>
      <c r="W17" s="475" t="s">
        <v>17</v>
      </c>
      <c r="X17" s="475"/>
      <c r="Y17" s="480"/>
      <c r="Z17" s="481"/>
      <c r="AA17" s="434"/>
      <c r="AB17" s="434"/>
      <c r="AC17" s="434" t="s">
        <v>338</v>
      </c>
      <c r="AD17" s="445" t="str">
        <f>QR生成!$G$179</f>
        <v>#QR01#$kbS$kbE$knS00048000000000000000$knE$ktS$ktE$scS$scE$shssnS43069$shssnE$iqStS43069$iqStE$iqEdS43069$iqEdE$tStS43433$tStE$tEdS43494$tEdE$d180S43433$d180E$pmS0$pmE$tkyS$tkyE$gkS$gkE$tnsS$tnsE$sgkS$sgkE</v>
      </c>
    </row>
    <row r="18" spans="1:30" ht="12.75" customHeight="1">
      <c r="A18" s="697" t="s">
        <v>138</v>
      </c>
      <c r="B18" s="689"/>
      <c r="C18" s="689"/>
      <c r="D18" s="689"/>
      <c r="E18" s="689"/>
      <c r="F18" s="689"/>
      <c r="G18" s="689"/>
      <c r="H18" s="689"/>
      <c r="I18" s="689"/>
      <c r="J18" s="689"/>
      <c r="K18" s="689"/>
      <c r="L18" s="689"/>
      <c r="M18" s="689"/>
      <c r="N18" s="464"/>
      <c r="O18" s="464"/>
      <c r="P18" s="464"/>
      <c r="Q18" s="464"/>
      <c r="R18" s="464"/>
      <c r="S18" s="464"/>
      <c r="T18" s="464"/>
      <c r="U18" s="464"/>
      <c r="V18" s="464"/>
      <c r="W18" s="464"/>
      <c r="X18" s="464"/>
      <c r="Y18" s="482"/>
      <c r="AC18" s="445" t="s">
        <v>339</v>
      </c>
      <c r="AD18" s="434" t="str">
        <f>QR生成!G180</f>
        <v/>
      </c>
    </row>
    <row r="19" spans="1:30" ht="13.5" customHeight="1">
      <c r="A19" s="698"/>
      <c r="B19" s="699"/>
      <c r="C19" s="699"/>
      <c r="D19" s="699"/>
      <c r="E19" s="699"/>
      <c r="F19" s="699"/>
      <c r="G19" s="699"/>
      <c r="H19" s="699"/>
      <c r="I19" s="699"/>
      <c r="J19" s="699"/>
      <c r="K19" s="699"/>
      <c r="L19" s="699"/>
      <c r="M19" s="699"/>
      <c r="N19" s="432"/>
      <c r="O19" s="483"/>
      <c r="P19" s="483"/>
      <c r="Q19" s="701" t="s">
        <v>345</v>
      </c>
      <c r="R19" s="701"/>
      <c r="S19" s="701"/>
      <c r="T19" s="701"/>
      <c r="U19" s="700" t="s">
        <v>344</v>
      </c>
      <c r="V19" s="700"/>
      <c r="W19" s="700"/>
      <c r="X19" s="700"/>
      <c r="Y19" s="484"/>
    </row>
    <row r="20" spans="1:30" ht="15" customHeight="1">
      <c r="A20" s="485" t="s">
        <v>33</v>
      </c>
      <c r="B20" s="486"/>
      <c r="C20" s="486"/>
      <c r="D20" s="486"/>
      <c r="E20" s="486"/>
      <c r="F20" s="486"/>
      <c r="G20" s="434"/>
      <c r="H20" s="434"/>
      <c r="I20" s="434"/>
      <c r="J20" s="434"/>
      <c r="K20" s="434"/>
      <c r="L20" s="434"/>
      <c r="M20" s="434"/>
      <c r="N20" s="434"/>
      <c r="O20" s="483"/>
      <c r="P20" s="483"/>
      <c r="Q20" s="701"/>
      <c r="R20" s="701"/>
      <c r="S20" s="701"/>
      <c r="T20" s="701"/>
      <c r="U20" s="700"/>
      <c r="V20" s="700"/>
      <c r="W20" s="700"/>
      <c r="X20" s="700"/>
      <c r="Y20" s="487"/>
    </row>
    <row r="21" spans="1:30" ht="15" customHeight="1">
      <c r="A21" s="488"/>
      <c r="B21" s="434"/>
      <c r="C21" s="489" t="s">
        <v>34</v>
      </c>
      <c r="D21" s="434"/>
      <c r="E21" s="489"/>
      <c r="F21" s="489"/>
      <c r="G21" s="489"/>
      <c r="H21" s="489"/>
      <c r="I21" s="489"/>
      <c r="J21" s="489"/>
      <c r="K21" s="489"/>
      <c r="L21" s="489"/>
      <c r="M21" s="489"/>
      <c r="N21" s="434"/>
      <c r="O21" s="483"/>
      <c r="P21" s="483"/>
      <c r="Q21" s="701"/>
      <c r="R21" s="701"/>
      <c r="S21" s="701"/>
      <c r="T21" s="701"/>
      <c r="U21" s="700"/>
      <c r="V21" s="700"/>
      <c r="W21" s="700"/>
      <c r="X21" s="700"/>
      <c r="Y21" s="487"/>
    </row>
    <row r="22" spans="1:30" ht="15" customHeight="1">
      <c r="A22" s="488"/>
      <c r="B22" s="409"/>
      <c r="C22" s="620" t="str">
        <f>Q17</f>
        <v/>
      </c>
      <c r="D22" s="561"/>
      <c r="E22" s="561"/>
      <c r="F22" s="726" t="s">
        <v>35</v>
      </c>
      <c r="G22" s="726"/>
      <c r="H22" s="726"/>
      <c r="I22" s="620" t="str">
        <f>IF(Q17="","",計算!G8)</f>
        <v/>
      </c>
      <c r="J22" s="620"/>
      <c r="K22" s="489" t="s">
        <v>17</v>
      </c>
      <c r="L22" s="623" t="s">
        <v>36</v>
      </c>
      <c r="M22" s="623"/>
      <c r="N22" s="434"/>
      <c r="O22" s="483"/>
      <c r="P22" s="483"/>
      <c r="Q22" s="701"/>
      <c r="R22" s="701"/>
      <c r="S22" s="701"/>
      <c r="T22" s="701"/>
      <c r="U22" s="700"/>
      <c r="V22" s="700"/>
      <c r="W22" s="700"/>
      <c r="X22" s="700"/>
      <c r="Y22" s="487"/>
    </row>
    <row r="23" spans="1:30" ht="15" customHeight="1">
      <c r="A23" s="488"/>
      <c r="B23" s="434"/>
      <c r="C23" s="434"/>
      <c r="D23" s="434"/>
      <c r="E23" s="434"/>
      <c r="F23" s="434"/>
      <c r="G23" s="434"/>
      <c r="H23" s="434"/>
      <c r="I23" s="490" t="s">
        <v>37</v>
      </c>
      <c r="J23" s="434"/>
      <c r="K23" s="434"/>
      <c r="L23" s="434"/>
      <c r="M23" s="434"/>
      <c r="N23" s="434"/>
      <c r="O23" s="483"/>
      <c r="P23" s="483"/>
      <c r="Q23" s="701"/>
      <c r="R23" s="701"/>
      <c r="S23" s="701"/>
      <c r="T23" s="701"/>
      <c r="U23" s="700"/>
      <c r="V23" s="700"/>
      <c r="W23" s="700"/>
      <c r="X23" s="700"/>
      <c r="Y23" s="487"/>
    </row>
    <row r="24" spans="1:30" ht="15" customHeight="1">
      <c r="A24" s="485" t="s">
        <v>105</v>
      </c>
      <c r="B24" s="491"/>
      <c r="C24" s="489"/>
      <c r="D24" s="434"/>
      <c r="E24" s="489"/>
      <c r="F24" s="489"/>
      <c r="G24" s="489"/>
      <c r="H24" s="489"/>
      <c r="I24" s="489"/>
      <c r="J24" s="434"/>
      <c r="K24" s="434"/>
      <c r="L24" s="434"/>
      <c r="M24" s="434"/>
      <c r="N24" s="434"/>
      <c r="O24" s="434"/>
      <c r="P24" s="434"/>
      <c r="Q24" s="434"/>
      <c r="R24" s="434"/>
      <c r="S24" s="434"/>
      <c r="T24" s="434"/>
      <c r="U24" s="434"/>
      <c r="V24" s="434"/>
      <c r="W24" s="434"/>
      <c r="X24" s="434"/>
      <c r="Y24" s="487"/>
    </row>
    <row r="25" spans="1:30" ht="15" customHeight="1">
      <c r="A25" s="492"/>
      <c r="B25" s="493"/>
      <c r="C25" s="727" t="s">
        <v>99</v>
      </c>
      <c r="D25" s="728"/>
      <c r="E25" s="728"/>
      <c r="F25" s="728"/>
      <c r="G25" s="728"/>
      <c r="H25" s="728"/>
      <c r="I25" s="728"/>
      <c r="J25" s="728"/>
      <c r="K25" s="728"/>
      <c r="L25" s="728"/>
      <c r="M25" s="729"/>
      <c r="N25" s="727" t="s">
        <v>120</v>
      </c>
      <c r="O25" s="728"/>
      <c r="P25" s="728"/>
      <c r="Q25" s="728"/>
      <c r="R25" s="728"/>
      <c r="S25" s="728"/>
      <c r="T25" s="728"/>
      <c r="U25" s="728"/>
      <c r="V25" s="728"/>
      <c r="W25" s="728"/>
      <c r="X25" s="729"/>
      <c r="Y25" s="492"/>
      <c r="Z25" s="494"/>
      <c r="AA25" s="494"/>
    </row>
    <row r="26" spans="1:30" ht="8.25" customHeight="1">
      <c r="A26" s="492"/>
      <c r="B26" s="614" t="s">
        <v>106</v>
      </c>
      <c r="C26" s="495"/>
      <c r="D26" s="489"/>
      <c r="E26" s="434"/>
      <c r="F26" s="489"/>
      <c r="G26" s="489"/>
      <c r="H26" s="489"/>
      <c r="I26" s="489"/>
      <c r="J26" s="489"/>
      <c r="K26" s="434"/>
      <c r="L26" s="434"/>
      <c r="M26" s="434"/>
      <c r="N26" s="481"/>
      <c r="O26" s="496"/>
      <c r="P26" s="497"/>
      <c r="Q26" s="497"/>
      <c r="R26" s="497"/>
      <c r="S26" s="494"/>
      <c r="T26" s="494"/>
      <c r="U26" s="494"/>
      <c r="V26" s="494"/>
      <c r="W26" s="494"/>
      <c r="X26" s="494"/>
      <c r="Y26" s="492"/>
      <c r="Z26" s="494"/>
      <c r="AA26" s="494"/>
    </row>
    <row r="27" spans="1:30" ht="15" customHeight="1">
      <c r="A27" s="498"/>
      <c r="B27" s="614"/>
      <c r="C27" s="481"/>
      <c r="D27" s="489" t="s">
        <v>38</v>
      </c>
      <c r="E27" s="434"/>
      <c r="F27" s="434"/>
      <c r="G27" s="434"/>
      <c r="H27" s="434"/>
      <c r="I27" s="434"/>
      <c r="J27" s="434"/>
      <c r="K27" s="489"/>
      <c r="L27" s="489"/>
      <c r="M27" s="489"/>
      <c r="N27" s="499"/>
      <c r="O27" s="489" t="s">
        <v>38</v>
      </c>
      <c r="P27" s="434"/>
      <c r="Q27" s="434"/>
      <c r="R27" s="434"/>
      <c r="S27" s="434"/>
      <c r="T27" s="434"/>
      <c r="U27" s="434"/>
      <c r="V27" s="434"/>
      <c r="W27" s="434"/>
      <c r="X27" s="434"/>
      <c r="Y27" s="498"/>
    </row>
    <row r="28" spans="1:30" ht="15" customHeight="1">
      <c r="A28" s="500"/>
      <c r="B28" s="614"/>
      <c r="C28" s="499"/>
      <c r="D28" s="620" t="str">
        <f>$I$22</f>
        <v/>
      </c>
      <c r="E28" s="620"/>
      <c r="F28" s="620"/>
      <c r="G28" s="494" t="s">
        <v>163</v>
      </c>
      <c r="H28" s="494"/>
      <c r="I28" s="494"/>
      <c r="J28" s="494"/>
      <c r="K28" s="620" t="str">
        <f>IF(Q17="","",計算!$H$8)</f>
        <v/>
      </c>
      <c r="L28" s="620"/>
      <c r="M28" s="494" t="s">
        <v>101</v>
      </c>
      <c r="N28" s="501"/>
      <c r="O28" s="620" t="str">
        <f>$I$22</f>
        <v/>
      </c>
      <c r="P28" s="620"/>
      <c r="Q28" s="620"/>
      <c r="R28" s="494" t="s">
        <v>164</v>
      </c>
      <c r="S28" s="494"/>
      <c r="T28" s="494"/>
      <c r="U28" s="494"/>
      <c r="V28" s="620" t="str">
        <f>IF(Q17="","",計算!$J$8)</f>
        <v/>
      </c>
      <c r="W28" s="620"/>
      <c r="X28" s="494" t="s">
        <v>101</v>
      </c>
      <c r="Y28" s="498"/>
    </row>
    <row r="29" spans="1:30" ht="12" customHeight="1">
      <c r="A29" s="498"/>
      <c r="B29" s="614"/>
      <c r="C29" s="499"/>
      <c r="D29" s="497"/>
      <c r="E29" s="497"/>
      <c r="F29" s="497"/>
      <c r="G29" s="494"/>
      <c r="H29" s="494"/>
      <c r="I29" s="494"/>
      <c r="J29" s="730" t="s">
        <v>104</v>
      </c>
      <c r="K29" s="730"/>
      <c r="L29" s="730"/>
      <c r="M29" s="731"/>
      <c r="N29" s="501"/>
      <c r="O29" s="434"/>
      <c r="P29" s="434"/>
      <c r="Q29" s="434"/>
      <c r="R29" s="434"/>
      <c r="S29" s="434"/>
      <c r="T29" s="434"/>
      <c r="U29" s="730" t="s">
        <v>104</v>
      </c>
      <c r="V29" s="730"/>
      <c r="W29" s="730"/>
      <c r="X29" s="730"/>
      <c r="Y29" s="498"/>
    </row>
    <row r="30" spans="1:30" ht="15" customHeight="1">
      <c r="A30" s="498"/>
      <c r="B30" s="614"/>
      <c r="C30" s="502"/>
      <c r="D30" s="478"/>
      <c r="E30" s="478"/>
      <c r="F30" s="478"/>
      <c r="G30" s="478"/>
      <c r="H30" s="478"/>
      <c r="I30" s="478"/>
      <c r="J30" s="478"/>
      <c r="K30" s="478"/>
      <c r="L30" s="478" t="s">
        <v>103</v>
      </c>
      <c r="M30" s="478"/>
      <c r="N30" s="502"/>
      <c r="O30" s="503"/>
      <c r="P30" s="478"/>
      <c r="Q30" s="478"/>
      <c r="R30" s="478"/>
      <c r="S30" s="478"/>
      <c r="T30" s="478"/>
      <c r="U30" s="478"/>
      <c r="V30" s="478"/>
      <c r="W30" s="478" t="s">
        <v>102</v>
      </c>
      <c r="X30" s="478"/>
      <c r="Y30" s="498"/>
    </row>
    <row r="31" spans="1:30" ht="9" customHeight="1">
      <c r="A31" s="498"/>
      <c r="B31" s="611" t="s">
        <v>107</v>
      </c>
      <c r="C31" s="504"/>
      <c r="D31" s="467"/>
      <c r="E31" s="467"/>
      <c r="F31" s="467"/>
      <c r="G31" s="467"/>
      <c r="H31" s="467"/>
      <c r="I31" s="467"/>
      <c r="J31" s="467"/>
      <c r="K31" s="467"/>
      <c r="L31" s="467"/>
      <c r="M31" s="467"/>
      <c r="N31" s="504"/>
      <c r="O31" s="505"/>
      <c r="P31" s="467"/>
      <c r="Q31" s="467"/>
      <c r="R31" s="467"/>
      <c r="S31" s="467"/>
      <c r="T31" s="467"/>
      <c r="U31" s="467"/>
      <c r="V31" s="467"/>
      <c r="W31" s="467"/>
      <c r="X31" s="470"/>
      <c r="Y31" s="487"/>
    </row>
    <row r="32" spans="1:30" ht="15" customHeight="1">
      <c r="A32" s="506"/>
      <c r="B32" s="612"/>
      <c r="C32" s="481"/>
      <c r="D32" s="507" t="str">
        <f>IF(Q17="","□",IF(計算!$G$35="給付上限","□","☒"))</f>
        <v>□</v>
      </c>
      <c r="E32" s="413" t="s">
        <v>73</v>
      </c>
      <c r="F32" s="434"/>
      <c r="G32" s="434"/>
      <c r="H32" s="434"/>
      <c r="I32" s="434"/>
      <c r="J32" s="434"/>
      <c r="K32" s="490"/>
      <c r="L32" s="434"/>
      <c r="M32" s="434"/>
      <c r="N32" s="499"/>
      <c r="O32" s="508" t="str">
        <f>IF(Q17="","□",IF(計算!$G$4="給付上限","□","☒"))</f>
        <v>□</v>
      </c>
      <c r="P32" s="413" t="s">
        <v>185</v>
      </c>
      <c r="Q32" s="434"/>
      <c r="R32" s="434"/>
      <c r="S32" s="434"/>
      <c r="T32" s="434"/>
      <c r="U32" s="434"/>
      <c r="V32" s="490"/>
      <c r="W32" s="434"/>
      <c r="X32" s="487"/>
      <c r="Y32" s="487"/>
    </row>
    <row r="33" spans="1:27" ht="15" customHeight="1">
      <c r="A33" s="500"/>
      <c r="B33" s="612"/>
      <c r="C33" s="481"/>
      <c r="D33" s="509"/>
      <c r="E33" s="510"/>
      <c r="F33" s="510"/>
      <c r="G33" s="494"/>
      <c r="H33" s="623" t="s">
        <v>74</v>
      </c>
      <c r="I33" s="623"/>
      <c r="J33" s="494"/>
      <c r="K33" s="615" t="str">
        <f>IF(Q17="","",IF(計算!$G$35="給付上限","",計算!$I$39))</f>
        <v/>
      </c>
      <c r="L33" s="615"/>
      <c r="M33" s="494" t="s">
        <v>17</v>
      </c>
      <c r="N33" s="501"/>
      <c r="O33" s="510"/>
      <c r="P33" s="510"/>
      <c r="Q33" s="510"/>
      <c r="R33" s="494"/>
      <c r="S33" s="623" t="s">
        <v>186</v>
      </c>
      <c r="T33" s="623"/>
      <c r="U33" s="494"/>
      <c r="V33" s="615" t="str">
        <f>IF(Q17="","",IF(計算!$G$4="給付上限","",計算!$J$8))</f>
        <v/>
      </c>
      <c r="W33" s="615"/>
      <c r="X33" s="511" t="s">
        <v>17</v>
      </c>
      <c r="Y33" s="487"/>
    </row>
    <row r="34" spans="1:27" ht="13.5" customHeight="1">
      <c r="A34" s="498"/>
      <c r="B34" s="612"/>
      <c r="C34" s="481"/>
      <c r="D34" s="432"/>
      <c r="E34" s="434"/>
      <c r="F34" s="434"/>
      <c r="G34" s="434"/>
      <c r="H34" s="434"/>
      <c r="I34" s="434"/>
      <c r="J34" s="434"/>
      <c r="K34" s="434"/>
      <c r="L34" s="434" t="s">
        <v>109</v>
      </c>
      <c r="M34" s="434"/>
      <c r="N34" s="481"/>
      <c r="O34" s="434"/>
      <c r="P34" s="434"/>
      <c r="Q34" s="434"/>
      <c r="R34" s="434"/>
      <c r="S34" s="434"/>
      <c r="T34" s="434"/>
      <c r="U34" s="434"/>
      <c r="V34" s="434"/>
      <c r="W34" s="434" t="s">
        <v>110</v>
      </c>
      <c r="X34" s="487"/>
      <c r="Y34" s="487"/>
    </row>
    <row r="35" spans="1:27" ht="15" customHeight="1">
      <c r="A35" s="498"/>
      <c r="B35" s="612"/>
      <c r="C35" s="481"/>
      <c r="D35" s="507" t="str">
        <f>IF(Q17="","□",IF(計算!$G$35="給付上限","☒","□"))</f>
        <v>□</v>
      </c>
      <c r="E35" s="413" t="s">
        <v>149</v>
      </c>
      <c r="F35" s="434"/>
      <c r="G35" s="434"/>
      <c r="H35" s="434"/>
      <c r="I35" s="434"/>
      <c r="J35" s="434"/>
      <c r="K35" s="434"/>
      <c r="L35" s="434"/>
      <c r="M35" s="434"/>
      <c r="N35" s="481"/>
      <c r="O35" s="508" t="str">
        <f>IF(Q17="","□",IF(計算!$G$4="給付上限","☒","□"))</f>
        <v>□</v>
      </c>
      <c r="P35" s="413" t="s">
        <v>187</v>
      </c>
      <c r="Q35" s="434"/>
      <c r="R35" s="434"/>
      <c r="S35" s="434"/>
      <c r="T35" s="434"/>
      <c r="U35" s="434"/>
      <c r="V35" s="434"/>
      <c r="W35" s="434"/>
      <c r="X35" s="487"/>
      <c r="Y35" s="487"/>
    </row>
    <row r="36" spans="1:27" ht="15" customHeight="1">
      <c r="A36" s="500"/>
      <c r="B36" s="612"/>
      <c r="C36" s="481"/>
      <c r="D36" s="434"/>
      <c r="E36" s="434"/>
      <c r="F36" s="434"/>
      <c r="G36" s="434"/>
      <c r="H36" s="490" t="s">
        <v>75</v>
      </c>
      <c r="I36" s="434"/>
      <c r="J36" s="434"/>
      <c r="K36" s="615" t="str">
        <f>IF(Q17="","",IF(計算!$G$35="給付上限",計算!$I$39,""))</f>
        <v/>
      </c>
      <c r="L36" s="615"/>
      <c r="M36" s="494" t="s">
        <v>17</v>
      </c>
      <c r="N36" s="501"/>
      <c r="O36" s="434"/>
      <c r="P36" s="434"/>
      <c r="Q36" s="434"/>
      <c r="R36" s="434"/>
      <c r="S36" s="490" t="s">
        <v>75</v>
      </c>
      <c r="T36" s="434"/>
      <c r="U36" s="434"/>
      <c r="V36" s="620" t="str">
        <f>IF(Q17="","",IF(計算!$G$4="給付上限",計算!$L$8,""))</f>
        <v/>
      </c>
      <c r="W36" s="620"/>
      <c r="X36" s="511" t="s">
        <v>17</v>
      </c>
      <c r="Y36" s="487"/>
    </row>
    <row r="37" spans="1:27" ht="15" customHeight="1">
      <c r="A37" s="498"/>
      <c r="B37" s="613"/>
      <c r="C37" s="502"/>
      <c r="D37" s="478"/>
      <c r="E37" s="478"/>
      <c r="F37" s="478"/>
      <c r="G37" s="478"/>
      <c r="H37" s="478"/>
      <c r="I37" s="478"/>
      <c r="J37" s="478"/>
      <c r="K37" s="478"/>
      <c r="L37" s="478" t="s">
        <v>109</v>
      </c>
      <c r="M37" s="478"/>
      <c r="N37" s="502"/>
      <c r="O37" s="478"/>
      <c r="P37" s="478"/>
      <c r="Q37" s="478"/>
      <c r="R37" s="478"/>
      <c r="S37" s="478"/>
      <c r="T37" s="478"/>
      <c r="U37" s="478"/>
      <c r="V37" s="478"/>
      <c r="W37" s="478" t="s">
        <v>110</v>
      </c>
      <c r="X37" s="512"/>
      <c r="Y37" s="487"/>
      <c r="Z37" s="447"/>
    </row>
    <row r="38" spans="1:27" ht="15" customHeight="1">
      <c r="A38" s="513"/>
      <c r="B38" s="434"/>
      <c r="C38" s="490" t="s">
        <v>42</v>
      </c>
      <c r="D38" s="434"/>
      <c r="E38" s="434"/>
      <c r="F38" s="434"/>
      <c r="G38" s="434"/>
      <c r="H38" s="434"/>
      <c r="I38" s="434"/>
      <c r="J38" s="434"/>
      <c r="K38" s="434"/>
      <c r="L38" s="434"/>
      <c r="N38" s="434"/>
      <c r="O38" s="434"/>
      <c r="P38" s="434"/>
      <c r="Q38" s="434"/>
      <c r="R38" s="434"/>
      <c r="S38" s="434"/>
      <c r="T38" s="434"/>
      <c r="U38" s="434"/>
      <c r="V38" s="434"/>
      <c r="W38" s="434"/>
      <c r="X38" s="434"/>
      <c r="Y38" s="487"/>
      <c r="Z38" s="447"/>
    </row>
    <row r="39" spans="1:27" ht="15" customHeight="1">
      <c r="A39" s="485" t="s">
        <v>43</v>
      </c>
      <c r="B39" s="489"/>
      <c r="C39" s="434"/>
      <c r="D39" s="434"/>
      <c r="E39" s="434"/>
      <c r="F39" s="434"/>
      <c r="G39" s="434"/>
      <c r="H39" s="434"/>
      <c r="I39" s="490"/>
      <c r="J39" s="434"/>
      <c r="K39" s="434"/>
      <c r="L39" s="434"/>
      <c r="M39" s="434"/>
      <c r="N39" s="434"/>
      <c r="O39" s="434"/>
      <c r="P39" s="434"/>
      <c r="Q39" s="434"/>
      <c r="R39" s="434"/>
      <c r="S39" s="434"/>
      <c r="T39" s="434"/>
      <c r="U39" s="434"/>
      <c r="V39" s="434"/>
      <c r="W39" s="434"/>
      <c r="X39" s="434"/>
      <c r="Y39" s="487"/>
      <c r="Z39" s="447"/>
    </row>
    <row r="40" spans="1:27" ht="15" customHeight="1">
      <c r="A40" s="481"/>
      <c r="B40" s="725" t="s">
        <v>111</v>
      </c>
      <c r="C40" s="725"/>
      <c r="D40" s="725"/>
      <c r="E40" s="409" t="s">
        <v>144</v>
      </c>
      <c r="F40" s="409"/>
      <c r="G40" s="409"/>
      <c r="H40" s="409"/>
      <c r="I40" s="409"/>
      <c r="J40" s="409"/>
      <c r="K40" s="434"/>
      <c r="M40" s="434"/>
      <c r="N40" s="413" t="s">
        <v>143</v>
      </c>
      <c r="O40" s="434"/>
      <c r="P40" s="434"/>
      <c r="Q40" s="434"/>
      <c r="R40" s="434"/>
      <c r="S40" s="434"/>
      <c r="T40" s="434"/>
      <c r="U40" s="434"/>
      <c r="V40" s="434"/>
      <c r="W40" s="434"/>
      <c r="X40" s="434"/>
      <c r="Y40" s="487"/>
      <c r="Z40" s="447"/>
    </row>
    <row r="41" spans="1:27" ht="11.25" customHeight="1">
      <c r="A41" s="481"/>
      <c r="B41" s="514"/>
      <c r="C41" s="514"/>
      <c r="D41" s="514"/>
      <c r="E41" s="409"/>
      <c r="F41" s="409"/>
      <c r="G41" s="409"/>
      <c r="H41" s="409"/>
      <c r="I41" s="409"/>
      <c r="J41" s="409"/>
      <c r="K41" s="413"/>
      <c r="L41" s="434"/>
      <c r="M41" s="434"/>
      <c r="N41" s="434"/>
      <c r="O41" s="434"/>
      <c r="P41" s="434"/>
      <c r="Q41" s="434"/>
      <c r="R41" s="434"/>
      <c r="S41" s="434"/>
      <c r="T41" s="434"/>
      <c r="U41" s="434"/>
      <c r="V41" s="434"/>
      <c r="W41" s="434"/>
      <c r="X41" s="434"/>
      <c r="Y41" s="487"/>
      <c r="Z41" s="447"/>
    </row>
    <row r="42" spans="1:27" ht="15" customHeight="1">
      <c r="A42" s="515"/>
      <c r="B42" s="516"/>
      <c r="C42" s="516"/>
      <c r="D42" s="516"/>
      <c r="E42" s="697" t="s">
        <v>112</v>
      </c>
      <c r="F42" s="689"/>
      <c r="G42" s="689"/>
      <c r="H42" s="627"/>
      <c r="I42" s="723" t="str">
        <f>IF(Q17="","",計算!D23)</f>
        <v/>
      </c>
      <c r="J42" s="723"/>
      <c r="K42" s="723"/>
      <c r="L42" s="723"/>
      <c r="M42" s="721" t="s">
        <v>24</v>
      </c>
      <c r="N42" s="697" t="s">
        <v>45</v>
      </c>
      <c r="O42" s="689"/>
      <c r="P42" s="689"/>
      <c r="Q42" s="689"/>
      <c r="R42" s="627"/>
      <c r="S42" s="629" t="str">
        <f>IF(Q17="","",計算!E23)</f>
        <v/>
      </c>
      <c r="T42" s="629"/>
      <c r="U42" s="629"/>
      <c r="V42" s="629"/>
      <c r="W42" s="629"/>
      <c r="X42" s="629"/>
      <c r="Y42" s="627" t="s">
        <v>17</v>
      </c>
      <c r="Z42" s="481"/>
      <c r="AA42" s="434"/>
    </row>
    <row r="43" spans="1:27" ht="15" customHeight="1">
      <c r="A43" s="517"/>
      <c r="B43" s="516"/>
      <c r="C43" s="479"/>
      <c r="D43" s="479"/>
      <c r="E43" s="698"/>
      <c r="F43" s="699"/>
      <c r="G43" s="699"/>
      <c r="H43" s="628"/>
      <c r="I43" s="724"/>
      <c r="J43" s="724"/>
      <c r="K43" s="724"/>
      <c r="L43" s="724"/>
      <c r="M43" s="722"/>
      <c r="N43" s="698"/>
      <c r="O43" s="699"/>
      <c r="P43" s="699"/>
      <c r="Q43" s="699"/>
      <c r="R43" s="628"/>
      <c r="S43" s="630"/>
      <c r="T43" s="630"/>
      <c r="U43" s="630"/>
      <c r="V43" s="630"/>
      <c r="W43" s="630"/>
      <c r="X43" s="630"/>
      <c r="Y43" s="628"/>
      <c r="Z43" s="481"/>
      <c r="AA43" s="434"/>
    </row>
    <row r="44" spans="1:27" ht="15" customHeight="1">
      <c r="A44" s="624" t="s">
        <v>46</v>
      </c>
      <c r="B44" s="625"/>
      <c r="C44" s="625"/>
      <c r="D44" s="625"/>
      <c r="E44" s="625"/>
      <c r="F44" s="625"/>
      <c r="G44" s="625"/>
      <c r="H44" s="625"/>
      <c r="I44" s="625"/>
      <c r="J44" s="625"/>
      <c r="K44" s="625"/>
      <c r="L44" s="625"/>
      <c r="M44" s="625"/>
      <c r="N44" s="625"/>
      <c r="O44" s="625"/>
      <c r="P44" s="625"/>
      <c r="Q44" s="625"/>
      <c r="R44" s="625"/>
      <c r="S44" s="625"/>
      <c r="T44" s="625"/>
      <c r="U44" s="625"/>
      <c r="V44" s="625"/>
      <c r="W44" s="625"/>
      <c r="X44" s="625"/>
      <c r="Y44" s="626"/>
    </row>
    <row r="45" spans="1:27" ht="24" customHeight="1">
      <c r="A45" s="616" t="s">
        <v>47</v>
      </c>
      <c r="B45" s="617"/>
      <c r="C45" s="617"/>
      <c r="D45" s="617"/>
      <c r="E45" s="617"/>
      <c r="F45" s="617"/>
      <c r="G45" s="617"/>
      <c r="H45" s="617"/>
      <c r="I45" s="617"/>
      <c r="J45" s="617"/>
      <c r="K45" s="617"/>
      <c r="L45" s="617"/>
      <c r="M45" s="617"/>
      <c r="N45" s="617"/>
      <c r="O45" s="617"/>
      <c r="P45" s="617"/>
      <c r="Q45" s="617"/>
      <c r="R45" s="617"/>
      <c r="S45" s="617"/>
      <c r="T45" s="617"/>
      <c r="U45" s="617"/>
      <c r="V45" s="617"/>
      <c r="W45" s="617"/>
      <c r="X45" s="617"/>
      <c r="Y45" s="618"/>
    </row>
    <row r="46" spans="1:27" ht="18.75" customHeight="1">
      <c r="A46" s="481"/>
      <c r="B46" s="619" t="s">
        <v>225</v>
      </c>
      <c r="C46" s="619"/>
      <c r="D46" s="77"/>
      <c r="E46" s="518" t="s">
        <v>22</v>
      </c>
      <c r="F46" s="193"/>
      <c r="G46" s="518" t="s">
        <v>32</v>
      </c>
      <c r="H46" s="193"/>
      <c r="I46" s="432" t="s">
        <v>24</v>
      </c>
      <c r="J46" s="434"/>
      <c r="K46" s="434"/>
      <c r="L46" s="434"/>
      <c r="M46" s="434"/>
      <c r="N46" s="434"/>
      <c r="O46" s="434"/>
      <c r="P46" s="434"/>
      <c r="Q46" s="434"/>
      <c r="R46" s="434"/>
      <c r="S46" s="434"/>
      <c r="T46" s="434"/>
      <c r="U46" s="434"/>
      <c r="V46" s="434"/>
      <c r="W46" s="434"/>
      <c r="X46" s="434"/>
      <c r="Y46" s="487"/>
    </row>
    <row r="47" spans="1:27" ht="19.5" customHeight="1">
      <c r="A47" s="481"/>
      <c r="B47" s="434"/>
      <c r="C47" s="434"/>
      <c r="D47" s="434"/>
      <c r="E47" s="434"/>
      <c r="F47" s="434"/>
      <c r="G47" s="434"/>
      <c r="H47" s="434" t="s">
        <v>48</v>
      </c>
      <c r="I47" s="434"/>
      <c r="J47" s="434"/>
      <c r="K47" s="621"/>
      <c r="L47" s="621"/>
      <c r="M47" s="621"/>
      <c r="N47" s="621"/>
      <c r="O47" s="621"/>
      <c r="P47" s="621"/>
      <c r="Q47" s="621"/>
      <c r="R47" s="621"/>
      <c r="S47" s="621"/>
      <c r="T47" s="621"/>
      <c r="U47" s="621"/>
      <c r="V47" s="621"/>
      <c r="W47" s="621"/>
      <c r="X47" s="621"/>
      <c r="Y47" s="622"/>
    </row>
    <row r="48" spans="1:27" ht="15" customHeight="1">
      <c r="A48" s="481"/>
      <c r="B48" s="434"/>
      <c r="C48" s="434"/>
      <c r="D48" s="434"/>
      <c r="E48" s="434"/>
      <c r="F48" s="592" t="s">
        <v>49</v>
      </c>
      <c r="G48" s="592"/>
      <c r="H48" s="434"/>
      <c r="I48" s="434"/>
      <c r="J48" s="434"/>
      <c r="K48" s="434"/>
      <c r="L48" s="434"/>
      <c r="M48" s="434"/>
      <c r="N48" s="434"/>
      <c r="O48" s="434"/>
      <c r="P48" s="434"/>
      <c r="Q48" s="434"/>
      <c r="R48" s="434"/>
      <c r="S48" s="434"/>
      <c r="T48" s="434"/>
      <c r="U48" s="434"/>
      <c r="V48" s="434"/>
      <c r="W48" s="434"/>
      <c r="X48" s="434"/>
      <c r="Y48" s="487"/>
    </row>
    <row r="49" spans="1:27" ht="28.5" customHeight="1">
      <c r="A49" s="481"/>
      <c r="B49" s="434"/>
      <c r="C49" s="434"/>
      <c r="D49" s="434"/>
      <c r="E49" s="434"/>
      <c r="F49" s="434"/>
      <c r="G49" s="434"/>
      <c r="H49" s="478" t="s">
        <v>50</v>
      </c>
      <c r="I49" s="478"/>
      <c r="J49" s="432"/>
      <c r="K49" s="686"/>
      <c r="L49" s="686"/>
      <c r="M49" s="686"/>
      <c r="N49" s="686"/>
      <c r="O49" s="686"/>
      <c r="P49" s="686"/>
      <c r="Q49" s="686"/>
      <c r="R49" s="686"/>
      <c r="S49" s="686"/>
      <c r="T49" s="686"/>
      <c r="U49" s="423"/>
      <c r="V49" s="432"/>
      <c r="W49" s="434"/>
      <c r="X49" s="434"/>
      <c r="Y49" s="487"/>
    </row>
    <row r="50" spans="1:27" ht="19.5" customHeight="1">
      <c r="A50" s="504" t="s">
        <v>229</v>
      </c>
      <c r="B50" s="467"/>
      <c r="C50" s="467"/>
      <c r="D50" s="467"/>
      <c r="E50" s="467"/>
      <c r="F50" s="467"/>
      <c r="G50" s="467"/>
      <c r="H50" s="467"/>
      <c r="I50" s="467"/>
      <c r="J50" s="467"/>
      <c r="K50" s="467"/>
      <c r="L50" s="467"/>
      <c r="M50" s="467"/>
      <c r="N50" s="467"/>
      <c r="O50" s="467"/>
      <c r="P50" s="689" t="s">
        <v>234</v>
      </c>
      <c r="Q50" s="689"/>
      <c r="R50" s="689"/>
      <c r="S50" s="689"/>
      <c r="T50" s="627"/>
      <c r="U50" s="556" t="s">
        <v>233</v>
      </c>
      <c r="V50" s="558"/>
      <c r="W50" s="558"/>
      <c r="X50" s="558"/>
      <c r="Y50" s="559"/>
    </row>
    <row r="51" spans="1:27" ht="22.5" customHeight="1">
      <c r="A51" s="519" t="s">
        <v>228</v>
      </c>
      <c r="B51" s="272"/>
      <c r="C51" s="518" t="s">
        <v>22</v>
      </c>
      <c r="D51" s="272"/>
      <c r="E51" s="518" t="s">
        <v>32</v>
      </c>
      <c r="F51" s="273"/>
      <c r="G51" s="432" t="s">
        <v>24</v>
      </c>
      <c r="H51" s="520"/>
      <c r="J51" s="434"/>
      <c r="U51" s="684"/>
      <c r="V51" s="685"/>
      <c r="W51" s="685"/>
      <c r="X51" s="521"/>
      <c r="Y51" s="522"/>
      <c r="AA51" s="521"/>
    </row>
    <row r="52" spans="1:27" ht="19.5" customHeight="1">
      <c r="A52" s="481"/>
      <c r="B52" s="690" t="s">
        <v>51</v>
      </c>
      <c r="C52" s="690"/>
      <c r="D52" s="434" t="s">
        <v>230</v>
      </c>
      <c r="E52" s="434"/>
      <c r="F52" s="691"/>
      <c r="G52" s="691"/>
      <c r="H52" s="691"/>
      <c r="I52" s="691"/>
      <c r="J52" s="691"/>
      <c r="K52" s="691"/>
      <c r="L52" s="691"/>
      <c r="M52" s="691"/>
      <c r="N52" s="691"/>
      <c r="U52" s="481"/>
      <c r="V52" s="523"/>
      <c r="W52" s="523"/>
      <c r="X52" s="523"/>
      <c r="Y52" s="524"/>
    </row>
    <row r="53" spans="1:27" ht="17.25" customHeight="1">
      <c r="A53" s="481"/>
      <c r="B53" s="690"/>
      <c r="C53" s="690"/>
      <c r="D53" s="434" t="s">
        <v>231</v>
      </c>
      <c r="E53" s="434"/>
      <c r="F53" s="691"/>
      <c r="G53" s="691"/>
      <c r="H53" s="691"/>
      <c r="I53" s="691"/>
      <c r="J53" s="691"/>
      <c r="K53" s="691"/>
      <c r="L53" s="691"/>
      <c r="M53" s="691"/>
      <c r="N53" s="691"/>
      <c r="O53" s="434"/>
      <c r="P53" s="434"/>
      <c r="Q53" s="434"/>
      <c r="R53" s="434"/>
      <c r="S53" s="434"/>
      <c r="T53" s="434"/>
      <c r="U53" s="481"/>
      <c r="V53" s="434"/>
      <c r="W53" s="434"/>
      <c r="X53" s="434"/>
      <c r="Y53" s="524"/>
    </row>
    <row r="54" spans="1:27" ht="30" customHeight="1">
      <c r="A54" s="502"/>
      <c r="B54" s="434" t="s">
        <v>232</v>
      </c>
      <c r="C54" s="478"/>
      <c r="D54" s="478"/>
      <c r="E54" s="525" t="s">
        <v>18</v>
      </c>
      <c r="F54" s="692"/>
      <c r="G54" s="692"/>
      <c r="H54" s="526" t="s">
        <v>115</v>
      </c>
      <c r="I54" s="693"/>
      <c r="J54" s="693"/>
      <c r="K54" s="526" t="s">
        <v>116</v>
      </c>
      <c r="L54" s="693"/>
      <c r="M54" s="693"/>
      <c r="N54" s="693"/>
      <c r="O54" s="527"/>
      <c r="P54" s="527"/>
      <c r="Q54" s="527"/>
      <c r="R54" s="527"/>
      <c r="S54" s="527"/>
      <c r="T54" s="527"/>
      <c r="U54" s="528"/>
      <c r="V54" s="529"/>
      <c r="W54" s="478"/>
      <c r="X54" s="478"/>
      <c r="Y54" s="512"/>
    </row>
    <row r="55" spans="1:27" ht="21.75" customHeight="1">
      <c r="A55" s="687" t="s">
        <v>53</v>
      </c>
      <c r="B55" s="687"/>
      <c r="C55" s="687"/>
      <c r="D55" s="687"/>
      <c r="E55" s="687"/>
      <c r="F55" s="687"/>
      <c r="G55" s="687"/>
      <c r="H55" s="687"/>
      <c r="I55" s="687"/>
      <c r="J55" s="687"/>
      <c r="K55" s="687"/>
      <c r="L55" s="687"/>
      <c r="M55" s="687"/>
      <c r="N55" s="687"/>
      <c r="O55" s="687"/>
      <c r="P55" s="687"/>
      <c r="Q55" s="687"/>
      <c r="R55" s="687"/>
      <c r="V55" s="688" t="s">
        <v>375</v>
      </c>
      <c r="W55" s="688"/>
      <c r="X55" s="688"/>
      <c r="Y55" s="688"/>
    </row>
    <row r="56" spans="1:27" ht="17.25" customHeight="1"/>
  </sheetData>
  <sheetProtection algorithmName="SHA-512" hashValue="d5KllpPwpqhjpXiwS0BRXPDtvjp26/BsfEFpSUIKolh+X0OMdYkZh7dSipZL2C0rCjK+1jLSwR5/dlt7kpgFvA==" saltValue="8oIUxdq+hoEafysjEaKAfg==" spinCount="100000" sheet="1" objects="1"/>
  <mergeCells count="101">
    <mergeCell ref="L5:Q5"/>
    <mergeCell ref="A16:D17"/>
    <mergeCell ref="A15:D15"/>
    <mergeCell ref="V9:V10"/>
    <mergeCell ref="N12:O12"/>
    <mergeCell ref="M42:M43"/>
    <mergeCell ref="I42:L43"/>
    <mergeCell ref="H33:I33"/>
    <mergeCell ref="K33:L33"/>
    <mergeCell ref="E42:H43"/>
    <mergeCell ref="B40:D40"/>
    <mergeCell ref="N42:R43"/>
    <mergeCell ref="F22:H22"/>
    <mergeCell ref="I22:J22"/>
    <mergeCell ref="C25:M25"/>
    <mergeCell ref="N25:X25"/>
    <mergeCell ref="V28:W28"/>
    <mergeCell ref="O28:Q28"/>
    <mergeCell ref="J29:M29"/>
    <mergeCell ref="U29:X29"/>
    <mergeCell ref="X9:X10"/>
    <mergeCell ref="A12:D12"/>
    <mergeCell ref="Y9:Y10"/>
    <mergeCell ref="N15:O15"/>
    <mergeCell ref="K28:L28"/>
    <mergeCell ref="J17:K17"/>
    <mergeCell ref="L17:M17"/>
    <mergeCell ref="A18:M19"/>
    <mergeCell ref="U19:X23"/>
    <mergeCell ref="Q19:T23"/>
    <mergeCell ref="R9:R10"/>
    <mergeCell ref="L22:M22"/>
    <mergeCell ref="Q17:V17"/>
    <mergeCell ref="A11:D11"/>
    <mergeCell ref="A13:D13"/>
    <mergeCell ref="N13:O13"/>
    <mergeCell ref="Q9:Q10"/>
    <mergeCell ref="C22:E22"/>
    <mergeCell ref="N11:O11"/>
    <mergeCell ref="W9:W10"/>
    <mergeCell ref="U51:W51"/>
    <mergeCell ref="K49:T49"/>
    <mergeCell ref="A55:R55"/>
    <mergeCell ref="V55:Y55"/>
    <mergeCell ref="P50:T50"/>
    <mergeCell ref="U50:Y50"/>
    <mergeCell ref="B52:C52"/>
    <mergeCell ref="B53:C53"/>
    <mergeCell ref="F53:N53"/>
    <mergeCell ref="F54:G54"/>
    <mergeCell ref="I54:J54"/>
    <mergeCell ref="L54:N54"/>
    <mergeCell ref="F52:N52"/>
    <mergeCell ref="A1:C1"/>
    <mergeCell ref="D1:H1"/>
    <mergeCell ref="G9:G10"/>
    <mergeCell ref="J9:J10"/>
    <mergeCell ref="A4:B5"/>
    <mergeCell ref="A2:V2"/>
    <mergeCell ref="U9:U10"/>
    <mergeCell ref="T9:T10"/>
    <mergeCell ref="S9:S10"/>
    <mergeCell ref="N10:P10"/>
    <mergeCell ref="A8:C8"/>
    <mergeCell ref="A7:C7"/>
    <mergeCell ref="A6:C6"/>
    <mergeCell ref="R6:Y7"/>
    <mergeCell ref="L6:Q7"/>
    <mergeCell ref="H6:K6"/>
    <mergeCell ref="D6:G6"/>
    <mergeCell ref="H7:K8"/>
    <mergeCell ref="D7:G8"/>
    <mergeCell ref="W3:Y3"/>
    <mergeCell ref="L4:Q4"/>
    <mergeCell ref="C4:K5"/>
    <mergeCell ref="R4:Y4"/>
    <mergeCell ref="R5:Y5"/>
    <mergeCell ref="F48:G48"/>
    <mergeCell ref="A14:D14"/>
    <mergeCell ref="N14:O14"/>
    <mergeCell ref="N8:O8"/>
    <mergeCell ref="N9:P9"/>
    <mergeCell ref="A9:B10"/>
    <mergeCell ref="M9:M10"/>
    <mergeCell ref="C9:D10"/>
    <mergeCell ref="B31:B37"/>
    <mergeCell ref="B26:B30"/>
    <mergeCell ref="K36:L36"/>
    <mergeCell ref="A45:Y45"/>
    <mergeCell ref="B46:C46"/>
    <mergeCell ref="D28:F28"/>
    <mergeCell ref="K47:Y47"/>
    <mergeCell ref="V33:W33"/>
    <mergeCell ref="S33:T33"/>
    <mergeCell ref="V36:W36"/>
    <mergeCell ref="A44:Y44"/>
    <mergeCell ref="Y42:Y43"/>
    <mergeCell ref="S42:X43"/>
    <mergeCell ref="E9:F10"/>
    <mergeCell ref="H9:I10"/>
    <mergeCell ref="K9:L10"/>
  </mergeCells>
  <phoneticPr fontId="2"/>
  <dataValidations count="4">
    <dataValidation imeMode="off" allowBlank="1" showInputMessage="1" showErrorMessage="1" sqref="Q9:R9 W9:X9 F11:G15 I11:J12 L17 I17 Q17 L11:M12 T9:U9 Q11:X15 I14:J14 L14:M14" xr:uid="{00000000-0002-0000-0100-000000000000}"/>
    <dataValidation type="list" allowBlank="1" showInputMessage="1" showErrorMessage="1" sqref="B46:C46" xr:uid="{00000000-0002-0000-0100-000001000000}">
      <formula1>"平成 ,令和"</formula1>
    </dataValidation>
    <dataValidation imeMode="disabled" allowBlank="1" showInputMessage="1" showErrorMessage="1" sqref="L8:Y8 K9:L10 H9:I10 E9:F10" xr:uid="{6B17FD6E-FA19-426C-A0AD-207FB5EF7B4E}"/>
    <dataValidation type="list" allowBlank="1" showInputMessage="1" showErrorMessage="1" sqref="C4:K5" xr:uid="{69F5E915-EAD7-4E3D-8B4F-2474CA425AED}">
      <formula1>"未選択,新規,変更,延長"</formula1>
    </dataValidation>
  </dataValidations>
  <hyperlinks>
    <hyperlink ref="A1:C1" location="'自動計算入力画面(本人控)'!A1" display="入力画面へ戻る" xr:uid="{00000000-0004-0000-0100-000000000000}"/>
  </hyperlinks>
  <pageMargins left="0.59055118110236227" right="0.19685039370078741" top="0.55118110236220474" bottom="0.19685039370078741" header="0.74803149606299213" footer="0.51181102362204722"/>
  <pageSetup paperSize="9" scale="90" orientation="portrait" r:id="rId1"/>
  <headerFooter alignWithMargins="0"/>
  <drawing r:id="rId2"/>
  <legacyDrawing r:id="rId3"/>
  <controls>
    <mc:AlternateContent xmlns:mc="http://schemas.openxmlformats.org/markup-compatibility/2006">
      <mc:Choice Requires="x14">
        <control shapeId="7229" r:id="rId4" name="BarCodeCtrl2">
          <controlPr defaultSize="0" autoLine="0" autoPict="0" linkedCell="AD17" r:id="rId5">
            <anchor moveWithCells="1">
              <from>
                <xdr:col>20</xdr:col>
                <xdr:colOff>28575</xdr:colOff>
                <xdr:row>17</xdr:row>
                <xdr:rowOff>28575</xdr:rowOff>
              </from>
              <to>
                <xdr:col>24</xdr:col>
                <xdr:colOff>114300</xdr:colOff>
                <xdr:row>23</xdr:row>
                <xdr:rowOff>180975</xdr:rowOff>
              </to>
            </anchor>
          </controlPr>
        </control>
      </mc:Choice>
      <mc:Fallback>
        <control shapeId="7229" r:id="rId4" name="BarCodeCtrl2"/>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計算!$E$95:$E$97</xm:f>
          </x14:formula1>
          <xm:sqref>E12 P12 E14 P14</xm:sqref>
        </x14:dataValidation>
        <x14:dataValidation type="list" allowBlank="1" showInputMessage="1" showErrorMessage="1" xr:uid="{00000000-0002-0000-0100-000003000000}">
          <x14:formula1>
            <xm:f>計算!$I$94:$I$96</xm:f>
          </x14:formula1>
          <xm:sqref>C9:D10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FF00"/>
  </sheetPr>
  <dimension ref="A1:AM57"/>
  <sheetViews>
    <sheetView zoomScale="70" zoomScaleNormal="70" zoomScaleSheetLayoutView="100" workbookViewId="0">
      <selection activeCell="R7" sqref="R7:Y7"/>
    </sheetView>
  </sheetViews>
  <sheetFormatPr defaultColWidth="0" defaultRowHeight="13.5" zeroHeight="1"/>
  <cols>
    <col min="1" max="1" width="7" style="145" customWidth="1"/>
    <col min="2" max="2" width="6.75" style="145" customWidth="1"/>
    <col min="3" max="3" width="4" style="145" customWidth="1"/>
    <col min="4" max="4" width="5.125" style="145" customWidth="1"/>
    <col min="5" max="13" width="3.875" style="145" customWidth="1"/>
    <col min="14" max="14" width="2.25" style="145" customWidth="1"/>
    <col min="15" max="15" width="1.875" style="145" customWidth="1"/>
    <col min="16" max="24" width="3.875" style="145" customWidth="1"/>
    <col min="25" max="25" width="3.75" style="145" customWidth="1"/>
    <col min="26" max="26" width="2.875" style="145" customWidth="1"/>
    <col min="27" max="27" width="1.75" style="145" customWidth="1"/>
    <col min="28" max="28" width="9.25" style="145" customWidth="1"/>
    <col min="29" max="29" width="8" style="145" customWidth="1"/>
    <col min="30" max="30" width="13.625" style="145" customWidth="1"/>
    <col min="31" max="31" width="8.375" style="145" customWidth="1"/>
    <col min="32" max="32" width="13.625" style="145" customWidth="1"/>
    <col min="33" max="33" width="8.25" style="145" customWidth="1"/>
    <col min="34" max="34" width="13.625" style="145" customWidth="1"/>
    <col min="35" max="35" width="2.875" style="145" customWidth="1"/>
    <col min="36" max="37" width="2.875" style="145" hidden="1" customWidth="1"/>
    <col min="38" max="38" width="2.5" style="145" hidden="1" customWidth="1"/>
    <col min="39" max="39" width="4.75" style="145" hidden="1" customWidth="1"/>
    <col min="40" max="16384" width="2.875" style="145" hidden="1"/>
  </cols>
  <sheetData>
    <row r="1" spans="1:25" ht="19.5" customHeight="1">
      <c r="A1" s="772" t="s">
        <v>146</v>
      </c>
      <c r="B1" s="773"/>
      <c r="C1" s="773"/>
      <c r="D1" s="773"/>
      <c r="E1" s="773"/>
      <c r="F1" s="773"/>
      <c r="G1" s="773"/>
      <c r="H1" s="773"/>
      <c r="I1" s="773"/>
      <c r="J1" s="773"/>
      <c r="K1" s="773"/>
      <c r="L1" s="773"/>
      <c r="M1" s="773"/>
      <c r="P1" s="35"/>
      <c r="Q1" s="145" t="s">
        <v>162</v>
      </c>
      <c r="R1" s="35"/>
      <c r="S1" s="35"/>
      <c r="T1" s="35"/>
      <c r="U1" s="35"/>
      <c r="V1" s="35"/>
    </row>
    <row r="2" spans="1:25" ht="18.75">
      <c r="A2" s="829" t="s">
        <v>179</v>
      </c>
      <c r="B2" s="829"/>
      <c r="C2" s="829"/>
      <c r="D2" s="829"/>
      <c r="E2" s="829"/>
      <c r="F2" s="829"/>
      <c r="G2" s="829"/>
      <c r="H2" s="829"/>
      <c r="I2" s="829"/>
      <c r="J2" s="829"/>
      <c r="K2" s="829"/>
      <c r="L2" s="829"/>
      <c r="M2" s="829"/>
      <c r="N2" s="829"/>
      <c r="O2" s="829"/>
      <c r="P2" s="829"/>
      <c r="Q2" s="829"/>
      <c r="R2" s="829"/>
      <c r="S2" s="829"/>
      <c r="T2" s="829"/>
      <c r="U2" s="829"/>
      <c r="V2" s="829"/>
      <c r="W2" s="146"/>
      <c r="X2" s="146"/>
      <c r="Y2" s="146"/>
    </row>
    <row r="3" spans="1:25" ht="9.75" customHeight="1">
      <c r="A3" s="147"/>
      <c r="C3" s="147"/>
      <c r="D3" s="225"/>
      <c r="E3" s="225"/>
      <c r="F3" s="225"/>
      <c r="G3" s="225"/>
      <c r="H3" s="225"/>
      <c r="I3" s="225"/>
      <c r="J3" s="225"/>
      <c r="K3" s="225"/>
      <c r="L3" s="225"/>
      <c r="M3" s="225"/>
      <c r="N3" s="225"/>
      <c r="O3" s="225"/>
      <c r="P3" s="225"/>
      <c r="Q3" s="84"/>
      <c r="R3" s="148"/>
      <c r="W3" s="830"/>
      <c r="X3" s="830"/>
      <c r="Y3" s="830"/>
    </row>
    <row r="4" spans="1:25" ht="9" customHeight="1">
      <c r="A4" s="147"/>
      <c r="C4" s="147"/>
      <c r="D4" s="225"/>
      <c r="E4" s="225"/>
      <c r="F4" s="225"/>
      <c r="G4" s="225"/>
      <c r="H4" s="225"/>
      <c r="I4" s="225"/>
      <c r="J4" s="225"/>
      <c r="K4" s="225"/>
      <c r="L4" s="225"/>
      <c r="M4" s="225"/>
      <c r="N4" s="225"/>
      <c r="O4" s="225"/>
      <c r="P4" s="225"/>
      <c r="Q4" s="84"/>
      <c r="R4" s="148"/>
      <c r="W4" s="830"/>
      <c r="X4" s="830"/>
      <c r="Y4" s="830"/>
    </row>
    <row r="5" spans="1:25" ht="9" customHeight="1">
      <c r="A5" s="149"/>
      <c r="B5" s="149"/>
      <c r="C5" s="149"/>
      <c r="D5" s="149"/>
      <c r="E5" s="149"/>
      <c r="F5" s="149"/>
      <c r="G5" s="149"/>
      <c r="H5" s="149"/>
      <c r="I5" s="149"/>
      <c r="J5" s="149"/>
      <c r="K5" s="149"/>
      <c r="L5" s="149"/>
      <c r="M5" s="149"/>
      <c r="N5" s="149"/>
      <c r="O5" s="149"/>
      <c r="P5" s="150"/>
      <c r="Q5" s="150"/>
      <c r="R5" s="151"/>
    </row>
    <row r="6" spans="1:25" ht="16.5" customHeight="1">
      <c r="A6" s="831" t="s">
        <v>114</v>
      </c>
      <c r="B6" s="832"/>
      <c r="C6" s="838" t="s">
        <v>117</v>
      </c>
      <c r="D6" s="839"/>
      <c r="E6" s="839"/>
      <c r="F6" s="839"/>
      <c r="G6" s="839"/>
      <c r="H6" s="839"/>
      <c r="I6" s="839"/>
      <c r="J6" s="839"/>
      <c r="K6" s="840"/>
      <c r="L6" s="738" t="s">
        <v>19</v>
      </c>
      <c r="M6" s="739"/>
      <c r="N6" s="739"/>
      <c r="O6" s="739"/>
      <c r="P6" s="739"/>
      <c r="Q6" s="740"/>
      <c r="R6" s="738" t="s">
        <v>20</v>
      </c>
      <c r="S6" s="739"/>
      <c r="T6" s="739"/>
      <c r="U6" s="739"/>
      <c r="V6" s="739"/>
      <c r="W6" s="739"/>
      <c r="X6" s="739"/>
      <c r="Y6" s="740"/>
    </row>
    <row r="7" spans="1:25" ht="15.75" customHeight="1">
      <c r="A7" s="833"/>
      <c r="B7" s="834"/>
      <c r="C7" s="841"/>
      <c r="D7" s="842"/>
      <c r="E7" s="842"/>
      <c r="F7" s="842"/>
      <c r="G7" s="842"/>
      <c r="H7" s="842"/>
      <c r="I7" s="842"/>
      <c r="J7" s="842"/>
      <c r="K7" s="843"/>
      <c r="L7" s="738" t="s">
        <v>21</v>
      </c>
      <c r="M7" s="739"/>
      <c r="N7" s="739"/>
      <c r="O7" s="739"/>
      <c r="P7" s="739"/>
      <c r="Q7" s="740"/>
      <c r="R7" s="738" t="s">
        <v>377</v>
      </c>
      <c r="S7" s="739"/>
      <c r="T7" s="739"/>
      <c r="U7" s="739"/>
      <c r="V7" s="739"/>
      <c r="W7" s="739"/>
      <c r="X7" s="739"/>
      <c r="Y7" s="740"/>
    </row>
    <row r="8" spans="1:25" ht="24" customHeight="1">
      <c r="A8" s="743" t="s">
        <v>113</v>
      </c>
      <c r="B8" s="742"/>
      <c r="C8" s="809"/>
      <c r="D8" s="835"/>
      <c r="E8" s="835"/>
      <c r="F8" s="835"/>
      <c r="G8" s="835"/>
      <c r="H8" s="835"/>
      <c r="I8" s="835"/>
      <c r="J8" s="835"/>
      <c r="K8" s="811"/>
      <c r="L8" s="837"/>
      <c r="M8" s="837"/>
      <c r="N8" s="837"/>
      <c r="O8" s="837"/>
      <c r="P8" s="837"/>
      <c r="Q8" s="837"/>
      <c r="R8" s="837"/>
      <c r="S8" s="837"/>
      <c r="T8" s="837"/>
      <c r="U8" s="837"/>
      <c r="V8" s="837"/>
      <c r="W8" s="837"/>
      <c r="X8" s="837"/>
      <c r="Y8" s="837"/>
    </row>
    <row r="9" spans="1:25" ht="24" customHeight="1">
      <c r="A9" s="744" t="s">
        <v>52</v>
      </c>
      <c r="B9" s="745"/>
      <c r="C9" s="810"/>
      <c r="D9" s="836"/>
      <c r="E9" s="836"/>
      <c r="F9" s="836"/>
      <c r="G9" s="836"/>
      <c r="H9" s="836"/>
      <c r="I9" s="836"/>
      <c r="J9" s="836"/>
      <c r="K9" s="812"/>
      <c r="L9" s="228"/>
      <c r="M9" s="226"/>
      <c r="N9" s="828"/>
      <c r="O9" s="828"/>
      <c r="P9" s="226"/>
      <c r="Q9" s="227"/>
      <c r="R9" s="228"/>
      <c r="S9" s="226"/>
      <c r="T9" s="229"/>
      <c r="U9" s="229"/>
      <c r="V9" s="229"/>
      <c r="W9" s="229"/>
      <c r="X9" s="229"/>
      <c r="Y9" s="230"/>
    </row>
    <row r="10" spans="1:25" ht="15" customHeight="1">
      <c r="A10" s="820" t="s">
        <v>212</v>
      </c>
      <c r="B10" s="821"/>
      <c r="C10" s="824" t="s">
        <v>25</v>
      </c>
      <c r="D10" s="825"/>
      <c r="E10" s="809"/>
      <c r="F10" s="811"/>
      <c r="G10" s="750" t="s">
        <v>22</v>
      </c>
      <c r="H10" s="809"/>
      <c r="I10" s="811"/>
      <c r="J10" s="750" t="s">
        <v>23</v>
      </c>
      <c r="K10" s="809"/>
      <c r="L10" s="811"/>
      <c r="M10" s="750" t="s">
        <v>24</v>
      </c>
      <c r="N10" s="790" t="s">
        <v>26</v>
      </c>
      <c r="O10" s="819"/>
      <c r="P10" s="791"/>
      <c r="Q10" s="809"/>
      <c r="R10" s="811"/>
      <c r="S10" s="750" t="s">
        <v>22</v>
      </c>
      <c r="T10" s="809"/>
      <c r="U10" s="811"/>
      <c r="V10" s="750" t="s">
        <v>23</v>
      </c>
      <c r="W10" s="809"/>
      <c r="X10" s="811"/>
      <c r="Y10" s="750" t="s">
        <v>24</v>
      </c>
    </row>
    <row r="11" spans="1:25" ht="15" customHeight="1">
      <c r="A11" s="822"/>
      <c r="B11" s="823"/>
      <c r="C11" s="826"/>
      <c r="D11" s="827"/>
      <c r="E11" s="810"/>
      <c r="F11" s="812"/>
      <c r="G11" s="751"/>
      <c r="H11" s="810"/>
      <c r="I11" s="812"/>
      <c r="J11" s="751"/>
      <c r="K11" s="810"/>
      <c r="L11" s="812"/>
      <c r="M11" s="751"/>
      <c r="N11" s="813" t="s">
        <v>226</v>
      </c>
      <c r="O11" s="814"/>
      <c r="P11" s="815"/>
      <c r="Q11" s="810"/>
      <c r="R11" s="812"/>
      <c r="S11" s="751"/>
      <c r="T11" s="810"/>
      <c r="U11" s="812"/>
      <c r="V11" s="751"/>
      <c r="W11" s="810"/>
      <c r="X11" s="812"/>
      <c r="Y11" s="751"/>
    </row>
    <row r="12" spans="1:25" ht="30" customHeight="1">
      <c r="A12" s="816" t="s">
        <v>28</v>
      </c>
      <c r="B12" s="817"/>
      <c r="C12" s="817"/>
      <c r="D12" s="818"/>
      <c r="E12" s="260" t="s">
        <v>226</v>
      </c>
      <c r="F12" s="254"/>
      <c r="G12" s="255"/>
      <c r="H12" s="153" t="s">
        <v>22</v>
      </c>
      <c r="I12" s="254"/>
      <c r="J12" s="255"/>
      <c r="K12" s="153" t="s">
        <v>23</v>
      </c>
      <c r="L12" s="254"/>
      <c r="M12" s="255"/>
      <c r="N12" s="790" t="s">
        <v>29</v>
      </c>
      <c r="O12" s="791"/>
      <c r="P12" s="260" t="s">
        <v>226</v>
      </c>
      <c r="Q12" s="254"/>
      <c r="R12" s="255"/>
      <c r="S12" s="153" t="s">
        <v>22</v>
      </c>
      <c r="T12" s="254"/>
      <c r="U12" s="255"/>
      <c r="V12" s="153" t="s">
        <v>23</v>
      </c>
      <c r="W12" s="254"/>
      <c r="X12" s="255"/>
      <c r="Y12" s="154" t="s">
        <v>30</v>
      </c>
    </row>
    <row r="13" spans="1:25" ht="27" customHeight="1">
      <c r="A13" s="775" t="s">
        <v>142</v>
      </c>
      <c r="B13" s="776"/>
      <c r="C13" s="776"/>
      <c r="D13" s="777"/>
      <c r="E13" s="261" t="s">
        <v>226</v>
      </c>
      <c r="F13" s="250"/>
      <c r="G13" s="251"/>
      <c r="H13" s="155" t="s">
        <v>22</v>
      </c>
      <c r="I13" s="250"/>
      <c r="J13" s="251"/>
      <c r="K13" s="155" t="s">
        <v>23</v>
      </c>
      <c r="L13" s="250"/>
      <c r="M13" s="251"/>
      <c r="N13" s="780" t="s">
        <v>29</v>
      </c>
      <c r="O13" s="781"/>
      <c r="P13" s="261" t="s">
        <v>226</v>
      </c>
      <c r="Q13" s="250"/>
      <c r="R13" s="251"/>
      <c r="S13" s="155" t="s">
        <v>22</v>
      </c>
      <c r="T13" s="250"/>
      <c r="U13" s="251"/>
      <c r="V13" s="155" t="s">
        <v>23</v>
      </c>
      <c r="W13" s="250"/>
      <c r="X13" s="251"/>
      <c r="Y13" s="156" t="s">
        <v>30</v>
      </c>
    </row>
    <row r="14" spans="1:25" ht="30" customHeight="1">
      <c r="A14" s="787" t="s">
        <v>91</v>
      </c>
      <c r="B14" s="788"/>
      <c r="C14" s="788"/>
      <c r="D14" s="789"/>
      <c r="E14" s="260" t="s">
        <v>226</v>
      </c>
      <c r="F14" s="254"/>
      <c r="G14" s="255"/>
      <c r="H14" s="153" t="s">
        <v>22</v>
      </c>
      <c r="I14" s="254"/>
      <c r="J14" s="255"/>
      <c r="K14" s="153" t="s">
        <v>23</v>
      </c>
      <c r="L14" s="254"/>
      <c r="M14" s="255"/>
      <c r="N14" s="790" t="s">
        <v>29</v>
      </c>
      <c r="O14" s="791"/>
      <c r="P14" s="260" t="s">
        <v>226</v>
      </c>
      <c r="Q14" s="254"/>
      <c r="R14" s="255"/>
      <c r="S14" s="153" t="s">
        <v>22</v>
      </c>
      <c r="T14" s="254"/>
      <c r="U14" s="255"/>
      <c r="V14" s="153" t="s">
        <v>23</v>
      </c>
      <c r="W14" s="257"/>
      <c r="X14" s="255"/>
      <c r="Y14" s="154" t="s">
        <v>30</v>
      </c>
    </row>
    <row r="15" spans="1:25" ht="26.25" customHeight="1">
      <c r="A15" s="775" t="s">
        <v>142</v>
      </c>
      <c r="B15" s="776"/>
      <c r="C15" s="776"/>
      <c r="D15" s="777"/>
      <c r="E15" s="261" t="s">
        <v>226</v>
      </c>
      <c r="F15" s="250"/>
      <c r="G15" s="251"/>
      <c r="H15" s="155" t="s">
        <v>22</v>
      </c>
      <c r="I15" s="250"/>
      <c r="J15" s="251"/>
      <c r="K15" s="155" t="s">
        <v>23</v>
      </c>
      <c r="L15" s="250"/>
      <c r="M15" s="251"/>
      <c r="N15" s="780" t="s">
        <v>29</v>
      </c>
      <c r="O15" s="781"/>
      <c r="P15" s="261" t="s">
        <v>226</v>
      </c>
      <c r="Q15" s="250"/>
      <c r="R15" s="251"/>
      <c r="S15" s="155" t="s">
        <v>22</v>
      </c>
      <c r="T15" s="250"/>
      <c r="U15" s="251"/>
      <c r="V15" s="155" t="s">
        <v>23</v>
      </c>
      <c r="W15" s="250"/>
      <c r="X15" s="251"/>
      <c r="Y15" s="156" t="s">
        <v>30</v>
      </c>
    </row>
    <row r="16" spans="1:25" ht="30" customHeight="1">
      <c r="A16" s="782" t="s">
        <v>118</v>
      </c>
      <c r="B16" s="783"/>
      <c r="C16" s="783"/>
      <c r="D16" s="784"/>
      <c r="E16" s="262" t="s">
        <v>226</v>
      </c>
      <c r="F16" s="256"/>
      <c r="G16" s="230"/>
      <c r="H16" s="85" t="s">
        <v>22</v>
      </c>
      <c r="I16" s="256"/>
      <c r="J16" s="230"/>
      <c r="K16" s="85" t="s">
        <v>23</v>
      </c>
      <c r="L16" s="256"/>
      <c r="M16" s="230"/>
      <c r="N16" s="785" t="s">
        <v>29</v>
      </c>
      <c r="O16" s="786"/>
      <c r="P16" s="262" t="s">
        <v>226</v>
      </c>
      <c r="Q16" s="256"/>
      <c r="R16" s="230"/>
      <c r="S16" s="85" t="s">
        <v>22</v>
      </c>
      <c r="T16" s="256"/>
      <c r="U16" s="230"/>
      <c r="V16" s="85" t="s">
        <v>23</v>
      </c>
      <c r="W16" s="256"/>
      <c r="X16" s="230"/>
      <c r="Y16" s="157" t="s">
        <v>30</v>
      </c>
    </row>
    <row r="17" spans="1:30" ht="9" customHeight="1">
      <c r="A17" s="802" t="s">
        <v>177</v>
      </c>
      <c r="B17" s="803"/>
      <c r="C17" s="803"/>
      <c r="D17" s="804"/>
      <c r="E17" s="158"/>
      <c r="F17" s="158"/>
      <c r="G17" s="41"/>
      <c r="H17" s="41"/>
      <c r="I17" s="159"/>
      <c r="J17" s="159"/>
      <c r="K17" s="42"/>
      <c r="L17" s="158"/>
      <c r="M17" s="158"/>
      <c r="N17" s="160"/>
      <c r="O17" s="161"/>
      <c r="P17" s="162"/>
      <c r="Q17" s="162"/>
      <c r="R17" s="162"/>
      <c r="S17" s="162"/>
      <c r="T17" s="162"/>
      <c r="U17" s="162"/>
      <c r="V17" s="162"/>
      <c r="W17" s="162"/>
      <c r="X17" s="40"/>
      <c r="Y17" s="163"/>
      <c r="Z17" s="164"/>
      <c r="AA17" s="165"/>
      <c r="AB17" s="165"/>
      <c r="AC17" s="35"/>
      <c r="AD17" s="35"/>
    </row>
    <row r="18" spans="1:30" ht="24.75" customHeight="1">
      <c r="A18" s="805"/>
      <c r="B18" s="806"/>
      <c r="C18" s="806"/>
      <c r="D18" s="807"/>
      <c r="E18" s="166"/>
      <c r="F18" s="209"/>
      <c r="G18" s="209"/>
      <c r="H18" s="167"/>
      <c r="I18" s="209"/>
      <c r="J18" s="778" t="s">
        <v>170</v>
      </c>
      <c r="K18" s="778"/>
      <c r="L18" s="808"/>
      <c r="M18" s="808"/>
      <c r="N18" s="168"/>
      <c r="O18" s="149"/>
      <c r="P18" s="150" t="s">
        <v>31</v>
      </c>
      <c r="Q18" s="797" t="str">
        <f>IF(L18="","",VLOOKUP(L18,計算!A65:B107,2,FALSE))</f>
        <v/>
      </c>
      <c r="R18" s="798"/>
      <c r="S18" s="798"/>
      <c r="T18" s="798"/>
      <c r="U18" s="798"/>
      <c r="V18" s="798"/>
      <c r="W18" s="167" t="s">
        <v>17</v>
      </c>
      <c r="X18" s="167"/>
      <c r="Y18" s="152"/>
      <c r="Z18" s="169"/>
      <c r="AA18" s="35"/>
      <c r="AB18" s="35"/>
      <c r="AC18" s="35"/>
      <c r="AD18" s="35"/>
    </row>
    <row r="19" spans="1:30" ht="12.75" customHeight="1">
      <c r="A19" s="743" t="s">
        <v>138</v>
      </c>
      <c r="B19" s="741"/>
      <c r="C19" s="741"/>
      <c r="D19" s="741"/>
      <c r="E19" s="741"/>
      <c r="F19" s="741"/>
      <c r="G19" s="741"/>
      <c r="H19" s="741"/>
      <c r="I19" s="741"/>
      <c r="J19" s="741"/>
      <c r="K19" s="741"/>
      <c r="L19" s="741"/>
      <c r="M19" s="741"/>
      <c r="N19" s="741"/>
      <c r="O19" s="741"/>
      <c r="P19" s="741"/>
      <c r="Q19" s="741"/>
      <c r="R19" s="741"/>
      <c r="S19" s="741"/>
      <c r="T19" s="741"/>
      <c r="U19" s="741"/>
      <c r="V19" s="741"/>
      <c r="W19" s="741"/>
      <c r="X19" s="741"/>
      <c r="Y19" s="742"/>
    </row>
    <row r="20" spans="1:30">
      <c r="A20" s="744"/>
      <c r="B20" s="762"/>
      <c r="C20" s="762"/>
      <c r="D20" s="762"/>
      <c r="E20" s="762"/>
      <c r="F20" s="762"/>
      <c r="G20" s="762"/>
      <c r="H20" s="762"/>
      <c r="I20" s="762"/>
      <c r="J20" s="762"/>
      <c r="K20" s="762"/>
      <c r="L20" s="762"/>
      <c r="M20" s="762"/>
      <c r="N20" s="762"/>
      <c r="O20" s="762"/>
      <c r="P20" s="762"/>
      <c r="Q20" s="762"/>
      <c r="R20" s="762"/>
      <c r="S20" s="762"/>
      <c r="T20" s="762"/>
      <c r="U20" s="762"/>
      <c r="V20" s="762"/>
      <c r="W20" s="762"/>
      <c r="X20" s="762"/>
      <c r="Y20" s="745"/>
    </row>
    <row r="21" spans="1:30" ht="15" customHeight="1">
      <c r="A21" s="263" t="s">
        <v>33</v>
      </c>
      <c r="B21" s="37"/>
      <c r="C21" s="37"/>
      <c r="D21" s="37"/>
      <c r="E21" s="37"/>
      <c r="F21" s="37"/>
      <c r="G21" s="35"/>
      <c r="H21" s="35"/>
      <c r="I21" s="35"/>
      <c r="J21" s="35"/>
      <c r="K21" s="35"/>
      <c r="L21" s="35"/>
      <c r="M21" s="35"/>
      <c r="N21" s="35"/>
      <c r="O21" s="35"/>
      <c r="P21" s="35"/>
      <c r="Q21" s="35"/>
      <c r="R21" s="35"/>
      <c r="S21" s="35"/>
      <c r="T21" s="35"/>
      <c r="U21" s="35"/>
      <c r="V21" s="35"/>
      <c r="W21" s="35"/>
      <c r="X21" s="35"/>
      <c r="Y21" s="36"/>
    </row>
    <row r="22" spans="1:30" ht="15" customHeight="1">
      <c r="A22" s="170"/>
      <c r="B22" s="35"/>
      <c r="C22" s="29" t="s">
        <v>34</v>
      </c>
      <c r="D22" s="35"/>
      <c r="E22" s="29"/>
      <c r="F22" s="29"/>
      <c r="G22" s="29"/>
      <c r="H22" s="29"/>
      <c r="I22" s="29"/>
      <c r="J22" s="29"/>
      <c r="K22" s="29"/>
      <c r="L22" s="29"/>
      <c r="M22" s="29"/>
      <c r="N22" s="35"/>
      <c r="O22" s="35"/>
      <c r="P22" s="35"/>
      <c r="Q22" s="35"/>
      <c r="R22" s="35"/>
      <c r="S22" s="35"/>
      <c r="T22" s="35"/>
      <c r="U22" s="35"/>
      <c r="V22" s="35"/>
      <c r="W22" s="35"/>
      <c r="X22" s="35"/>
      <c r="Y22" s="36"/>
    </row>
    <row r="23" spans="1:30" ht="15" customHeight="1">
      <c r="A23" s="170"/>
      <c r="B23" s="33"/>
      <c r="C23" s="795" t="str">
        <f>IF($Q$18="","",$Q$18)</f>
        <v/>
      </c>
      <c r="D23" s="799"/>
      <c r="E23" s="799"/>
      <c r="F23" s="800" t="s">
        <v>35</v>
      </c>
      <c r="G23" s="800"/>
      <c r="H23" s="800"/>
      <c r="I23" s="795" t="str">
        <f>IF($Q$18="","",計算!$G$8)</f>
        <v/>
      </c>
      <c r="J23" s="795"/>
      <c r="K23" s="29" t="s">
        <v>17</v>
      </c>
      <c r="L23" s="760" t="s">
        <v>36</v>
      </c>
      <c r="M23" s="760"/>
      <c r="N23" s="35"/>
      <c r="O23" s="35"/>
      <c r="P23" s="35"/>
      <c r="Q23" s="35"/>
      <c r="R23" s="35"/>
      <c r="S23" s="35"/>
      <c r="T23" s="35"/>
      <c r="U23" s="35"/>
      <c r="V23" s="35"/>
      <c r="W23" s="35"/>
      <c r="X23" s="35"/>
      <c r="Y23" s="36"/>
    </row>
    <row r="24" spans="1:30" ht="15" customHeight="1">
      <c r="A24" s="170"/>
      <c r="B24" s="35"/>
      <c r="C24" s="35"/>
      <c r="D24" s="35"/>
      <c r="E24" s="35"/>
      <c r="F24" s="35"/>
      <c r="G24" s="35"/>
      <c r="H24" s="35"/>
      <c r="I24" s="171" t="s">
        <v>37</v>
      </c>
      <c r="J24" s="35"/>
      <c r="K24" s="35"/>
      <c r="L24" s="35"/>
      <c r="M24" s="35"/>
      <c r="N24" s="35"/>
      <c r="O24" s="35"/>
      <c r="P24" s="35"/>
      <c r="Q24" s="35"/>
      <c r="R24" s="35"/>
      <c r="S24" s="35"/>
      <c r="T24" s="35"/>
      <c r="U24" s="35"/>
      <c r="V24" s="35"/>
      <c r="W24" s="35"/>
      <c r="X24" s="35"/>
      <c r="Y24" s="36"/>
    </row>
    <row r="25" spans="1:30" ht="15" customHeight="1">
      <c r="A25" s="263" t="s">
        <v>105</v>
      </c>
      <c r="B25" s="43"/>
      <c r="C25" s="29"/>
      <c r="D25" s="35"/>
      <c r="E25" s="29"/>
      <c r="F25" s="29"/>
      <c r="G25" s="29"/>
      <c r="H25" s="29"/>
      <c r="I25" s="29"/>
      <c r="J25" s="35"/>
      <c r="K25" s="35"/>
      <c r="L25" s="35"/>
      <c r="M25" s="35"/>
      <c r="N25" s="35"/>
      <c r="O25" s="35"/>
      <c r="P25" s="35"/>
      <c r="Q25" s="35"/>
      <c r="R25" s="35"/>
      <c r="S25" s="35"/>
      <c r="T25" s="35"/>
      <c r="U25" s="35"/>
      <c r="V25" s="35"/>
      <c r="W25" s="35"/>
      <c r="X25" s="35"/>
      <c r="Y25" s="36"/>
    </row>
    <row r="26" spans="1:30" ht="15" customHeight="1">
      <c r="A26" s="64"/>
      <c r="B26" s="172"/>
      <c r="C26" s="792" t="s">
        <v>99</v>
      </c>
      <c r="D26" s="793"/>
      <c r="E26" s="793"/>
      <c r="F26" s="793"/>
      <c r="G26" s="793"/>
      <c r="H26" s="793"/>
      <c r="I26" s="793"/>
      <c r="J26" s="793"/>
      <c r="K26" s="793"/>
      <c r="L26" s="793"/>
      <c r="M26" s="794"/>
      <c r="N26" s="792" t="s">
        <v>120</v>
      </c>
      <c r="O26" s="793"/>
      <c r="P26" s="793"/>
      <c r="Q26" s="793"/>
      <c r="R26" s="793"/>
      <c r="S26" s="793"/>
      <c r="T26" s="793"/>
      <c r="U26" s="793"/>
      <c r="V26" s="793"/>
      <c r="W26" s="793"/>
      <c r="X26" s="794"/>
      <c r="Y26" s="64"/>
      <c r="Z26" s="30"/>
      <c r="AA26" s="30"/>
    </row>
    <row r="27" spans="1:30" ht="8.25" customHeight="1">
      <c r="A27" s="64"/>
      <c r="B27" s="801" t="s">
        <v>106</v>
      </c>
      <c r="C27" s="173"/>
      <c r="D27" s="29"/>
      <c r="E27" s="35"/>
      <c r="F27" s="29"/>
      <c r="G27" s="29"/>
      <c r="H27" s="29"/>
      <c r="I27" s="29"/>
      <c r="J27" s="29"/>
      <c r="K27" s="35"/>
      <c r="L27" s="35"/>
      <c r="M27" s="35"/>
      <c r="N27" s="169"/>
      <c r="O27" s="174"/>
      <c r="P27" s="62"/>
      <c r="Q27" s="62"/>
      <c r="R27" s="62"/>
      <c r="S27" s="30"/>
      <c r="T27" s="30"/>
      <c r="U27" s="30"/>
      <c r="V27" s="30"/>
      <c r="W27" s="30"/>
      <c r="X27" s="30"/>
      <c r="Y27" s="64"/>
      <c r="Z27" s="30"/>
      <c r="AA27" s="30"/>
    </row>
    <row r="28" spans="1:30" ht="15" customHeight="1">
      <c r="A28" s="175"/>
      <c r="B28" s="801"/>
      <c r="C28" s="169"/>
      <c r="D28" s="29" t="s">
        <v>38</v>
      </c>
      <c r="E28" s="35"/>
      <c r="F28" s="35"/>
      <c r="G28" s="35"/>
      <c r="H28" s="35"/>
      <c r="I28" s="35"/>
      <c r="J28" s="35"/>
      <c r="K28" s="29"/>
      <c r="L28" s="29"/>
      <c r="M28" s="29"/>
      <c r="N28" s="31"/>
      <c r="O28" s="29" t="s">
        <v>38</v>
      </c>
      <c r="P28" s="35"/>
      <c r="Q28" s="35"/>
      <c r="R28" s="35"/>
      <c r="S28" s="35"/>
      <c r="T28" s="35"/>
      <c r="U28" s="35"/>
      <c r="V28" s="35"/>
      <c r="W28" s="35"/>
      <c r="X28" s="35"/>
      <c r="Y28" s="175"/>
    </row>
    <row r="29" spans="1:30" ht="15" customHeight="1">
      <c r="A29" s="63"/>
      <c r="B29" s="801"/>
      <c r="C29" s="31"/>
      <c r="D29" s="795" t="str">
        <f>$I$23</f>
        <v/>
      </c>
      <c r="E29" s="795"/>
      <c r="F29" s="795"/>
      <c r="G29" s="30" t="s">
        <v>173</v>
      </c>
      <c r="H29" s="30"/>
      <c r="I29" s="30"/>
      <c r="J29" s="30"/>
      <c r="K29" s="795" t="str">
        <f>IF($Q$18="","",計算!$H$8)</f>
        <v/>
      </c>
      <c r="L29" s="795"/>
      <c r="M29" s="30" t="s">
        <v>101</v>
      </c>
      <c r="N29" s="65"/>
      <c r="O29" s="795" t="str">
        <f>$I$23</f>
        <v/>
      </c>
      <c r="P29" s="795"/>
      <c r="Q29" s="795"/>
      <c r="R29" s="30" t="s">
        <v>174</v>
      </c>
      <c r="S29" s="30"/>
      <c r="T29" s="30"/>
      <c r="U29" s="30"/>
      <c r="V29" s="795" t="str">
        <f>IF($Q$18="","",計算!$J$8)</f>
        <v/>
      </c>
      <c r="W29" s="795"/>
      <c r="X29" s="30" t="s">
        <v>101</v>
      </c>
      <c r="Y29" s="175"/>
    </row>
    <row r="30" spans="1:30" ht="12" customHeight="1">
      <c r="A30" s="175"/>
      <c r="B30" s="801"/>
      <c r="C30" s="31"/>
      <c r="D30" s="62"/>
      <c r="E30" s="62"/>
      <c r="F30" s="62"/>
      <c r="G30" s="30"/>
      <c r="H30" s="30"/>
      <c r="I30" s="30"/>
      <c r="J30" s="774" t="s">
        <v>104</v>
      </c>
      <c r="K30" s="774"/>
      <c r="L30" s="774"/>
      <c r="M30" s="779"/>
      <c r="N30" s="65"/>
      <c r="O30" s="35"/>
      <c r="P30" s="35"/>
      <c r="Q30" s="35"/>
      <c r="R30" s="35"/>
      <c r="S30" s="35"/>
      <c r="T30" s="35"/>
      <c r="U30" s="774" t="s">
        <v>104</v>
      </c>
      <c r="V30" s="774"/>
      <c r="W30" s="774"/>
      <c r="X30" s="774"/>
      <c r="Y30" s="175"/>
    </row>
    <row r="31" spans="1:30" ht="15" customHeight="1">
      <c r="A31" s="175"/>
      <c r="B31" s="801"/>
      <c r="C31" s="176"/>
      <c r="D31" s="149"/>
      <c r="E31" s="149"/>
      <c r="F31" s="149"/>
      <c r="G31" s="149"/>
      <c r="H31" s="149"/>
      <c r="I31" s="149"/>
      <c r="J31" s="149"/>
      <c r="K31" s="149"/>
      <c r="L31" s="149" t="s">
        <v>103</v>
      </c>
      <c r="M31" s="149"/>
      <c r="N31" s="176"/>
      <c r="O31" s="177"/>
      <c r="P31" s="149"/>
      <c r="Q31" s="149"/>
      <c r="R31" s="149"/>
      <c r="S31" s="149"/>
      <c r="T31" s="149"/>
      <c r="U31" s="149"/>
      <c r="V31" s="149"/>
      <c r="W31" s="149" t="s">
        <v>102</v>
      </c>
      <c r="X31" s="149"/>
      <c r="Y31" s="175"/>
    </row>
    <row r="32" spans="1:30" ht="9" customHeight="1">
      <c r="A32" s="175"/>
      <c r="B32" s="754" t="s">
        <v>107</v>
      </c>
      <c r="C32" s="178"/>
      <c r="D32" s="161"/>
      <c r="E32" s="161"/>
      <c r="F32" s="161"/>
      <c r="G32" s="161"/>
      <c r="H32" s="161"/>
      <c r="I32" s="161"/>
      <c r="J32" s="161"/>
      <c r="K32" s="161"/>
      <c r="L32" s="161"/>
      <c r="M32" s="161"/>
      <c r="N32" s="178"/>
      <c r="O32" s="179"/>
      <c r="P32" s="161"/>
      <c r="Q32" s="161"/>
      <c r="R32" s="161"/>
      <c r="S32" s="161"/>
      <c r="T32" s="161"/>
      <c r="U32" s="161"/>
      <c r="V32" s="161"/>
      <c r="W32" s="161"/>
      <c r="X32" s="163"/>
      <c r="Y32" s="36"/>
    </row>
    <row r="33" spans="1:34" ht="15" customHeight="1">
      <c r="A33" s="72"/>
      <c r="B33" s="755"/>
      <c r="C33" s="169"/>
      <c r="D33" s="180" t="s">
        <v>147</v>
      </c>
      <c r="E33" s="83" t="s">
        <v>73</v>
      </c>
      <c r="F33" s="35"/>
      <c r="G33" s="35"/>
      <c r="H33" s="35"/>
      <c r="I33" s="35"/>
      <c r="J33" s="35"/>
      <c r="K33" s="171"/>
      <c r="L33" s="35"/>
      <c r="M33" s="35"/>
      <c r="N33" s="31"/>
      <c r="O33" s="180" t="s">
        <v>147</v>
      </c>
      <c r="P33" s="83" t="s">
        <v>185</v>
      </c>
      <c r="Q33" s="35"/>
      <c r="R33" s="35"/>
      <c r="S33" s="35"/>
      <c r="T33" s="35"/>
      <c r="U33" s="35"/>
      <c r="V33" s="171"/>
      <c r="W33" s="35"/>
      <c r="X33" s="36"/>
      <c r="Y33" s="36"/>
      <c r="AB33" s="145" t="s">
        <v>158</v>
      </c>
    </row>
    <row r="34" spans="1:34" ht="15" customHeight="1">
      <c r="A34" s="63"/>
      <c r="B34" s="755"/>
      <c r="C34" s="169"/>
      <c r="D34" s="181"/>
      <c r="E34" s="182"/>
      <c r="F34" s="182"/>
      <c r="G34" s="30"/>
      <c r="H34" s="760" t="s">
        <v>74</v>
      </c>
      <c r="I34" s="760"/>
      <c r="J34" s="30"/>
      <c r="K34" s="761"/>
      <c r="L34" s="761"/>
      <c r="M34" s="30" t="s">
        <v>17</v>
      </c>
      <c r="N34" s="65"/>
      <c r="O34" s="181"/>
      <c r="P34" s="182"/>
      <c r="Q34" s="182"/>
      <c r="R34" s="30"/>
      <c r="S34" s="760" t="s">
        <v>186</v>
      </c>
      <c r="T34" s="760"/>
      <c r="U34" s="30"/>
      <c r="V34" s="761"/>
      <c r="W34" s="761"/>
      <c r="X34" s="32" t="s">
        <v>17</v>
      </c>
      <c r="Y34" s="36"/>
      <c r="AB34" s="750" t="s">
        <v>157</v>
      </c>
      <c r="AC34" s="746" t="s">
        <v>160</v>
      </c>
      <c r="AD34" s="747"/>
      <c r="AE34" s="746" t="s">
        <v>161</v>
      </c>
      <c r="AF34" s="747"/>
      <c r="AG34" s="743" t="s">
        <v>134</v>
      </c>
      <c r="AH34" s="742"/>
    </row>
    <row r="35" spans="1:34" ht="12" customHeight="1">
      <c r="A35" s="175"/>
      <c r="B35" s="755"/>
      <c r="C35" s="169"/>
      <c r="D35" s="84"/>
      <c r="E35" s="35"/>
      <c r="F35" s="35"/>
      <c r="G35" s="35"/>
      <c r="H35" s="35"/>
      <c r="I35" s="35"/>
      <c r="J35" s="35"/>
      <c r="K35" s="35"/>
      <c r="L35" s="161" t="s">
        <v>109</v>
      </c>
      <c r="M35" s="35"/>
      <c r="N35" s="169"/>
      <c r="O35" s="84"/>
      <c r="P35" s="35"/>
      <c r="Q35" s="35"/>
      <c r="R35" s="35"/>
      <c r="S35" s="35"/>
      <c r="T35" s="35"/>
      <c r="U35" s="35"/>
      <c r="V35" s="35"/>
      <c r="W35" s="161" t="s">
        <v>110</v>
      </c>
      <c r="X35" s="36"/>
      <c r="Y35" s="36"/>
      <c r="AB35" s="751"/>
      <c r="AC35" s="748"/>
      <c r="AD35" s="749"/>
      <c r="AE35" s="748"/>
      <c r="AF35" s="749"/>
      <c r="AG35" s="744"/>
      <c r="AH35" s="745"/>
    </row>
    <row r="36" spans="1:34" ht="15" customHeight="1">
      <c r="A36" s="175"/>
      <c r="B36" s="755"/>
      <c r="C36" s="169"/>
      <c r="D36" s="180" t="s">
        <v>147</v>
      </c>
      <c r="E36" s="83" t="s">
        <v>149</v>
      </c>
      <c r="F36" s="35"/>
      <c r="G36" s="35"/>
      <c r="H36" s="35"/>
      <c r="I36" s="35"/>
      <c r="J36" s="35"/>
      <c r="K36" s="35"/>
      <c r="L36" s="35"/>
      <c r="M36" s="35"/>
      <c r="N36" s="169"/>
      <c r="O36" s="180" t="s">
        <v>147</v>
      </c>
      <c r="P36" s="83" t="s">
        <v>187</v>
      </c>
      <c r="Q36" s="35"/>
      <c r="R36" s="35"/>
      <c r="S36" s="35"/>
      <c r="T36" s="35"/>
      <c r="U36" s="35"/>
      <c r="V36" s="35"/>
      <c r="W36" s="35"/>
      <c r="X36" s="36"/>
      <c r="Y36" s="36"/>
      <c r="AB36" s="210" t="s">
        <v>154</v>
      </c>
      <c r="AC36" s="211" t="s">
        <v>6</v>
      </c>
      <c r="AD36" s="212" t="s">
        <v>8</v>
      </c>
      <c r="AE36" s="211" t="s">
        <v>6</v>
      </c>
      <c r="AF36" s="212" t="s">
        <v>8</v>
      </c>
      <c r="AG36" s="213" t="s">
        <v>155</v>
      </c>
      <c r="AH36" s="214" t="s">
        <v>156</v>
      </c>
    </row>
    <row r="37" spans="1:34" ht="15" customHeight="1">
      <c r="A37" s="63"/>
      <c r="B37" s="755"/>
      <c r="C37" s="169"/>
      <c r="D37" s="35"/>
      <c r="E37" s="35"/>
      <c r="F37" s="35"/>
      <c r="G37" s="35"/>
      <c r="H37" s="171" t="s">
        <v>75</v>
      </c>
      <c r="I37" s="35"/>
      <c r="J37" s="35"/>
      <c r="K37" s="761"/>
      <c r="L37" s="761"/>
      <c r="M37" s="30" t="s">
        <v>17</v>
      </c>
      <c r="N37" s="65"/>
      <c r="O37" s="35"/>
      <c r="P37" s="35"/>
      <c r="Q37" s="35"/>
      <c r="R37" s="35"/>
      <c r="S37" s="171" t="s">
        <v>75</v>
      </c>
      <c r="T37" s="35"/>
      <c r="U37" s="35"/>
      <c r="V37" s="767"/>
      <c r="W37" s="767"/>
      <c r="X37" s="32" t="s">
        <v>17</v>
      </c>
      <c r="Y37" s="36"/>
      <c r="AB37" s="215"/>
      <c r="AC37" s="198"/>
      <c r="AD37" s="199"/>
      <c r="AE37" s="200"/>
      <c r="AF37" s="201"/>
      <c r="AG37" s="216">
        <f>AC37+AE37</f>
        <v>0</v>
      </c>
      <c r="AH37" s="216">
        <f>AD37+AF37</f>
        <v>0</v>
      </c>
    </row>
    <row r="38" spans="1:34" ht="15" customHeight="1">
      <c r="A38" s="175"/>
      <c r="B38" s="756"/>
      <c r="C38" s="176"/>
      <c r="D38" s="149"/>
      <c r="E38" s="149"/>
      <c r="F38" s="149"/>
      <c r="G38" s="149"/>
      <c r="H38" s="149"/>
      <c r="I38" s="149"/>
      <c r="J38" s="149"/>
      <c r="K38" s="149"/>
      <c r="L38" s="149" t="s">
        <v>109</v>
      </c>
      <c r="M38" s="149"/>
      <c r="N38" s="176"/>
      <c r="O38" s="149"/>
      <c r="P38" s="149"/>
      <c r="Q38" s="149"/>
      <c r="R38" s="149"/>
      <c r="S38" s="149"/>
      <c r="T38" s="149"/>
      <c r="U38" s="149"/>
      <c r="V38" s="149"/>
      <c r="W38" s="149" t="s">
        <v>110</v>
      </c>
      <c r="X38" s="183"/>
      <c r="Y38" s="36"/>
      <c r="Z38" s="146"/>
      <c r="AB38" s="217"/>
      <c r="AC38" s="202"/>
      <c r="AD38" s="199"/>
      <c r="AE38" s="203"/>
      <c r="AF38" s="201"/>
      <c r="AG38" s="218">
        <f>AC38+AE38</f>
        <v>0</v>
      </c>
      <c r="AH38" s="216">
        <f t="shared" ref="AH38:AH46" si="0">AD38+AF38</f>
        <v>0</v>
      </c>
    </row>
    <row r="39" spans="1:34" ht="15" customHeight="1">
      <c r="A39" s="184"/>
      <c r="B39" s="35"/>
      <c r="C39" s="171" t="s">
        <v>42</v>
      </c>
      <c r="D39" s="35"/>
      <c r="E39" s="35"/>
      <c r="F39" s="35"/>
      <c r="G39" s="35"/>
      <c r="H39" s="35"/>
      <c r="I39" s="35"/>
      <c r="J39" s="35"/>
      <c r="K39" s="35"/>
      <c r="L39" s="35"/>
      <c r="N39" s="35"/>
      <c r="O39" s="35"/>
      <c r="P39" s="35"/>
      <c r="Q39" s="35"/>
      <c r="R39" s="35"/>
      <c r="S39" s="35"/>
      <c r="T39" s="35"/>
      <c r="U39" s="35"/>
      <c r="V39" s="35"/>
      <c r="W39" s="35"/>
      <c r="X39" s="35"/>
      <c r="Y39" s="36"/>
      <c r="Z39" s="146"/>
      <c r="AB39" s="217"/>
      <c r="AC39" s="202"/>
      <c r="AD39" s="199"/>
      <c r="AE39" s="203"/>
      <c r="AF39" s="201"/>
      <c r="AG39" s="218">
        <f t="shared" ref="AG39:AG47" si="1">AC39+AE39</f>
        <v>0</v>
      </c>
      <c r="AH39" s="216">
        <f t="shared" si="0"/>
        <v>0</v>
      </c>
    </row>
    <row r="40" spans="1:34" ht="15" customHeight="1">
      <c r="A40" s="263" t="s">
        <v>43</v>
      </c>
      <c r="B40" s="29"/>
      <c r="C40" s="35"/>
      <c r="D40" s="35"/>
      <c r="E40" s="35"/>
      <c r="F40" s="35"/>
      <c r="G40" s="35"/>
      <c r="H40" s="35"/>
      <c r="I40" s="171"/>
      <c r="J40" s="35"/>
      <c r="K40" s="35"/>
      <c r="L40" s="35"/>
      <c r="M40" s="35"/>
      <c r="N40" s="35"/>
      <c r="O40" s="35"/>
      <c r="P40" s="35"/>
      <c r="Q40" s="35"/>
      <c r="R40" s="35"/>
      <c r="S40" s="35"/>
      <c r="T40" s="35"/>
      <c r="U40" s="35"/>
      <c r="V40" s="35"/>
      <c r="W40" s="35"/>
      <c r="X40" s="35"/>
      <c r="Y40" s="36"/>
      <c r="Z40" s="146"/>
      <c r="AB40" s="217"/>
      <c r="AC40" s="202"/>
      <c r="AD40" s="199"/>
      <c r="AE40" s="203"/>
      <c r="AF40" s="201"/>
      <c r="AG40" s="218">
        <f t="shared" si="1"/>
        <v>0</v>
      </c>
      <c r="AH40" s="216">
        <f t="shared" si="0"/>
        <v>0</v>
      </c>
    </row>
    <row r="41" spans="1:34" ht="15" customHeight="1">
      <c r="A41" s="169"/>
      <c r="B41" s="796" t="s">
        <v>111</v>
      </c>
      <c r="C41" s="796"/>
      <c r="D41" s="796"/>
      <c r="E41" s="33" t="s">
        <v>144</v>
      </c>
      <c r="F41" s="33"/>
      <c r="G41" s="33"/>
      <c r="H41" s="33"/>
      <c r="I41" s="33"/>
      <c r="J41" s="33"/>
      <c r="K41" s="35"/>
      <c r="M41" s="35"/>
      <c r="N41" s="83" t="s">
        <v>143</v>
      </c>
      <c r="O41" s="35"/>
      <c r="P41" s="35"/>
      <c r="Q41" s="35"/>
      <c r="R41" s="35"/>
      <c r="S41" s="35"/>
      <c r="T41" s="35"/>
      <c r="U41" s="35"/>
      <c r="V41" s="35"/>
      <c r="W41" s="35"/>
      <c r="X41" s="35"/>
      <c r="Y41" s="36"/>
      <c r="Z41" s="146"/>
      <c r="AB41" s="217"/>
      <c r="AC41" s="202"/>
      <c r="AD41" s="199"/>
      <c r="AE41" s="203"/>
      <c r="AF41" s="201"/>
      <c r="AG41" s="218">
        <f t="shared" si="1"/>
        <v>0</v>
      </c>
      <c r="AH41" s="216">
        <f t="shared" si="0"/>
        <v>0</v>
      </c>
    </row>
    <row r="42" spans="1:34" ht="15.75" customHeight="1">
      <c r="A42" s="169"/>
      <c r="B42" s="39"/>
      <c r="C42" s="39"/>
      <c r="D42" s="39"/>
      <c r="E42" s="33"/>
      <c r="F42" s="33"/>
      <c r="G42" s="33"/>
      <c r="H42" s="33"/>
      <c r="I42" s="33"/>
      <c r="J42" s="33"/>
      <c r="K42" s="83"/>
      <c r="L42" s="35"/>
      <c r="M42" s="35"/>
      <c r="N42" s="35"/>
      <c r="O42" s="35"/>
      <c r="P42" s="35"/>
      <c r="Q42" s="35"/>
      <c r="R42" s="35"/>
      <c r="S42" s="35"/>
      <c r="T42" s="35"/>
      <c r="U42" s="35"/>
      <c r="V42" s="35"/>
      <c r="W42" s="35"/>
      <c r="X42" s="35"/>
      <c r="Y42" s="36"/>
      <c r="Z42" s="146"/>
      <c r="AB42" s="217"/>
      <c r="AC42" s="202"/>
      <c r="AD42" s="199"/>
      <c r="AE42" s="203"/>
      <c r="AF42" s="201"/>
      <c r="AG42" s="218">
        <f t="shared" si="1"/>
        <v>0</v>
      </c>
      <c r="AH42" s="219">
        <f>AD42+AF42</f>
        <v>0</v>
      </c>
    </row>
    <row r="43" spans="1:34" ht="15" customHeight="1">
      <c r="A43" s="185"/>
      <c r="B43" s="186"/>
      <c r="C43" s="186"/>
      <c r="D43" s="186"/>
      <c r="E43" s="743" t="s">
        <v>112</v>
      </c>
      <c r="F43" s="741"/>
      <c r="G43" s="741"/>
      <c r="H43" s="742"/>
      <c r="I43" s="763"/>
      <c r="J43" s="763"/>
      <c r="K43" s="763"/>
      <c r="L43" s="763"/>
      <c r="M43" s="765" t="s">
        <v>24</v>
      </c>
      <c r="N43" s="743" t="s">
        <v>45</v>
      </c>
      <c r="O43" s="741"/>
      <c r="P43" s="741"/>
      <c r="Q43" s="741"/>
      <c r="R43" s="742"/>
      <c r="S43" s="752"/>
      <c r="T43" s="752"/>
      <c r="U43" s="752"/>
      <c r="V43" s="752"/>
      <c r="W43" s="752"/>
      <c r="X43" s="752"/>
      <c r="Y43" s="742" t="s">
        <v>17</v>
      </c>
      <c r="Z43" s="169"/>
      <c r="AA43" s="35"/>
      <c r="AB43" s="217"/>
      <c r="AC43" s="202"/>
      <c r="AD43" s="199"/>
      <c r="AE43" s="203"/>
      <c r="AF43" s="201"/>
      <c r="AG43" s="218">
        <f t="shared" si="1"/>
        <v>0</v>
      </c>
      <c r="AH43" s="216">
        <f t="shared" si="0"/>
        <v>0</v>
      </c>
    </row>
    <row r="44" spans="1:34" ht="15" customHeight="1">
      <c r="A44" s="187"/>
      <c r="B44" s="186"/>
      <c r="C44" s="150"/>
      <c r="D44" s="150"/>
      <c r="E44" s="744"/>
      <c r="F44" s="762"/>
      <c r="G44" s="762"/>
      <c r="H44" s="745"/>
      <c r="I44" s="764"/>
      <c r="J44" s="764"/>
      <c r="K44" s="764"/>
      <c r="L44" s="764"/>
      <c r="M44" s="766"/>
      <c r="N44" s="744"/>
      <c r="O44" s="762"/>
      <c r="P44" s="762"/>
      <c r="Q44" s="762"/>
      <c r="R44" s="745"/>
      <c r="S44" s="753"/>
      <c r="T44" s="753"/>
      <c r="U44" s="753"/>
      <c r="V44" s="753"/>
      <c r="W44" s="753"/>
      <c r="X44" s="753"/>
      <c r="Y44" s="745"/>
      <c r="Z44" s="169"/>
      <c r="AA44" s="35"/>
      <c r="AB44" s="217"/>
      <c r="AC44" s="202"/>
      <c r="AD44" s="199"/>
      <c r="AE44" s="203"/>
      <c r="AF44" s="201"/>
      <c r="AG44" s="218">
        <f t="shared" si="1"/>
        <v>0</v>
      </c>
      <c r="AH44" s="216">
        <f t="shared" si="0"/>
        <v>0</v>
      </c>
    </row>
    <row r="45" spans="1:34" ht="15" customHeight="1">
      <c r="A45" s="757" t="s">
        <v>46</v>
      </c>
      <c r="B45" s="758"/>
      <c r="C45" s="758"/>
      <c r="D45" s="758"/>
      <c r="E45" s="758"/>
      <c r="F45" s="758"/>
      <c r="G45" s="758"/>
      <c r="H45" s="758"/>
      <c r="I45" s="758"/>
      <c r="J45" s="758"/>
      <c r="K45" s="758"/>
      <c r="L45" s="758"/>
      <c r="M45" s="758"/>
      <c r="N45" s="758"/>
      <c r="O45" s="758"/>
      <c r="P45" s="758"/>
      <c r="Q45" s="758"/>
      <c r="R45" s="758"/>
      <c r="S45" s="758"/>
      <c r="T45" s="758"/>
      <c r="U45" s="758"/>
      <c r="V45" s="758"/>
      <c r="W45" s="758"/>
      <c r="X45" s="758"/>
      <c r="Y45" s="759"/>
      <c r="AB45" s="217"/>
      <c r="AC45" s="202"/>
      <c r="AD45" s="199"/>
      <c r="AE45" s="203"/>
      <c r="AF45" s="201"/>
      <c r="AG45" s="218">
        <f t="shared" si="1"/>
        <v>0</v>
      </c>
      <c r="AH45" s="216">
        <f t="shared" si="0"/>
        <v>0</v>
      </c>
    </row>
    <row r="46" spans="1:34" ht="24" customHeight="1">
      <c r="A46" s="768" t="s">
        <v>47</v>
      </c>
      <c r="B46" s="769"/>
      <c r="C46" s="769"/>
      <c r="D46" s="769"/>
      <c r="E46" s="769"/>
      <c r="F46" s="769"/>
      <c r="G46" s="769"/>
      <c r="H46" s="769"/>
      <c r="I46" s="769"/>
      <c r="J46" s="769"/>
      <c r="K46" s="769"/>
      <c r="L46" s="769"/>
      <c r="M46" s="769"/>
      <c r="N46" s="769"/>
      <c r="O46" s="769"/>
      <c r="P46" s="769"/>
      <c r="Q46" s="769"/>
      <c r="R46" s="769"/>
      <c r="S46" s="769"/>
      <c r="T46" s="769"/>
      <c r="U46" s="769"/>
      <c r="V46" s="769"/>
      <c r="W46" s="769"/>
      <c r="X46" s="769"/>
      <c r="Y46" s="770"/>
      <c r="AB46" s="217"/>
      <c r="AC46" s="202"/>
      <c r="AD46" s="199"/>
      <c r="AE46" s="203"/>
      <c r="AF46" s="201"/>
      <c r="AG46" s="218">
        <f t="shared" si="1"/>
        <v>0</v>
      </c>
      <c r="AH46" s="216">
        <f t="shared" si="0"/>
        <v>0</v>
      </c>
    </row>
    <row r="47" spans="1:34" ht="18.75" customHeight="1">
      <c r="A47" s="169"/>
      <c r="B47" s="771" t="s">
        <v>225</v>
      </c>
      <c r="C47" s="771"/>
      <c r="D47" s="77"/>
      <c r="E47" s="34" t="s">
        <v>22</v>
      </c>
      <c r="F47" s="193"/>
      <c r="G47" s="34" t="s">
        <v>32</v>
      </c>
      <c r="H47" s="193"/>
      <c r="I47" s="267" t="s">
        <v>24</v>
      </c>
      <c r="J47" s="35"/>
      <c r="K47" s="35"/>
      <c r="L47" s="35"/>
      <c r="M47" s="35"/>
      <c r="N47" s="35"/>
      <c r="O47" s="35"/>
      <c r="P47" s="35"/>
      <c r="Q47" s="35"/>
      <c r="R47" s="35"/>
      <c r="S47" s="35"/>
      <c r="T47" s="35"/>
      <c r="U47" s="35"/>
      <c r="V47" s="35"/>
      <c r="W47" s="35"/>
      <c r="X47" s="35"/>
      <c r="Y47" s="36"/>
      <c r="AB47" s="217"/>
      <c r="AC47" s="202"/>
      <c r="AD47" s="199"/>
      <c r="AE47" s="203"/>
      <c r="AF47" s="201"/>
      <c r="AG47" s="218">
        <f t="shared" si="1"/>
        <v>0</v>
      </c>
      <c r="AH47" s="219">
        <f>AD47+AF47</f>
        <v>0</v>
      </c>
    </row>
    <row r="48" spans="1:34" ht="19.5" customHeight="1">
      <c r="A48" s="169"/>
      <c r="B48" s="35"/>
      <c r="C48" s="35"/>
      <c r="D48" s="35"/>
      <c r="E48" s="35"/>
      <c r="F48" s="35"/>
      <c r="G48" s="35"/>
      <c r="H48" s="35" t="s">
        <v>48</v>
      </c>
      <c r="I48" s="35"/>
      <c r="J48" s="35"/>
      <c r="K48" s="621"/>
      <c r="L48" s="621"/>
      <c r="M48" s="621"/>
      <c r="N48" s="621"/>
      <c r="O48" s="621"/>
      <c r="P48" s="621"/>
      <c r="Q48" s="621"/>
      <c r="R48" s="621"/>
      <c r="S48" s="621"/>
      <c r="T48" s="621"/>
      <c r="U48" s="621"/>
      <c r="V48" s="621"/>
      <c r="W48" s="621"/>
      <c r="X48" s="621"/>
      <c r="Y48" s="622"/>
      <c r="AB48" s="220"/>
      <c r="AC48" s="221">
        <f t="shared" ref="AC48:AH48" si="2">SUM(AC37:AC47)</f>
        <v>0</v>
      </c>
      <c r="AD48" s="222">
        <f t="shared" si="2"/>
        <v>0</v>
      </c>
      <c r="AE48" s="221">
        <f t="shared" si="2"/>
        <v>0</v>
      </c>
      <c r="AF48" s="221">
        <f t="shared" si="2"/>
        <v>0</v>
      </c>
      <c r="AG48" s="221">
        <f t="shared" si="2"/>
        <v>0</v>
      </c>
      <c r="AH48" s="222">
        <f t="shared" si="2"/>
        <v>0</v>
      </c>
    </row>
    <row r="49" spans="1:28" ht="15" customHeight="1">
      <c r="A49" s="169"/>
      <c r="B49" s="35"/>
      <c r="C49" s="35"/>
      <c r="D49" s="35"/>
      <c r="E49" s="35"/>
      <c r="F49" s="735" t="s">
        <v>49</v>
      </c>
      <c r="G49" s="735"/>
      <c r="H49" s="35"/>
      <c r="I49" s="35"/>
      <c r="J49" s="35"/>
      <c r="K49" s="35"/>
      <c r="L49" s="35"/>
      <c r="M49" s="35"/>
      <c r="N49" s="35"/>
      <c r="O49" s="35"/>
      <c r="P49" s="35"/>
      <c r="Q49" s="35"/>
      <c r="R49" s="35"/>
      <c r="S49" s="35"/>
      <c r="T49" s="35"/>
      <c r="U49" s="35"/>
      <c r="V49" s="35"/>
      <c r="W49" s="35"/>
      <c r="X49" s="35"/>
      <c r="Y49" s="36"/>
      <c r="AB49" s="197" t="s">
        <v>159</v>
      </c>
    </row>
    <row r="50" spans="1:28" ht="28.5" customHeight="1">
      <c r="A50" s="169"/>
      <c r="B50" s="35"/>
      <c r="C50" s="35"/>
      <c r="D50" s="35"/>
      <c r="E50" s="35"/>
      <c r="F50" s="35"/>
      <c r="G50" s="35"/>
      <c r="H50" s="149" t="s">
        <v>50</v>
      </c>
      <c r="I50" s="149"/>
      <c r="J50" s="267"/>
      <c r="K50" s="686"/>
      <c r="L50" s="686"/>
      <c r="M50" s="686"/>
      <c r="N50" s="686"/>
      <c r="O50" s="686"/>
      <c r="P50" s="686"/>
      <c r="Q50" s="686"/>
      <c r="R50" s="686"/>
      <c r="S50" s="686"/>
      <c r="T50" s="686"/>
      <c r="U50" s="276"/>
      <c r="V50" s="267"/>
      <c r="W50" s="35"/>
      <c r="X50" s="35"/>
      <c r="Y50" s="36"/>
    </row>
    <row r="51" spans="1:28" ht="19.5" customHeight="1">
      <c r="A51" s="178" t="s">
        <v>229</v>
      </c>
      <c r="B51" s="274"/>
      <c r="C51" s="274"/>
      <c r="D51" s="274"/>
      <c r="E51" s="274"/>
      <c r="F51" s="274"/>
      <c r="G51" s="274"/>
      <c r="H51" s="274"/>
      <c r="I51" s="274"/>
      <c r="J51" s="274"/>
      <c r="K51" s="274"/>
      <c r="L51" s="274"/>
      <c r="M51" s="274"/>
      <c r="N51" s="274"/>
      <c r="O51" s="274"/>
      <c r="P51" s="741" t="s">
        <v>234</v>
      </c>
      <c r="Q51" s="741"/>
      <c r="R51" s="741"/>
      <c r="S51" s="741"/>
      <c r="T51" s="742"/>
      <c r="U51" s="738" t="s">
        <v>233</v>
      </c>
      <c r="V51" s="739"/>
      <c r="W51" s="739"/>
      <c r="X51" s="739"/>
      <c r="Y51" s="740"/>
    </row>
    <row r="52" spans="1:28" ht="22.5" customHeight="1">
      <c r="A52" s="271" t="s">
        <v>228</v>
      </c>
      <c r="B52" s="272"/>
      <c r="C52" s="34" t="s">
        <v>22</v>
      </c>
      <c r="D52" s="272"/>
      <c r="E52" s="34" t="s">
        <v>32</v>
      </c>
      <c r="F52" s="273"/>
      <c r="G52" s="267" t="s">
        <v>24</v>
      </c>
      <c r="H52" s="196"/>
      <c r="J52" s="35"/>
      <c r="U52" s="736"/>
      <c r="V52" s="737"/>
      <c r="W52" s="737"/>
      <c r="X52" s="189"/>
      <c r="Y52" s="190"/>
      <c r="AA52" s="189"/>
    </row>
    <row r="53" spans="1:28" ht="18" customHeight="1">
      <c r="A53" s="169"/>
      <c r="B53" s="734" t="s">
        <v>51</v>
      </c>
      <c r="C53" s="734"/>
      <c r="D53" s="35" t="s">
        <v>230</v>
      </c>
      <c r="E53" s="35"/>
      <c r="F53" s="691"/>
      <c r="G53" s="691"/>
      <c r="H53" s="691"/>
      <c r="I53" s="691"/>
      <c r="J53" s="691"/>
      <c r="K53" s="691"/>
      <c r="L53" s="691"/>
      <c r="M53" s="691"/>
      <c r="N53" s="691"/>
      <c r="U53" s="169"/>
      <c r="V53" s="191"/>
      <c r="W53" s="191"/>
      <c r="X53" s="191"/>
      <c r="Y53" s="192"/>
    </row>
    <row r="54" spans="1:28" ht="17.25" customHeight="1">
      <c r="A54" s="169"/>
      <c r="B54" s="734"/>
      <c r="C54" s="734"/>
      <c r="D54" s="35" t="s">
        <v>231</v>
      </c>
      <c r="E54" s="35"/>
      <c r="F54" s="691"/>
      <c r="G54" s="691"/>
      <c r="H54" s="691"/>
      <c r="I54" s="691"/>
      <c r="J54" s="691"/>
      <c r="K54" s="691"/>
      <c r="L54" s="691"/>
      <c r="M54" s="691"/>
      <c r="N54" s="691"/>
      <c r="O54" s="195"/>
      <c r="P54" s="195"/>
      <c r="Q54" s="195"/>
      <c r="R54" s="195"/>
      <c r="S54" s="195"/>
      <c r="T54" s="195"/>
      <c r="U54" s="269"/>
      <c r="V54" s="195"/>
      <c r="W54" s="195"/>
      <c r="X54" s="195"/>
      <c r="Y54" s="192"/>
    </row>
    <row r="55" spans="1:28" ht="21.75" customHeight="1">
      <c r="A55" s="176"/>
      <c r="B55" s="35" t="s">
        <v>232</v>
      </c>
      <c r="C55" s="149"/>
      <c r="D55" s="149"/>
      <c r="E55" s="188" t="s">
        <v>18</v>
      </c>
      <c r="F55" s="692"/>
      <c r="G55" s="692"/>
      <c r="H55" s="275" t="s">
        <v>115</v>
      </c>
      <c r="I55" s="693"/>
      <c r="J55" s="693"/>
      <c r="K55" s="275" t="s">
        <v>116</v>
      </c>
      <c r="L55" s="693"/>
      <c r="M55" s="693"/>
      <c r="N55" s="693"/>
      <c r="O55" s="268"/>
      <c r="P55" s="268"/>
      <c r="Q55" s="268"/>
      <c r="R55" s="268"/>
      <c r="S55" s="268"/>
      <c r="T55" s="268"/>
      <c r="U55" s="270"/>
      <c r="V55" s="194"/>
      <c r="W55" s="149"/>
      <c r="X55" s="149"/>
      <c r="Y55" s="183"/>
    </row>
    <row r="56" spans="1:28" ht="21.75" customHeight="1">
      <c r="A56" s="732" t="s">
        <v>53</v>
      </c>
      <c r="B56" s="732"/>
      <c r="C56" s="732"/>
      <c r="D56" s="732"/>
      <c r="E56" s="732"/>
      <c r="F56" s="732"/>
      <c r="G56" s="732"/>
      <c r="H56" s="732"/>
      <c r="I56" s="732"/>
      <c r="J56" s="732"/>
      <c r="K56" s="732"/>
      <c r="L56" s="732"/>
      <c r="M56" s="732"/>
      <c r="N56" s="732"/>
      <c r="O56" s="732"/>
      <c r="P56" s="732"/>
      <c r="Q56" s="732"/>
      <c r="R56" s="732"/>
      <c r="V56" s="733" t="s">
        <v>375</v>
      </c>
      <c r="W56" s="733"/>
      <c r="X56" s="733"/>
      <c r="Y56" s="733"/>
    </row>
    <row r="57" spans="1:28" ht="17.25" customHeight="1"/>
  </sheetData>
  <sheetProtection algorithmName="SHA-512" hashValue="jKc0IrEfhc9qvnf6rx+Sh3AWNnSMXT7HMCnKrW6/c/2UhRny85K8SHCjBkw82u22dmv216nBTvGYZlvh+53Sjg==" saltValue="NCf+bkQIIkGySAeK6KOfWg==" spinCount="100000" sheet="1" formatCells="0"/>
  <mergeCells count="101">
    <mergeCell ref="A2:V2"/>
    <mergeCell ref="W3:Y4"/>
    <mergeCell ref="A6:B7"/>
    <mergeCell ref="R7:Y7"/>
    <mergeCell ref="C8:K9"/>
    <mergeCell ref="L8:Q8"/>
    <mergeCell ref="R8:Y8"/>
    <mergeCell ref="C6:K7"/>
    <mergeCell ref="L6:Q6"/>
    <mergeCell ref="R6:Y6"/>
    <mergeCell ref="L7:Q7"/>
    <mergeCell ref="C10:D11"/>
    <mergeCell ref="I10:I11"/>
    <mergeCell ref="J10:J11"/>
    <mergeCell ref="K10:K11"/>
    <mergeCell ref="E10:E11"/>
    <mergeCell ref="F10:F11"/>
    <mergeCell ref="A8:B8"/>
    <mergeCell ref="A9:B9"/>
    <mergeCell ref="N9:O9"/>
    <mergeCell ref="I23:J23"/>
    <mergeCell ref="L23:M23"/>
    <mergeCell ref="B27:B31"/>
    <mergeCell ref="A17:D18"/>
    <mergeCell ref="C26:M26"/>
    <mergeCell ref="L18:M18"/>
    <mergeCell ref="W10:W11"/>
    <mergeCell ref="X10:X11"/>
    <mergeCell ref="Y10:Y11"/>
    <mergeCell ref="N11:P11"/>
    <mergeCell ref="S10:S11"/>
    <mergeCell ref="V10:V11"/>
    <mergeCell ref="T10:T11"/>
    <mergeCell ref="U10:U11"/>
    <mergeCell ref="A12:D12"/>
    <mergeCell ref="N12:O12"/>
    <mergeCell ref="Q10:Q11"/>
    <mergeCell ref="R10:R11"/>
    <mergeCell ref="L10:L11"/>
    <mergeCell ref="M10:M11"/>
    <mergeCell ref="N10:P10"/>
    <mergeCell ref="G10:G11"/>
    <mergeCell ref="H10:H11"/>
    <mergeCell ref="A10:B11"/>
    <mergeCell ref="A46:Y46"/>
    <mergeCell ref="B47:C47"/>
    <mergeCell ref="A1:M1"/>
    <mergeCell ref="U30:X30"/>
    <mergeCell ref="A15:D15"/>
    <mergeCell ref="J18:K18"/>
    <mergeCell ref="J30:M30"/>
    <mergeCell ref="N15:O15"/>
    <mergeCell ref="A16:D16"/>
    <mergeCell ref="N16:O16"/>
    <mergeCell ref="A13:D13"/>
    <mergeCell ref="N13:O13"/>
    <mergeCell ref="A14:D14"/>
    <mergeCell ref="N14:O14"/>
    <mergeCell ref="N26:X26"/>
    <mergeCell ref="D29:F29"/>
    <mergeCell ref="K29:L29"/>
    <mergeCell ref="O29:Q29"/>
    <mergeCell ref="B41:D41"/>
    <mergeCell ref="V29:W29"/>
    <mergeCell ref="Q18:V18"/>
    <mergeCell ref="A19:Y20"/>
    <mergeCell ref="C23:E23"/>
    <mergeCell ref="F23:H23"/>
    <mergeCell ref="AG34:AH35"/>
    <mergeCell ref="AE34:AF35"/>
    <mergeCell ref="AC34:AD35"/>
    <mergeCell ref="AB34:AB35"/>
    <mergeCell ref="Y43:Y44"/>
    <mergeCell ref="S43:X44"/>
    <mergeCell ref="B32:B38"/>
    <mergeCell ref="A45:Y45"/>
    <mergeCell ref="H34:I34"/>
    <mergeCell ref="K34:L34"/>
    <mergeCell ref="S34:T34"/>
    <mergeCell ref="V34:W34"/>
    <mergeCell ref="E43:H44"/>
    <mergeCell ref="I43:L44"/>
    <mergeCell ref="M43:M44"/>
    <mergeCell ref="N43:R44"/>
    <mergeCell ref="K37:L37"/>
    <mergeCell ref="V37:W37"/>
    <mergeCell ref="A56:R56"/>
    <mergeCell ref="V56:Y56"/>
    <mergeCell ref="K48:Y48"/>
    <mergeCell ref="K50:T50"/>
    <mergeCell ref="B54:C54"/>
    <mergeCell ref="F49:G49"/>
    <mergeCell ref="U52:W52"/>
    <mergeCell ref="B53:C53"/>
    <mergeCell ref="U51:Y51"/>
    <mergeCell ref="P51:T51"/>
    <mergeCell ref="F53:N53"/>
    <mergeCell ref="F54:N54"/>
    <mergeCell ref="F55:G55"/>
    <mergeCell ref="I55:J55"/>
    <mergeCell ref="L55:N55"/>
  </mergeCells>
  <phoneticPr fontId="2"/>
  <conditionalFormatting sqref="E12">
    <cfRule type="containsBlanks" dxfId="5" priority="17">
      <formula>LEN(TRIM(E12))=0</formula>
    </cfRule>
  </conditionalFormatting>
  <conditionalFormatting sqref="E13">
    <cfRule type="containsBlanks" dxfId="4" priority="18">
      <formula>LEN(TRIM(E13))=0</formula>
    </cfRule>
  </conditionalFormatting>
  <conditionalFormatting sqref="E14">
    <cfRule type="containsBlanks" dxfId="3" priority="19">
      <formula>LEN(TRIM(E14))=0</formula>
    </cfRule>
  </conditionalFormatting>
  <conditionalFormatting sqref="E15">
    <cfRule type="containsBlanks" dxfId="2" priority="20">
      <formula>LEN(TRIM(E15))=0</formula>
    </cfRule>
  </conditionalFormatting>
  <conditionalFormatting sqref="E16">
    <cfRule type="containsBlanks" dxfId="1" priority="21">
      <formula>LEN(TRIM(E16))=0</formula>
    </cfRule>
  </conditionalFormatting>
  <conditionalFormatting sqref="P12">
    <cfRule type="containsBlanks" dxfId="0" priority="1">
      <formula>LEN(TRIM(P12))=0</formula>
    </cfRule>
  </conditionalFormatting>
  <dataValidations disablePrompts="1" count="3">
    <dataValidation imeMode="off" allowBlank="1" showInputMessage="1" showErrorMessage="1" sqref="Q10:R10 Q12:X16 L15:M15 I15:J15 F12:G16 I12:J13 W10:X10 I18 Q18 L12:M13 T10:U10" xr:uid="{00000000-0002-0000-0200-000000000000}"/>
    <dataValidation type="whole" imeMode="off" allowBlank="1" showInputMessage="1" showErrorMessage="1" sqref="L18:M18" xr:uid="{00000000-0002-0000-0200-000001000000}">
      <formula1>1</formula1>
      <formula2>43</formula2>
    </dataValidation>
    <dataValidation type="list" allowBlank="1" showInputMessage="1" showErrorMessage="1" sqref="B47:C47" xr:uid="{00000000-0002-0000-0200-000002000000}">
      <formula1>"平成 ,令和"</formula1>
    </dataValidation>
  </dataValidations>
  <pageMargins left="0.70866141732283472" right="0.27559055118110237" top="0.6692913385826772" bottom="0.51181102362204722" header="0.31496062992125984" footer="0.31496062992125984"/>
  <pageSetup paperSize="9" scale="87" orientation="portrait" r:id="rId1"/>
  <drawing r:id="rId2"/>
  <legacyDrawing r:id="rId3"/>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200-000003000000}">
          <x14:formula1>
            <xm:f>計算!$E$95:$E$97</xm:f>
          </x14:formula1>
          <xm:sqref>E12:E16 P12:P16</xm:sqref>
        </x14:dataValidation>
        <x14:dataValidation type="list" allowBlank="1" showInputMessage="1" showErrorMessage="1" xr:uid="{00000000-0002-0000-0200-000004000000}">
          <x14:formula1>
            <xm:f>計算!$E$95:$E$96</xm:f>
          </x14:formula1>
          <xm:sqref>N11:P11</xm:sqref>
        </x14:dataValidation>
        <x14:dataValidation type="list" allowBlank="1" showInputMessage="1" showErrorMessage="1" xr:uid="{00000000-0002-0000-0200-000005000000}">
          <x14:formula1>
            <xm:f>計算!$E$94:$E$95</xm:f>
          </x14:formula1>
          <xm:sqref>C10:D11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BS110"/>
  <sheetViews>
    <sheetView zoomScaleNormal="100" zoomScaleSheetLayoutView="100" zoomScalePageLayoutView="70" workbookViewId="0"/>
  </sheetViews>
  <sheetFormatPr defaultColWidth="0" defaultRowHeight="13.5" zeroHeight="1"/>
  <cols>
    <col min="1" max="2" width="9" style="28" customWidth="1"/>
    <col min="3" max="3" width="11" style="28" customWidth="1"/>
    <col min="4" max="4" width="9" style="28" customWidth="1"/>
    <col min="5" max="5" width="9.75" style="28" customWidth="1"/>
    <col min="6" max="6" width="3.5" style="28" customWidth="1"/>
    <col min="7" max="7" width="4.25" style="28" customWidth="1"/>
    <col min="8" max="8" width="3.5" style="28" customWidth="1"/>
    <col min="9" max="10" width="9" style="28" customWidth="1"/>
    <col min="11" max="11" width="5.875" style="28" customWidth="1"/>
    <col min="12" max="12" width="8" style="28" customWidth="1"/>
    <col min="13" max="13" width="9.75" style="28" customWidth="1"/>
    <col min="14" max="14" width="4" style="28" customWidth="1"/>
    <col min="15" max="15" width="4.5" style="28" customWidth="1"/>
    <col min="16" max="17" width="3.5" style="28" customWidth="1"/>
    <col min="18" max="18" width="1.625" style="28" customWidth="1"/>
    <col min="19" max="19" width="4.625" style="28" customWidth="1"/>
    <col min="20" max="20" width="2.5" style="28" customWidth="1"/>
    <col min="21" max="21" width="0.625" style="28" customWidth="1"/>
    <col min="22" max="29" width="9" style="28" hidden="1" customWidth="1"/>
    <col min="30" max="30" width="8.625" style="28" hidden="1" customWidth="1"/>
    <col min="31" max="43" width="9" style="28" hidden="1" customWidth="1"/>
    <col min="44" max="44" width="4.125" style="28" hidden="1" customWidth="1"/>
    <col min="45" max="57" width="9" style="28" hidden="1" customWidth="1"/>
    <col min="58" max="58" width="8.125" style="28" hidden="1" customWidth="1"/>
    <col min="59" max="16384" width="9" style="28" hidden="1"/>
  </cols>
  <sheetData>
    <row r="1" spans="1:16" ht="18.75">
      <c r="A1" s="137" t="s">
        <v>61</v>
      </c>
      <c r="B1" s="138"/>
      <c r="C1" s="138"/>
      <c r="D1" s="138"/>
      <c r="E1" s="138"/>
      <c r="F1" s="138"/>
      <c r="G1" s="138"/>
      <c r="H1" s="138"/>
      <c r="I1" s="138"/>
      <c r="J1" s="138"/>
      <c r="K1" s="138"/>
      <c r="L1" s="138"/>
      <c r="M1" s="138"/>
      <c r="N1" s="138"/>
      <c r="O1" s="138"/>
      <c r="P1" s="138"/>
    </row>
    <row r="2" spans="1:16" ht="17.25">
      <c r="A2" s="138"/>
      <c r="B2" s="138"/>
      <c r="C2" s="138"/>
      <c r="D2" s="138"/>
      <c r="E2" s="138"/>
      <c r="F2" s="138"/>
      <c r="G2" s="138"/>
      <c r="H2" s="138"/>
      <c r="I2" s="138"/>
      <c r="J2" s="138"/>
      <c r="K2" s="138"/>
      <c r="L2" s="138"/>
      <c r="M2" s="138"/>
      <c r="N2" s="138"/>
      <c r="O2" s="138"/>
      <c r="P2" s="138"/>
    </row>
    <row r="3" spans="1:16" ht="17.25">
      <c r="A3" s="138" t="s">
        <v>202</v>
      </c>
      <c r="B3" s="138"/>
      <c r="C3" s="138"/>
      <c r="D3" s="138"/>
      <c r="E3" s="138"/>
      <c r="F3" s="138"/>
      <c r="G3" s="138"/>
      <c r="H3" s="138"/>
      <c r="I3" s="138"/>
      <c r="J3" s="138"/>
      <c r="K3" s="138"/>
      <c r="L3" s="138"/>
      <c r="M3" s="138"/>
      <c r="N3" s="138"/>
      <c r="O3" s="138"/>
      <c r="P3" s="138"/>
    </row>
    <row r="4" spans="1:16" ht="17.25">
      <c r="A4" s="138" t="s">
        <v>88</v>
      </c>
      <c r="B4" s="138"/>
      <c r="C4" s="138"/>
      <c r="D4" s="138"/>
      <c r="E4" s="138"/>
      <c r="F4" s="138"/>
      <c r="G4" s="138"/>
      <c r="H4" s="138"/>
      <c r="I4" s="138"/>
      <c r="J4" s="138"/>
      <c r="K4" s="138"/>
      <c r="L4" s="138"/>
      <c r="M4" s="138"/>
      <c r="N4" s="138"/>
      <c r="O4" s="138"/>
      <c r="P4" s="138"/>
    </row>
    <row r="5" spans="1:16" ht="9.75" customHeight="1">
      <c r="A5" s="138"/>
      <c r="B5" s="138"/>
      <c r="C5" s="138"/>
      <c r="D5" s="138"/>
      <c r="E5" s="138"/>
      <c r="F5" s="138"/>
      <c r="G5" s="138"/>
      <c r="H5" s="138"/>
      <c r="I5" s="138"/>
      <c r="J5" s="138"/>
      <c r="K5" s="138"/>
      <c r="L5" s="138"/>
      <c r="M5" s="138"/>
      <c r="N5" s="138"/>
      <c r="O5" s="138"/>
      <c r="P5" s="138"/>
    </row>
    <row r="6" spans="1:16" ht="17.25">
      <c r="A6" s="138" t="s">
        <v>203</v>
      </c>
      <c r="B6" s="138"/>
      <c r="C6" s="138"/>
      <c r="D6" s="138"/>
      <c r="E6" s="138"/>
      <c r="F6" s="138"/>
      <c r="G6" s="138"/>
      <c r="H6" s="138"/>
      <c r="I6" s="138"/>
      <c r="J6" s="138"/>
      <c r="K6" s="138"/>
      <c r="L6" s="138"/>
      <c r="M6" s="138"/>
      <c r="N6" s="138"/>
      <c r="O6" s="138"/>
      <c r="P6" s="138"/>
    </row>
    <row r="7" spans="1:16" ht="9.75" customHeight="1">
      <c r="A7" s="138"/>
      <c r="B7" s="138"/>
      <c r="C7" s="138"/>
      <c r="D7" s="138"/>
      <c r="E7" s="138"/>
      <c r="F7" s="138"/>
      <c r="G7" s="138"/>
      <c r="H7" s="138"/>
      <c r="I7" s="138"/>
      <c r="J7" s="138"/>
      <c r="K7" s="138"/>
      <c r="L7" s="138"/>
      <c r="M7" s="138"/>
      <c r="N7" s="138"/>
      <c r="O7" s="138"/>
      <c r="P7" s="138"/>
    </row>
    <row r="8" spans="1:16" ht="17.25">
      <c r="A8" s="138" t="s">
        <v>204</v>
      </c>
      <c r="B8" s="138"/>
      <c r="C8" s="138"/>
      <c r="D8" s="138"/>
      <c r="E8" s="138"/>
      <c r="F8" s="138"/>
      <c r="G8" s="138"/>
      <c r="H8" s="138"/>
      <c r="I8" s="138"/>
      <c r="J8" s="138"/>
      <c r="K8" s="138"/>
      <c r="L8" s="138"/>
      <c r="M8" s="138"/>
      <c r="N8" s="138"/>
      <c r="O8" s="138"/>
      <c r="P8" s="138"/>
    </row>
    <row r="9" spans="1:16" ht="9.75" customHeight="1">
      <c r="A9" s="138"/>
      <c r="B9" s="138"/>
      <c r="C9" s="138"/>
      <c r="D9" s="138"/>
      <c r="E9" s="138"/>
      <c r="F9" s="138"/>
      <c r="G9" s="138"/>
      <c r="H9" s="138"/>
      <c r="I9" s="138"/>
      <c r="J9" s="138"/>
      <c r="K9" s="138"/>
      <c r="L9" s="138"/>
      <c r="M9" s="138"/>
      <c r="N9" s="138"/>
      <c r="O9" s="138"/>
      <c r="P9" s="138"/>
    </row>
    <row r="10" spans="1:16" ht="17.25">
      <c r="A10" s="138" t="s">
        <v>205</v>
      </c>
      <c r="B10" s="138"/>
      <c r="C10" s="138"/>
      <c r="D10" s="138"/>
      <c r="E10" s="138"/>
      <c r="F10" s="138"/>
      <c r="G10" s="138"/>
      <c r="H10" s="138"/>
      <c r="I10" s="138"/>
      <c r="J10" s="138"/>
      <c r="K10" s="138"/>
      <c r="L10" s="138"/>
      <c r="M10" s="138"/>
      <c r="N10" s="138"/>
      <c r="O10" s="138"/>
      <c r="P10" s="138"/>
    </row>
    <row r="11" spans="1:16" ht="17.25">
      <c r="A11" s="138" t="s">
        <v>217</v>
      </c>
      <c r="B11" s="138"/>
      <c r="C11" s="138"/>
      <c r="D11" s="138"/>
      <c r="E11" s="138"/>
      <c r="F11" s="138"/>
      <c r="G11" s="138"/>
      <c r="H11" s="138"/>
      <c r="I11" s="138"/>
      <c r="J11" s="138"/>
      <c r="K11" s="138"/>
      <c r="L11" s="138"/>
      <c r="M11" s="138"/>
      <c r="N11" s="138"/>
      <c r="O11" s="138"/>
      <c r="P11" s="138"/>
    </row>
    <row r="12" spans="1:16" ht="9.75" customHeight="1">
      <c r="A12" s="138"/>
      <c r="B12" s="138"/>
      <c r="C12" s="138"/>
      <c r="D12" s="138"/>
      <c r="E12" s="138"/>
      <c r="F12" s="138"/>
      <c r="G12" s="138"/>
      <c r="H12" s="138"/>
      <c r="I12" s="138"/>
      <c r="J12" s="138"/>
      <c r="K12" s="138"/>
      <c r="L12" s="138"/>
      <c r="M12" s="138"/>
      <c r="N12" s="138"/>
      <c r="O12" s="138"/>
      <c r="P12" s="138"/>
    </row>
    <row r="13" spans="1:16" ht="17.25">
      <c r="A13" s="138" t="s">
        <v>175</v>
      </c>
      <c r="B13" s="138"/>
      <c r="C13" s="138"/>
      <c r="D13" s="138"/>
      <c r="E13" s="138"/>
      <c r="F13" s="138"/>
      <c r="G13" s="138"/>
      <c r="H13" s="138"/>
      <c r="I13" s="138"/>
      <c r="J13" s="138"/>
      <c r="K13" s="138"/>
      <c r="L13" s="138"/>
      <c r="M13" s="138"/>
      <c r="N13" s="138"/>
      <c r="O13" s="138"/>
      <c r="P13" s="138"/>
    </row>
    <row r="14" spans="1:16" ht="17.25">
      <c r="A14" s="138" t="s">
        <v>206</v>
      </c>
      <c r="B14" s="138"/>
      <c r="C14" s="138"/>
      <c r="D14" s="138"/>
      <c r="E14" s="138"/>
      <c r="F14" s="138"/>
      <c r="G14" s="138"/>
      <c r="H14" s="138"/>
      <c r="I14" s="138"/>
      <c r="J14" s="138"/>
      <c r="K14" s="138"/>
      <c r="L14" s="138"/>
      <c r="M14" s="138"/>
      <c r="N14" s="138"/>
      <c r="O14" s="138"/>
      <c r="P14" s="138"/>
    </row>
    <row r="15" spans="1:16" ht="9.75" customHeight="1">
      <c r="A15" s="138"/>
      <c r="B15" s="138"/>
      <c r="C15" s="138"/>
      <c r="D15" s="138"/>
      <c r="E15" s="138"/>
      <c r="F15" s="138"/>
      <c r="G15" s="138"/>
      <c r="H15" s="138"/>
      <c r="I15" s="138"/>
      <c r="J15" s="138"/>
      <c r="K15" s="138"/>
      <c r="L15" s="138"/>
      <c r="M15" s="138"/>
      <c r="N15" s="138"/>
      <c r="O15" s="138"/>
      <c r="P15" s="138"/>
    </row>
    <row r="16" spans="1:16" ht="17.25">
      <c r="A16" s="138" t="s">
        <v>176</v>
      </c>
      <c r="B16" s="138"/>
      <c r="C16" s="138"/>
      <c r="D16" s="138"/>
      <c r="E16" s="138"/>
      <c r="F16" s="138"/>
      <c r="G16" s="138"/>
      <c r="H16" s="138"/>
      <c r="I16" s="138"/>
      <c r="J16" s="138"/>
      <c r="K16" s="138"/>
      <c r="L16" s="138"/>
      <c r="M16" s="138"/>
      <c r="N16" s="138"/>
      <c r="O16" s="138"/>
      <c r="P16" s="138"/>
    </row>
    <row r="17" spans="1:16" ht="17.25">
      <c r="A17" s="138" t="s">
        <v>207</v>
      </c>
      <c r="B17" s="138"/>
      <c r="C17" s="138"/>
      <c r="D17" s="138"/>
      <c r="E17" s="138"/>
      <c r="F17" s="138"/>
      <c r="G17" s="138"/>
      <c r="H17" s="138"/>
      <c r="I17" s="138"/>
      <c r="J17" s="138"/>
      <c r="K17" s="138"/>
      <c r="L17" s="138"/>
      <c r="M17" s="138"/>
      <c r="N17" s="138"/>
      <c r="O17" s="138"/>
      <c r="P17" s="138"/>
    </row>
    <row r="18" spans="1:16" ht="17.25">
      <c r="A18" s="138" t="s">
        <v>208</v>
      </c>
      <c r="B18" s="138"/>
      <c r="C18" s="138"/>
      <c r="D18" s="138"/>
      <c r="E18" s="138"/>
      <c r="F18" s="138"/>
      <c r="G18" s="138"/>
      <c r="H18" s="138"/>
      <c r="I18" s="138"/>
      <c r="J18" s="138"/>
      <c r="K18" s="138"/>
      <c r="L18" s="138"/>
      <c r="M18" s="138"/>
      <c r="N18" s="138"/>
      <c r="O18" s="138"/>
      <c r="P18" s="138"/>
    </row>
    <row r="19" spans="1:16" ht="9.75" customHeight="1">
      <c r="A19" s="138"/>
      <c r="B19" s="138"/>
      <c r="C19" s="138"/>
      <c r="D19" s="138"/>
      <c r="E19" s="138"/>
      <c r="F19" s="138"/>
      <c r="G19" s="138"/>
      <c r="H19" s="138"/>
      <c r="I19" s="138"/>
      <c r="J19" s="138"/>
      <c r="K19" s="138"/>
      <c r="L19" s="138"/>
      <c r="M19" s="138"/>
      <c r="N19" s="138"/>
      <c r="O19" s="138"/>
      <c r="P19" s="138"/>
    </row>
    <row r="20" spans="1:16" ht="17.25">
      <c r="A20" s="138" t="s">
        <v>218</v>
      </c>
      <c r="B20" s="138"/>
      <c r="C20" s="138"/>
      <c r="D20" s="138"/>
      <c r="E20" s="138"/>
      <c r="F20" s="138"/>
      <c r="G20" s="138"/>
      <c r="H20" s="138"/>
      <c r="I20" s="138"/>
      <c r="J20" s="138"/>
      <c r="K20" s="138"/>
      <c r="L20" s="138"/>
      <c r="M20" s="138"/>
      <c r="N20" s="138"/>
      <c r="O20" s="138"/>
      <c r="P20" s="138"/>
    </row>
    <row r="21" spans="1:16" ht="17.25">
      <c r="A21" s="138" t="s">
        <v>219</v>
      </c>
      <c r="B21" s="138"/>
      <c r="C21" s="138"/>
      <c r="D21" s="138"/>
      <c r="E21" s="138"/>
      <c r="F21" s="138"/>
      <c r="G21" s="138"/>
      <c r="H21" s="138"/>
      <c r="I21" s="138"/>
      <c r="J21" s="138"/>
      <c r="K21" s="138"/>
      <c r="L21" s="138"/>
      <c r="M21" s="138"/>
      <c r="N21" s="138"/>
      <c r="O21" s="138"/>
      <c r="P21" s="138"/>
    </row>
    <row r="22" spans="1:16" ht="17.25">
      <c r="A22" s="138" t="s">
        <v>139</v>
      </c>
      <c r="B22" s="138"/>
      <c r="C22" s="138"/>
      <c r="D22" s="138"/>
      <c r="E22" s="138"/>
      <c r="F22" s="138"/>
      <c r="G22" s="138"/>
      <c r="H22" s="138"/>
      <c r="I22" s="138"/>
      <c r="J22" s="138"/>
      <c r="L22" s="138"/>
      <c r="M22" s="138"/>
      <c r="N22" s="138"/>
      <c r="O22" s="138"/>
      <c r="P22" s="138"/>
    </row>
    <row r="23" spans="1:16" ht="17.25">
      <c r="A23" s="138"/>
      <c r="B23" s="138"/>
      <c r="C23" s="138"/>
      <c r="D23" s="138"/>
      <c r="E23" s="138"/>
      <c r="F23" s="138"/>
      <c r="G23" s="138"/>
      <c r="H23" s="138"/>
      <c r="I23" s="138"/>
      <c r="J23" s="138"/>
      <c r="K23" s="138"/>
      <c r="L23" s="138"/>
      <c r="M23" s="138"/>
      <c r="N23" s="138"/>
      <c r="O23" s="138"/>
      <c r="P23" s="138"/>
    </row>
    <row r="24" spans="1:16" ht="18.75">
      <c r="A24" s="848" t="s">
        <v>62</v>
      </c>
      <c r="B24" s="848"/>
      <c r="C24" s="849"/>
      <c r="D24" s="849"/>
      <c r="E24" s="138"/>
      <c r="F24" s="138"/>
      <c r="G24" s="138"/>
      <c r="H24" s="138"/>
      <c r="I24" s="138"/>
      <c r="J24" s="138"/>
      <c r="K24" s="138"/>
      <c r="L24" s="138"/>
      <c r="M24" s="138"/>
      <c r="N24" s="138"/>
      <c r="O24" s="138"/>
      <c r="P24" s="138"/>
    </row>
    <row r="25" spans="1:16" ht="17.25">
      <c r="A25" s="138"/>
      <c r="B25" s="138"/>
      <c r="C25" s="138"/>
      <c r="D25" s="138"/>
      <c r="E25" s="138"/>
      <c r="F25" s="138"/>
      <c r="G25" s="138"/>
      <c r="H25" s="138"/>
      <c r="I25" s="138"/>
      <c r="J25" s="138"/>
      <c r="K25" s="138"/>
      <c r="L25" s="138"/>
      <c r="M25" s="138"/>
      <c r="N25" s="138"/>
      <c r="O25" s="138"/>
      <c r="P25" s="138"/>
    </row>
    <row r="26" spans="1:16" ht="17.25">
      <c r="A26" s="850" t="s">
        <v>221</v>
      </c>
      <c r="B26" s="851"/>
      <c r="C26" s="851"/>
      <c r="D26" s="851"/>
      <c r="E26" s="851"/>
      <c r="F26" s="851"/>
      <c r="G26" s="852"/>
      <c r="H26" s="852"/>
      <c r="I26" s="852"/>
      <c r="J26" s="852"/>
      <c r="K26" s="852"/>
      <c r="L26" s="852"/>
      <c r="M26" s="138"/>
      <c r="N26" s="138"/>
      <c r="O26" s="138"/>
      <c r="P26" s="138"/>
    </row>
    <row r="27" spans="1:16" ht="17.25">
      <c r="A27" s="139" t="s">
        <v>220</v>
      </c>
      <c r="B27" s="140"/>
      <c r="C27" s="140"/>
      <c r="D27" s="140"/>
      <c r="E27" s="140"/>
      <c r="F27" s="140"/>
      <c r="G27" s="86"/>
      <c r="H27" s="86"/>
      <c r="I27" s="86"/>
      <c r="J27" s="86"/>
      <c r="K27" s="86"/>
      <c r="L27" s="86"/>
      <c r="M27" s="138"/>
      <c r="N27" s="138"/>
      <c r="O27" s="138"/>
      <c r="P27" s="138"/>
    </row>
    <row r="28" spans="1:16" ht="17.25">
      <c r="A28" s="139" t="s">
        <v>222</v>
      </c>
      <c r="B28" s="140"/>
      <c r="C28" s="140"/>
      <c r="D28" s="140"/>
      <c r="E28" s="140"/>
      <c r="F28" s="140"/>
      <c r="G28" s="86"/>
      <c r="H28" s="86"/>
      <c r="I28" s="86"/>
      <c r="J28" s="86"/>
      <c r="K28" s="86"/>
      <c r="L28" s="86"/>
      <c r="M28" s="138"/>
      <c r="N28" s="138"/>
      <c r="O28" s="138"/>
      <c r="P28" s="138"/>
    </row>
    <row r="29" spans="1:16" ht="17.25">
      <c r="A29" s="139"/>
      <c r="B29" s="140"/>
      <c r="C29" s="140"/>
      <c r="D29" s="140"/>
      <c r="E29" s="140"/>
      <c r="F29" s="140"/>
      <c r="G29" s="86"/>
      <c r="H29" s="86"/>
      <c r="I29" s="86"/>
      <c r="J29" s="86"/>
      <c r="K29" s="86"/>
      <c r="L29" s="86"/>
      <c r="M29" s="138"/>
      <c r="N29" s="138"/>
      <c r="O29" s="138"/>
      <c r="P29" s="138"/>
    </row>
    <row r="30" spans="1:16" ht="17.25">
      <c r="A30" s="139" t="s">
        <v>183</v>
      </c>
      <c r="B30" s="140"/>
      <c r="C30" s="140"/>
      <c r="D30" s="140"/>
      <c r="E30" s="140"/>
      <c r="F30" s="140"/>
      <c r="G30" s="86"/>
      <c r="H30" s="86"/>
      <c r="I30" s="86"/>
      <c r="J30" s="86"/>
      <c r="K30" s="86"/>
      <c r="L30" s="86"/>
      <c r="M30" s="138"/>
      <c r="N30" s="138"/>
      <c r="O30" s="138"/>
      <c r="P30" s="138"/>
    </row>
    <row r="31" spans="1:16" ht="17.25">
      <c r="A31" s="139" t="s">
        <v>184</v>
      </c>
      <c r="B31" s="140"/>
      <c r="C31" s="140"/>
      <c r="D31" s="140"/>
      <c r="E31" s="140"/>
      <c r="F31" s="140"/>
      <c r="G31" s="86"/>
      <c r="H31" s="86"/>
      <c r="I31" s="86"/>
      <c r="J31" s="86"/>
      <c r="K31" s="86"/>
      <c r="L31" s="86"/>
      <c r="M31" s="138"/>
      <c r="N31" s="138"/>
      <c r="O31" s="138"/>
      <c r="P31" s="138"/>
    </row>
    <row r="32" spans="1:16" ht="17.25">
      <c r="A32" s="138" t="s">
        <v>181</v>
      </c>
      <c r="B32" s="138"/>
      <c r="C32" s="138"/>
      <c r="D32" s="138"/>
      <c r="E32" s="138"/>
      <c r="F32" s="138"/>
      <c r="G32" s="138"/>
      <c r="H32" s="138"/>
      <c r="I32" s="141"/>
      <c r="J32" s="138"/>
      <c r="K32" s="138"/>
      <c r="L32" s="138"/>
      <c r="M32" s="138"/>
      <c r="N32" s="138"/>
      <c r="O32" s="138"/>
      <c r="P32" s="138"/>
    </row>
    <row r="33" spans="1:16" ht="17.25">
      <c r="A33" s="138" t="s">
        <v>182</v>
      </c>
      <c r="B33" s="138"/>
      <c r="C33" s="138"/>
      <c r="D33" s="138"/>
      <c r="E33" s="138"/>
      <c r="F33" s="138"/>
      <c r="G33" s="138"/>
      <c r="H33" s="138"/>
      <c r="I33" s="141"/>
      <c r="J33" s="138"/>
      <c r="K33" s="138"/>
      <c r="L33" s="138"/>
      <c r="M33" s="138"/>
      <c r="N33" s="138"/>
      <c r="O33" s="138"/>
      <c r="P33" s="138"/>
    </row>
    <row r="34" spans="1:16" ht="17.25">
      <c r="A34" s="138" t="s">
        <v>223</v>
      </c>
      <c r="B34" s="138"/>
      <c r="C34" s="138"/>
      <c r="D34" s="138"/>
      <c r="E34" s="138"/>
      <c r="F34" s="138"/>
      <c r="G34" s="138"/>
      <c r="H34" s="138"/>
      <c r="I34" s="141"/>
      <c r="J34" s="138"/>
      <c r="K34" s="138"/>
      <c r="L34" s="138"/>
      <c r="M34" s="138"/>
      <c r="N34" s="138"/>
      <c r="O34" s="138"/>
      <c r="P34" s="138"/>
    </row>
    <row r="35" spans="1:16" ht="17.25">
      <c r="A35" s="138" t="s">
        <v>224</v>
      </c>
      <c r="B35" s="138"/>
      <c r="C35" s="138"/>
      <c r="D35" s="138"/>
      <c r="E35" s="138"/>
      <c r="F35" s="138"/>
      <c r="G35" s="138"/>
      <c r="H35" s="138"/>
      <c r="I35" s="141"/>
      <c r="J35" s="138"/>
      <c r="K35" s="138"/>
      <c r="L35" s="138"/>
      <c r="M35" s="138"/>
      <c r="N35" s="138"/>
      <c r="O35" s="138"/>
      <c r="P35" s="138"/>
    </row>
    <row r="36" spans="1:16" ht="17.25">
      <c r="A36" s="138"/>
      <c r="B36" s="138"/>
      <c r="C36" s="138"/>
      <c r="D36" s="138"/>
      <c r="E36" s="138"/>
      <c r="F36" s="138"/>
      <c r="G36" s="138"/>
      <c r="H36" s="138"/>
      <c r="I36" s="141"/>
      <c r="J36" s="138"/>
      <c r="K36" s="138"/>
      <c r="L36" s="138"/>
      <c r="M36" s="138"/>
      <c r="N36" s="138"/>
      <c r="O36" s="138"/>
      <c r="P36" s="138"/>
    </row>
    <row r="37" spans="1:16" ht="18.75">
      <c r="A37" s="856" t="s">
        <v>81</v>
      </c>
      <c r="B37" s="856"/>
      <c r="C37" s="82"/>
      <c r="D37" s="82"/>
      <c r="E37" s="82"/>
      <c r="F37" s="82"/>
      <c r="G37" s="82"/>
      <c r="H37" s="82"/>
      <c r="I37" s="82"/>
      <c r="J37" s="82"/>
      <c r="K37" s="82"/>
      <c r="L37" s="82"/>
      <c r="M37" s="82"/>
      <c r="N37" s="82"/>
      <c r="O37" s="82"/>
      <c r="P37" s="82"/>
    </row>
    <row r="38" spans="1:16" ht="17.25">
      <c r="B38" s="252" t="s">
        <v>82</v>
      </c>
      <c r="C38" s="142"/>
      <c r="D38" s="142"/>
      <c r="E38" s="142"/>
      <c r="F38" s="142"/>
      <c r="I38" s="253" t="s">
        <v>83</v>
      </c>
    </row>
    <row r="39" spans="1:16" ht="6" customHeight="1">
      <c r="B39" s="142"/>
      <c r="C39" s="142"/>
      <c r="D39" s="142"/>
      <c r="E39" s="142"/>
      <c r="F39" s="142"/>
      <c r="I39" s="143"/>
    </row>
    <row r="40" spans="1:16" ht="33.75" customHeight="1">
      <c r="A40" s="144"/>
      <c r="B40" s="857"/>
      <c r="C40" s="858"/>
      <c r="D40" s="853" t="s">
        <v>210</v>
      </c>
      <c r="E40" s="855"/>
      <c r="F40" s="853" t="s">
        <v>211</v>
      </c>
      <c r="G40" s="854"/>
      <c r="H40" s="854"/>
      <c r="I40" s="855"/>
    </row>
    <row r="41" spans="1:16" ht="33" customHeight="1">
      <c r="B41" s="846" t="s">
        <v>372</v>
      </c>
      <c r="C41" s="847"/>
      <c r="D41" s="845">
        <v>13878</v>
      </c>
      <c r="E41" s="845"/>
      <c r="F41" s="845">
        <v>10356</v>
      </c>
      <c r="G41" s="845"/>
      <c r="H41" s="845"/>
      <c r="I41" s="845"/>
    </row>
    <row r="42" spans="1:16" ht="33" customHeight="1">
      <c r="B42" s="846" t="s">
        <v>373</v>
      </c>
      <c r="C42" s="847"/>
      <c r="D42" s="845">
        <v>14097</v>
      </c>
      <c r="E42" s="845"/>
      <c r="F42" s="845">
        <v>10520</v>
      </c>
      <c r="G42" s="845"/>
      <c r="H42" s="845"/>
      <c r="I42" s="845"/>
    </row>
    <row r="43" spans="1:16" ht="33" customHeight="1">
      <c r="B43" s="844" t="s">
        <v>374</v>
      </c>
      <c r="C43" s="844"/>
      <c r="D43" s="845">
        <v>14334</v>
      </c>
      <c r="E43" s="845"/>
      <c r="F43" s="845">
        <v>10697</v>
      </c>
      <c r="G43" s="845"/>
      <c r="H43" s="845"/>
      <c r="I43" s="845"/>
    </row>
    <row r="44" spans="1:16" ht="20.25" customHeight="1"/>
    <row r="89" spans="32:71" hidden="1">
      <c r="BS89" s="28" t="s">
        <v>63</v>
      </c>
    </row>
    <row r="95" spans="32:71" hidden="1">
      <c r="AF95" s="28" t="s">
        <v>64</v>
      </c>
      <c r="AL95" s="28" t="s">
        <v>59</v>
      </c>
      <c r="AR95" s="28" t="s">
        <v>65</v>
      </c>
      <c r="AT95" s="28" t="s">
        <v>66</v>
      </c>
      <c r="BE95" s="28" t="s">
        <v>64</v>
      </c>
    </row>
    <row r="96" spans="32:71" hidden="1">
      <c r="BK96" s="28" t="s">
        <v>59</v>
      </c>
      <c r="BQ96" s="28" t="s">
        <v>65</v>
      </c>
    </row>
    <row r="102" spans="32:69" hidden="1">
      <c r="AF102" s="28" t="s">
        <v>64</v>
      </c>
      <c r="AL102" s="28" t="s">
        <v>59</v>
      </c>
      <c r="AR102" s="28" t="s">
        <v>65</v>
      </c>
      <c r="AT102" s="28" t="s">
        <v>66</v>
      </c>
      <c r="BE102" s="28" t="s">
        <v>64</v>
      </c>
    </row>
    <row r="103" spans="32:69" hidden="1">
      <c r="BK103" s="28" t="s">
        <v>59</v>
      </c>
      <c r="BQ103" s="28" t="s">
        <v>65</v>
      </c>
    </row>
    <row r="109" spans="32:69" hidden="1">
      <c r="AF109" s="28" t="s">
        <v>64</v>
      </c>
      <c r="AL109" s="28" t="s">
        <v>59</v>
      </c>
      <c r="AR109" s="28" t="s">
        <v>65</v>
      </c>
      <c r="AT109" s="28" t="s">
        <v>66</v>
      </c>
      <c r="BE109" s="28" t="s">
        <v>64</v>
      </c>
    </row>
    <row r="110" spans="32:69" hidden="1">
      <c r="BK110" s="28" t="s">
        <v>59</v>
      </c>
      <c r="BQ110" s="28" t="s">
        <v>65</v>
      </c>
    </row>
  </sheetData>
  <sheetProtection algorithmName="SHA-512" hashValue="z54D8nFoQspnffjTuHRAie91DLNVmF3oMh4hizx2eQytnhZobZdUIM69BT8aEBOv8CUA2JcDhHL+LeXpL+p1+Q==" saltValue="XoI/Ok4caWiyDWovjFF9eA==" spinCount="100000" sheet="1" objects="1" scenarios="1"/>
  <mergeCells count="15">
    <mergeCell ref="F41:I41"/>
    <mergeCell ref="B41:C41"/>
    <mergeCell ref="D41:E41"/>
    <mergeCell ref="B42:C42"/>
    <mergeCell ref="A24:D24"/>
    <mergeCell ref="A26:L26"/>
    <mergeCell ref="F40:I40"/>
    <mergeCell ref="D40:E40"/>
    <mergeCell ref="A37:B37"/>
    <mergeCell ref="B40:C40"/>
    <mergeCell ref="B43:C43"/>
    <mergeCell ref="D43:E43"/>
    <mergeCell ref="F43:I43"/>
    <mergeCell ref="D42:E42"/>
    <mergeCell ref="F42:I42"/>
  </mergeCells>
  <phoneticPr fontId="2"/>
  <pageMargins left="0.6" right="0.25" top="0.78740157480314965" bottom="0.39370078740157483" header="0.51181102362204722" footer="0.51181102362204722"/>
  <pageSetup paperSize="9" scale="7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O115"/>
  <sheetViews>
    <sheetView topLeftCell="A59" zoomScaleNormal="100" workbookViewId="0">
      <selection activeCell="A59" sqref="A1:XFD59"/>
    </sheetView>
  </sheetViews>
  <sheetFormatPr defaultColWidth="11" defaultRowHeight="13.5"/>
  <cols>
    <col min="1" max="1" width="3.875" customWidth="1"/>
    <col min="2" max="2" width="16.125" customWidth="1"/>
    <col min="3" max="3" width="10.625" customWidth="1"/>
    <col min="4" max="4" width="9.5" customWidth="1"/>
    <col min="5" max="5" width="13.625" customWidth="1"/>
    <col min="6" max="6" width="14" customWidth="1"/>
    <col min="7" max="7" width="11" customWidth="1"/>
    <col min="8" max="8" width="10.875" hidden="1" customWidth="1"/>
    <col min="9" max="9" width="13.625" hidden="1" customWidth="1"/>
    <col min="10" max="10" width="10.875" hidden="1" customWidth="1"/>
    <col min="11" max="11" width="13.625" hidden="1" customWidth="1"/>
    <col min="12" max="12" width="9.25" hidden="1" customWidth="1"/>
    <col min="13" max="13" width="7.25" hidden="1" customWidth="1"/>
    <col min="14" max="14" width="10.125" hidden="1" customWidth="1"/>
    <col min="15" max="15" width="3.25" customWidth="1"/>
    <col min="16" max="16" width="10.5" customWidth="1"/>
    <col min="17" max="17" width="8.5" customWidth="1"/>
    <col min="18" max="18" width="8.625" customWidth="1"/>
    <col min="19" max="19" width="3.125" customWidth="1"/>
  </cols>
  <sheetData>
    <row r="1" spans="1:15" ht="12.75" hidden="1" customHeight="1" thickBot="1"/>
    <row r="2" spans="1:15" ht="11.25" hidden="1" customHeight="1" thickBot="1">
      <c r="B2" s="859" t="s">
        <v>1</v>
      </c>
      <c r="C2" s="863" t="s">
        <v>2</v>
      </c>
      <c r="D2" s="864"/>
      <c r="E2" s="865"/>
      <c r="F2" s="81" t="s">
        <v>54</v>
      </c>
      <c r="G2" s="81" t="s">
        <v>55</v>
      </c>
      <c r="H2" s="81" t="s">
        <v>85</v>
      </c>
      <c r="I2" s="81" t="s">
        <v>56</v>
      </c>
    </row>
    <row r="3" spans="1:15" ht="15.75" hidden="1" customHeight="1" thickBot="1">
      <c r="B3" s="860"/>
      <c r="C3" s="38" t="s">
        <v>3</v>
      </c>
      <c r="D3" s="61" t="s">
        <v>4</v>
      </c>
      <c r="E3" s="60" t="s">
        <v>92</v>
      </c>
      <c r="F3" s="26">
        <f>'自動計算入力画面(本人控)'!AB21</f>
        <v>43069</v>
      </c>
      <c r="G3" s="26">
        <f>'自動計算入力画面(本人控)'!AB22</f>
        <v>43433</v>
      </c>
      <c r="H3" s="26">
        <f>'自動計算入力画面(本人控)'!AB23</f>
        <v>43494</v>
      </c>
      <c r="I3" s="26">
        <f>'自動計算入力画面(本人控)'!AB26</f>
        <v>43069</v>
      </c>
    </row>
    <row r="4" spans="1:15" ht="30.75" hidden="1" customHeight="1" thickTop="1" thickBot="1">
      <c r="B4" s="73" t="str">
        <f>'自動計算入力画面(本人控)'!H22</f>
        <v/>
      </c>
      <c r="C4" s="232">
        <f>IF('自動計算入力画面(本人控)'!E20="平成",VALUE(YEAR(C5)-1988&amp;IF(MONTH(C5)&lt;10,"0"&amp;MONTH(C5),MONTH(C5))&amp;IF(DAY(C5)&lt;10,"0"&amp;DAY(C5),DAY(C5))),VALUE(YEAR(C5)-2018&amp;IF(MONTH(C5)&lt;10,"0"&amp;MONTH(C5),MONTH(C5))&amp;IF(DAY(C5)&lt;10,"0"&amp;DAY(C5),DAY(C5))))</f>
        <v>-11130</v>
      </c>
      <c r="D4" s="74">
        <f>IF('自動計算入力画面(本人控)'!E21="平成",VALUE(YEAR(D5)-1988&amp;IF(MONTH(D5)&lt;10,"0"&amp;MONTH(D5),MONTH(D5))&amp;IF(DAY(D5)&lt;10,"0"&amp;DAY(D5),DAY(D5))),VALUE(YEAR(D5)-2018&amp;IF(MONTH(D5)&lt;10,"0"&amp;MONTH(D5),MONTH(D5))&amp;IF(DAY(D5)&lt;10,"0"&amp;DAY(D5),DAY(D5))))</f>
        <v>-11130</v>
      </c>
      <c r="E4" s="74">
        <f>IF('自動計算入力画面(本人控)'!E21="平成",VALUE(YEAR(E5)-1988&amp;IF(MONTH(E5)&lt;10,"0"&amp;MONTH(E5),MONTH(E5))&amp;IF(DAY(E5)&lt;10,"0"&amp;DAY(E5),DAY(E5))),VALUE(YEAR(E5)-2018&amp;IF(MONTH(E5)&lt;10,"0"&amp;MONTH(E5),MONTH(E5))&amp;IF(DAY(E5)&lt;10,"0"&amp;DAY(E5),DAY(E5))))</f>
        <v>528</v>
      </c>
      <c r="F4" s="66" t="str">
        <f>IF(C4&gt;=260401,"180日まで67％","施行日前")</f>
        <v>施行日前</v>
      </c>
      <c r="G4" s="71" t="e">
        <f>IF(M8="*","給付上限","制限内")</f>
        <v>#VALUE!</v>
      </c>
      <c r="H4" s="59"/>
      <c r="I4" s="861"/>
      <c r="J4" s="862"/>
      <c r="K4" s="862"/>
      <c r="M4" s="233"/>
    </row>
    <row r="5" spans="1:15" ht="24" hidden="1" customHeight="1">
      <c r="B5" s="1"/>
      <c r="C5" s="21">
        <f>'自動計算入力画面(本人控)'!AB20</f>
        <v>43069</v>
      </c>
      <c r="D5" s="21">
        <f>I3</f>
        <v>43069</v>
      </c>
      <c r="E5" s="21">
        <f>C5+179</f>
        <v>43248</v>
      </c>
      <c r="F5" s="3"/>
      <c r="G5" s="3"/>
      <c r="H5" s="3"/>
      <c r="I5" s="57"/>
      <c r="J5" s="26"/>
      <c r="K5" s="4"/>
      <c r="L5" s="4"/>
      <c r="M5" s="4"/>
      <c r="N5" s="4"/>
    </row>
    <row r="6" spans="1:15" ht="19.5" hidden="1" customHeight="1">
      <c r="B6" s="1"/>
      <c r="C6" s="22"/>
      <c r="D6" s="22"/>
      <c r="E6" s="1"/>
      <c r="F6" s="13"/>
      <c r="G6" s="14"/>
      <c r="H6" s="79" t="s">
        <v>127</v>
      </c>
      <c r="I6" s="79" t="s">
        <v>128</v>
      </c>
      <c r="J6" s="79" t="s">
        <v>102</v>
      </c>
      <c r="K6" s="79" t="s">
        <v>129</v>
      </c>
      <c r="L6" s="12"/>
      <c r="M6" s="1"/>
      <c r="N6" s="1"/>
      <c r="O6" s="1"/>
    </row>
    <row r="7" spans="1:15" ht="18" hidden="1" customHeight="1">
      <c r="B7" s="54" t="s">
        <v>5</v>
      </c>
      <c r="C7" s="53" t="s">
        <v>98</v>
      </c>
      <c r="D7" s="2" t="s">
        <v>6</v>
      </c>
      <c r="E7" s="2" t="s">
        <v>8</v>
      </c>
      <c r="F7" s="13" t="s">
        <v>1</v>
      </c>
      <c r="G7" s="14" t="s">
        <v>9</v>
      </c>
      <c r="H7" s="52" t="s">
        <v>100</v>
      </c>
      <c r="I7" s="52" t="s">
        <v>97</v>
      </c>
      <c r="J7" s="80" t="s">
        <v>108</v>
      </c>
      <c r="K7" s="52" t="s">
        <v>96</v>
      </c>
      <c r="L7" s="78" t="s">
        <v>130</v>
      </c>
      <c r="M7" s="51" t="s">
        <v>72</v>
      </c>
      <c r="N7" s="50" t="s">
        <v>95</v>
      </c>
      <c r="O7" s="15"/>
    </row>
    <row r="8" spans="1:15" ht="21" hidden="1" customHeight="1">
      <c r="B8" s="236">
        <f>C5</f>
        <v>43069</v>
      </c>
      <c r="C8" s="48">
        <f>計算!D39</f>
        <v>1</v>
      </c>
      <c r="D8" s="8">
        <f>MIN(
NETWORKDAYS(B8,EOMONTH(B8,0)),
MAX(NETWORKDAYS(B8,$D$5),0)
)</f>
        <v>1</v>
      </c>
      <c r="E8" s="16" t="e">
        <f>IF(D8="","",IF(C8="",K8*N8,IF(C8&gt;D8,I8*D8+K8*N8,計算!E39+K8*N8)))</f>
        <v>#VALUE!</v>
      </c>
      <c r="F8" s="25" t="str">
        <f>$B$4</f>
        <v/>
      </c>
      <c r="G8" s="19" t="e">
        <f t="shared" ref="G8:G21" si="0">IF(B8="","",ROUND(F8/22,-1))</f>
        <v>#VALUE!</v>
      </c>
      <c r="H8" s="19" t="e">
        <f>IF(C8="","",計算!H39)</f>
        <v>#VALUE!</v>
      </c>
      <c r="I8" s="47" t="e">
        <f>IF(B8="","",IF(計算!I39="",0,計算!I39))</f>
        <v>#VALUE!</v>
      </c>
      <c r="J8" s="20" t="e">
        <f>IF(B8="","",INT(G8*50/100))</f>
        <v>#VALUE!</v>
      </c>
      <c r="K8" s="47">
        <f>IF(D8="","",IF(N8=0,0,IF(J8-L8&lt;0,J8,L8)))</f>
        <v>0</v>
      </c>
      <c r="L8" s="18">
        <f>IF(B8="","",VLOOKUP(B8,計算!$D$65:$F$79,3))</f>
        <v>10165</v>
      </c>
      <c r="M8" s="7" t="e">
        <f>IF(B8="","",IF(L8-$J$8&gt;0,"","*"))</f>
        <v>#VALUE!</v>
      </c>
      <c r="N8" s="45">
        <f t="shared" ref="N8:N18" si="1">IF(B8="","",IF(C8="",D8,IF(D8-C8&lt;=0,0,D8-C8)))</f>
        <v>0</v>
      </c>
      <c r="O8" s="9"/>
    </row>
    <row r="9" spans="1:15" ht="21" hidden="1" customHeight="1">
      <c r="A9">
        <v>1</v>
      </c>
      <c r="B9" s="237" t="str">
        <f t="shared" ref="B9:B22" si="2">IF($D$5&gt;=EOMONTH($B$8,A8)+1,EOMONTH($B$8,A8)+1,"")</f>
        <v/>
      </c>
      <c r="C9" s="48">
        <f>計算!D40</f>
        <v>21</v>
      </c>
      <c r="D9" s="8" t="str">
        <f t="shared" ref="D9:D22" si="3">IF(B9="","",MIN(
NETWORKDAYS(B9,EOMONTH(B9,0)),
MAX(NETWORKDAYS(B9,$D$5),0)
))</f>
        <v/>
      </c>
      <c r="E9" s="16" t="str">
        <f>IF(D9="","",IF(C9="",K9*N9,IF(C9&gt;D9,I9*D9+K9*N9,計算!E40+K9*N9)))</f>
        <v/>
      </c>
      <c r="F9" s="25" t="str">
        <f>IF(B9="","",F8)</f>
        <v/>
      </c>
      <c r="G9" s="19" t="str">
        <f t="shared" si="0"/>
        <v/>
      </c>
      <c r="H9" s="19" t="e">
        <f>IF(C9="","",計算!H40)</f>
        <v>#VALUE!</v>
      </c>
      <c r="I9" s="47" t="str">
        <f>IF(B9="","",IF(計算!I40="",0,計算!I40))</f>
        <v/>
      </c>
      <c r="J9" s="20" t="str">
        <f>IF(B9="","",INT(G9*50/100))</f>
        <v/>
      </c>
      <c r="K9" s="47" t="str">
        <f t="shared" ref="K9:K20" si="4">IF(D9="","",IF(N9=0,0,IF(J9-L9&lt;0,J9,L9)))</f>
        <v/>
      </c>
      <c r="L9" s="18" t="str">
        <f>IF(B9="","",VLOOKUP(B9,計算!$D$65:$F$79,3))</f>
        <v/>
      </c>
      <c r="M9" s="7" t="str">
        <f>IF(B9="","",IF(L9-$J$8&gt;0,"","*"))</f>
        <v/>
      </c>
      <c r="N9" s="45" t="str">
        <f t="shared" si="1"/>
        <v/>
      </c>
      <c r="O9" s="9"/>
    </row>
    <row r="10" spans="1:15" ht="21" hidden="1" customHeight="1">
      <c r="A10">
        <v>2</v>
      </c>
      <c r="B10" s="237" t="str">
        <f t="shared" si="2"/>
        <v/>
      </c>
      <c r="C10" s="48">
        <f>計算!D41</f>
        <v>23</v>
      </c>
      <c r="D10" s="8" t="str">
        <f t="shared" si="3"/>
        <v/>
      </c>
      <c r="E10" s="16" t="str">
        <f>IF(D10="","",IF(C10="",K10*N10,IF(C10&gt;D10,I10*D10+K10*N10,計算!E41+K10*N10)))</f>
        <v/>
      </c>
      <c r="F10" s="25" t="str">
        <f t="shared" ref="F10:F21" si="5">IF(B10="","",F9)</f>
        <v/>
      </c>
      <c r="G10" s="19" t="str">
        <f t="shared" si="0"/>
        <v/>
      </c>
      <c r="H10" s="19" t="e">
        <f>IF(C10="","",計算!H41)</f>
        <v>#VALUE!</v>
      </c>
      <c r="I10" s="47" t="str">
        <f>IF(B10="","",IF(計算!I41="",0,計算!I41))</f>
        <v/>
      </c>
      <c r="J10" s="20" t="str">
        <f>IF(B10="","",INT(G10*50/100))</f>
        <v/>
      </c>
      <c r="K10" s="47" t="str">
        <f t="shared" si="4"/>
        <v/>
      </c>
      <c r="L10" s="18" t="str">
        <f>IF(B10="","",VLOOKUP(B10,計算!$D$65:$F$79,3))</f>
        <v/>
      </c>
      <c r="M10" s="7" t="str">
        <f t="shared" ref="M10:M18" si="6">IF(B10="","",IF(L10-$J$8&gt;0,"","*"))</f>
        <v/>
      </c>
      <c r="N10" s="45" t="str">
        <f t="shared" si="1"/>
        <v/>
      </c>
      <c r="O10" s="9"/>
    </row>
    <row r="11" spans="1:15" ht="21" hidden="1" customHeight="1">
      <c r="A11">
        <v>3</v>
      </c>
      <c r="B11" s="237" t="str">
        <f t="shared" si="2"/>
        <v/>
      </c>
      <c r="C11" s="48">
        <f>計算!D42</f>
        <v>20</v>
      </c>
      <c r="D11" s="8" t="str">
        <f t="shared" si="3"/>
        <v/>
      </c>
      <c r="E11" s="16" t="str">
        <f>IF(D11="","",IF(C11="",K11*N11,IF(C11&gt;D11,I11*D11+K11*N11,計算!E42+K11*N11)))</f>
        <v/>
      </c>
      <c r="F11" s="25" t="str">
        <f t="shared" si="5"/>
        <v/>
      </c>
      <c r="G11" s="19" t="str">
        <f t="shared" si="0"/>
        <v/>
      </c>
      <c r="H11" s="19" t="e">
        <f>IF(C11="","",計算!H42)</f>
        <v>#VALUE!</v>
      </c>
      <c r="I11" s="47" t="str">
        <f>IF(B11="","",IF(計算!I42="",0,計算!I42))</f>
        <v/>
      </c>
      <c r="J11" s="20" t="str">
        <f t="shared" ref="J11:J22" si="7">IF(B11="","",INT(G11*50/100))</f>
        <v/>
      </c>
      <c r="K11" s="47" t="str">
        <f t="shared" si="4"/>
        <v/>
      </c>
      <c r="L11" s="18" t="str">
        <f>IF(B11="","",VLOOKUP(B11,計算!$D$65:$F$79,3))</f>
        <v/>
      </c>
      <c r="M11" s="7" t="str">
        <f t="shared" si="6"/>
        <v/>
      </c>
      <c r="N11" s="45" t="str">
        <f t="shared" si="1"/>
        <v/>
      </c>
      <c r="O11" s="9"/>
    </row>
    <row r="12" spans="1:15" ht="21" hidden="1" customHeight="1">
      <c r="A12">
        <v>4</v>
      </c>
      <c r="B12" s="237" t="str">
        <f t="shared" si="2"/>
        <v/>
      </c>
      <c r="C12" s="48">
        <f>計算!D43</f>
        <v>22</v>
      </c>
      <c r="D12" s="8" t="str">
        <f t="shared" si="3"/>
        <v/>
      </c>
      <c r="E12" s="16" t="str">
        <f>IF(D12="","",IF(C12="",K12*N12,IF(C12&gt;D12,I12*D12+K12*N12,計算!E43+K12*N12)))</f>
        <v/>
      </c>
      <c r="F12" s="25" t="str">
        <f t="shared" si="5"/>
        <v/>
      </c>
      <c r="G12" s="19" t="str">
        <f t="shared" si="0"/>
        <v/>
      </c>
      <c r="H12" s="19" t="e">
        <f>IF(C12="","",計算!H43)</f>
        <v>#VALUE!</v>
      </c>
      <c r="I12" s="47" t="str">
        <f>IF(B12="","",IF(計算!I43="",0,計算!I43))</f>
        <v/>
      </c>
      <c r="J12" s="20" t="str">
        <f t="shared" si="7"/>
        <v/>
      </c>
      <c r="K12" s="47" t="str">
        <f t="shared" si="4"/>
        <v/>
      </c>
      <c r="L12" s="18" t="str">
        <f>IF(B12="","",VLOOKUP(B12,計算!$D$65:$F$79,3))</f>
        <v/>
      </c>
      <c r="M12" s="7" t="str">
        <f t="shared" si="6"/>
        <v/>
      </c>
      <c r="N12" s="45" t="str">
        <f t="shared" si="1"/>
        <v/>
      </c>
      <c r="O12" s="9"/>
    </row>
    <row r="13" spans="1:15" ht="21" hidden="1" customHeight="1">
      <c r="A13">
        <v>5</v>
      </c>
      <c r="B13" s="237" t="str">
        <f t="shared" si="2"/>
        <v/>
      </c>
      <c r="C13" s="48">
        <f>計算!D44</f>
        <v>21</v>
      </c>
      <c r="D13" s="8" t="str">
        <f t="shared" si="3"/>
        <v/>
      </c>
      <c r="E13" s="16" t="str">
        <f>IF(D13="","",IF(C13="",K13*N13,IF(C13&gt;D13,I13*D13+K13*N13,計算!E44+K13*N13)))</f>
        <v/>
      </c>
      <c r="F13" s="25" t="str">
        <f t="shared" si="5"/>
        <v/>
      </c>
      <c r="G13" s="19" t="str">
        <f t="shared" si="0"/>
        <v/>
      </c>
      <c r="H13" s="19" t="e">
        <f>IF(C13="","",計算!H44)</f>
        <v>#VALUE!</v>
      </c>
      <c r="I13" s="47" t="str">
        <f>IF(B13="","",IF(計算!I44="",0,計算!I44))</f>
        <v/>
      </c>
      <c r="J13" s="20" t="str">
        <f t="shared" si="7"/>
        <v/>
      </c>
      <c r="K13" s="47" t="str">
        <f t="shared" si="4"/>
        <v/>
      </c>
      <c r="L13" s="18" t="str">
        <f>IF(B13="","",VLOOKUP(B13,計算!$D$65:$F$79,3))</f>
        <v/>
      </c>
      <c r="M13" s="7" t="str">
        <f t="shared" si="6"/>
        <v/>
      </c>
      <c r="N13" s="45" t="str">
        <f t="shared" si="1"/>
        <v/>
      </c>
      <c r="O13" s="9"/>
    </row>
    <row r="14" spans="1:15" ht="21" hidden="1" customHeight="1">
      <c r="A14">
        <v>6</v>
      </c>
      <c r="B14" s="237" t="str">
        <f t="shared" si="2"/>
        <v/>
      </c>
      <c r="C14" s="48">
        <f>計算!D45</f>
        <v>20</v>
      </c>
      <c r="D14" s="8" t="str">
        <f t="shared" si="3"/>
        <v/>
      </c>
      <c r="E14" s="16" t="str">
        <f>IF(D14="","",IF(C14="",K14*N14,IF(C14&gt;D14,I14*D14+K14*N14,計算!E45+K14*N14)))</f>
        <v/>
      </c>
      <c r="F14" s="25" t="str">
        <f t="shared" si="5"/>
        <v/>
      </c>
      <c r="G14" s="19" t="str">
        <f t="shared" si="0"/>
        <v/>
      </c>
      <c r="H14" s="19" t="e">
        <f>IF(C14="","",計算!H45)</f>
        <v>#VALUE!</v>
      </c>
      <c r="I14" s="47" t="str">
        <f>IF(B14="","",IF(計算!I45="",0,計算!I45))</f>
        <v/>
      </c>
      <c r="J14" s="20" t="str">
        <f t="shared" si="7"/>
        <v/>
      </c>
      <c r="K14" s="47" t="str">
        <f t="shared" si="4"/>
        <v/>
      </c>
      <c r="L14" s="18" t="str">
        <f>IF(B14="","",VLOOKUP(B14,計算!$D$65:$F$79,3))</f>
        <v/>
      </c>
      <c r="M14" s="7" t="str">
        <f t="shared" si="6"/>
        <v/>
      </c>
      <c r="N14" s="45" t="str">
        <f t="shared" si="1"/>
        <v/>
      </c>
      <c r="O14" s="9"/>
    </row>
    <row r="15" spans="1:15" ht="21" hidden="1" customHeight="1">
      <c r="A15">
        <v>7</v>
      </c>
      <c r="B15" s="237" t="str">
        <f t="shared" si="2"/>
        <v/>
      </c>
      <c r="C15" s="48" t="str">
        <f>計算!D46</f>
        <v/>
      </c>
      <c r="D15" s="8" t="str">
        <f t="shared" si="3"/>
        <v/>
      </c>
      <c r="E15" s="16" t="str">
        <f>IF(D15="","",IF(C15="",K15*N15,IF(C15&gt;D15,I15*D15+K15*N15,計算!E46+K15*N15)))</f>
        <v/>
      </c>
      <c r="F15" s="25" t="str">
        <f t="shared" si="5"/>
        <v/>
      </c>
      <c r="G15" s="19" t="str">
        <f t="shared" si="0"/>
        <v/>
      </c>
      <c r="H15" s="19" t="str">
        <f>IF(C15="","",計算!H46)</f>
        <v/>
      </c>
      <c r="I15" s="47" t="str">
        <f>IF(B15="","",IF(計算!I46="",0,計算!I46))</f>
        <v/>
      </c>
      <c r="J15" s="20" t="str">
        <f t="shared" si="7"/>
        <v/>
      </c>
      <c r="K15" s="47" t="str">
        <f>IF(D15="","",IF(N15=0,0,IF(J15-L15&lt;0,J15,L15)))</f>
        <v/>
      </c>
      <c r="L15" s="18" t="str">
        <f>IF(B15="","",VLOOKUP(B15,計算!$D$65:$F$79,3))</f>
        <v/>
      </c>
      <c r="M15" s="7" t="str">
        <f t="shared" si="6"/>
        <v/>
      </c>
      <c r="N15" s="45" t="str">
        <f t="shared" si="1"/>
        <v/>
      </c>
      <c r="O15" s="9"/>
    </row>
    <row r="16" spans="1:15" ht="21" hidden="1" customHeight="1">
      <c r="A16">
        <v>8</v>
      </c>
      <c r="B16" s="237" t="str">
        <f t="shared" si="2"/>
        <v/>
      </c>
      <c r="C16" s="48" t="str">
        <f>計算!D47</f>
        <v/>
      </c>
      <c r="D16" s="8" t="str">
        <f t="shared" si="3"/>
        <v/>
      </c>
      <c r="E16" s="16" t="str">
        <f>IF(D16="","",IF(C16="",K16*N16,IF(C16&gt;D16,I16*D16+K16*N16,計算!E47+K16*N16)))</f>
        <v/>
      </c>
      <c r="F16" s="25" t="str">
        <f t="shared" si="5"/>
        <v/>
      </c>
      <c r="G16" s="19" t="str">
        <f t="shared" si="0"/>
        <v/>
      </c>
      <c r="H16" s="19" t="str">
        <f>IF(C16="","",計算!H47)</f>
        <v/>
      </c>
      <c r="I16" s="47" t="str">
        <f>IF(B16="","",IF(計算!I47="",0,計算!I47))</f>
        <v/>
      </c>
      <c r="J16" s="20" t="str">
        <f t="shared" si="7"/>
        <v/>
      </c>
      <c r="K16" s="47" t="str">
        <f t="shared" si="4"/>
        <v/>
      </c>
      <c r="L16" s="18" t="str">
        <f>IF(B16="","",VLOOKUP(B16,計算!$D$65:$F$79,3))</f>
        <v/>
      </c>
      <c r="M16" s="7" t="str">
        <f>IF(B16="","",IF(L16-$J$8&gt;0,"","*"))</f>
        <v/>
      </c>
      <c r="N16" s="45" t="str">
        <f t="shared" si="1"/>
        <v/>
      </c>
      <c r="O16" s="9"/>
    </row>
    <row r="17" spans="1:15" ht="21" hidden="1" customHeight="1">
      <c r="A17">
        <v>9</v>
      </c>
      <c r="B17" s="237" t="str">
        <f t="shared" si="2"/>
        <v/>
      </c>
      <c r="C17" s="48" t="str">
        <f>計算!D48</f>
        <v/>
      </c>
      <c r="D17" s="8" t="str">
        <f t="shared" si="3"/>
        <v/>
      </c>
      <c r="E17" s="16" t="str">
        <f>IF(D17="","",IF(C17="",K17*N17,IF(C17&gt;D17,I17*D17+K17*N17,計算!E48+K17*N17)))</f>
        <v/>
      </c>
      <c r="F17" s="25" t="str">
        <f t="shared" si="5"/>
        <v/>
      </c>
      <c r="G17" s="19" t="str">
        <f t="shared" si="0"/>
        <v/>
      </c>
      <c r="H17" s="19" t="str">
        <f>IF(C17="","",計算!H48)</f>
        <v/>
      </c>
      <c r="I17" s="47" t="str">
        <f>IF(B17="","",IF(計算!I48="",0,計算!I48))</f>
        <v/>
      </c>
      <c r="J17" s="20" t="str">
        <f t="shared" si="7"/>
        <v/>
      </c>
      <c r="K17" s="47" t="str">
        <f t="shared" si="4"/>
        <v/>
      </c>
      <c r="L17" s="18" t="str">
        <f>IF(B17="","",VLOOKUP(B17,計算!$D$65:$F$79,3))</f>
        <v/>
      </c>
      <c r="M17" s="7" t="str">
        <f t="shared" si="6"/>
        <v/>
      </c>
      <c r="N17" s="45" t="str">
        <f t="shared" si="1"/>
        <v/>
      </c>
      <c r="O17" s="9"/>
    </row>
    <row r="18" spans="1:15" ht="21" hidden="1" customHeight="1">
      <c r="A18">
        <v>10</v>
      </c>
      <c r="B18" s="237" t="str">
        <f t="shared" si="2"/>
        <v/>
      </c>
      <c r="C18" s="48" t="str">
        <f>計算!D49</f>
        <v/>
      </c>
      <c r="D18" s="8" t="str">
        <f t="shared" si="3"/>
        <v/>
      </c>
      <c r="E18" s="16" t="str">
        <f>IF(D18="","",IF(C18="",K18*N18,IF(C18&gt;D18,I18*D18+K18*N18,計算!E49+K18*N18)))</f>
        <v/>
      </c>
      <c r="F18" s="25" t="str">
        <f t="shared" si="5"/>
        <v/>
      </c>
      <c r="G18" s="19" t="str">
        <f t="shared" si="0"/>
        <v/>
      </c>
      <c r="H18" s="19" t="str">
        <f>IF(C18="","",計算!H49)</f>
        <v/>
      </c>
      <c r="I18" s="47" t="str">
        <f>IF(B18="","",IF(計算!I49="",0,計算!I49))</f>
        <v/>
      </c>
      <c r="J18" s="20" t="str">
        <f t="shared" si="7"/>
        <v/>
      </c>
      <c r="K18" s="47" t="str">
        <f t="shared" si="4"/>
        <v/>
      </c>
      <c r="L18" s="18" t="str">
        <f>IF(B18="","",VLOOKUP(B18,計算!$D$65:$F$79,3))</f>
        <v/>
      </c>
      <c r="M18" s="7" t="str">
        <f t="shared" si="6"/>
        <v/>
      </c>
      <c r="N18" s="45" t="str">
        <f t="shared" si="1"/>
        <v/>
      </c>
      <c r="O18" s="9"/>
    </row>
    <row r="19" spans="1:15" ht="21" hidden="1" customHeight="1">
      <c r="A19">
        <v>11</v>
      </c>
      <c r="B19" s="237" t="str">
        <f t="shared" si="2"/>
        <v/>
      </c>
      <c r="C19" s="48" t="str">
        <f>計算!D50</f>
        <v/>
      </c>
      <c r="D19" s="8" t="str">
        <f t="shared" si="3"/>
        <v/>
      </c>
      <c r="E19" s="16" t="str">
        <f>IF(D19="","",IF(C19="",K19*N19,IF(C19&gt;D19,I19*D19+K19*N19,計算!E50+K19*N19)))</f>
        <v/>
      </c>
      <c r="F19" s="25" t="str">
        <f t="shared" si="5"/>
        <v/>
      </c>
      <c r="G19" s="19" t="str">
        <f t="shared" si="0"/>
        <v/>
      </c>
      <c r="H19" s="19" t="str">
        <f>IF(C19="","",計算!H50)</f>
        <v/>
      </c>
      <c r="I19" s="47" t="str">
        <f>IF(B19="","",IF(計算!I50="",0,計算!I50))</f>
        <v/>
      </c>
      <c r="J19" s="20" t="str">
        <f t="shared" si="7"/>
        <v/>
      </c>
      <c r="K19" s="47" t="str">
        <f t="shared" si="4"/>
        <v/>
      </c>
      <c r="L19" s="18" t="str">
        <f>IF(B19="","",VLOOKUP(B19,計算!$D$65:$F$79,3))</f>
        <v/>
      </c>
      <c r="M19" s="7" t="str">
        <f>IF(B19="","",IF(L19-$J$8&gt;0,"","*"))</f>
        <v/>
      </c>
      <c r="N19" s="45" t="str">
        <f>IF(B19="","",IF(C19="",D19,IF(D19-C19&lt;=0,0,D19-C19)))</f>
        <v/>
      </c>
      <c r="O19" s="9"/>
    </row>
    <row r="20" spans="1:15" ht="21" hidden="1" customHeight="1">
      <c r="A20">
        <v>12</v>
      </c>
      <c r="B20" s="237" t="str">
        <f t="shared" si="2"/>
        <v/>
      </c>
      <c r="C20" s="48" t="str">
        <f>計算!D51</f>
        <v/>
      </c>
      <c r="D20" s="8" t="str">
        <f t="shared" si="3"/>
        <v/>
      </c>
      <c r="E20" s="67" t="str">
        <f>IF(D20="","",IF(C20="",K20*N20,IF(C20&gt;D20,I20*D20+K20*N20,計算!E51+K20*N20)))</f>
        <v/>
      </c>
      <c r="F20" s="25" t="str">
        <f t="shared" si="5"/>
        <v/>
      </c>
      <c r="G20" s="19" t="str">
        <f t="shared" si="0"/>
        <v/>
      </c>
      <c r="H20" s="19" t="str">
        <f>IF(C20="","",計算!H51)</f>
        <v/>
      </c>
      <c r="I20" s="47" t="str">
        <f>IF(B20="","",IF(計算!I51="",0,計算!I51))</f>
        <v/>
      </c>
      <c r="J20" s="20" t="str">
        <f t="shared" si="7"/>
        <v/>
      </c>
      <c r="K20" s="47" t="str">
        <f t="shared" si="4"/>
        <v/>
      </c>
      <c r="L20" s="18" t="str">
        <f>IF(B20="","",VLOOKUP(B20,計算!$D$65:$F$79,3))</f>
        <v/>
      </c>
      <c r="M20" s="7" t="str">
        <f>IF(B20="","",IF(L20-$J$8&gt;0,"","*"))</f>
        <v/>
      </c>
      <c r="N20" s="45" t="str">
        <f>IF(B20="","",IF(C20="",D20,IF(D20-C20&lt;=0,0,D20-C20)))</f>
        <v/>
      </c>
      <c r="O20" s="9"/>
    </row>
    <row r="21" spans="1:15" ht="21" hidden="1" customHeight="1">
      <c r="A21">
        <v>13</v>
      </c>
      <c r="B21" s="237" t="str">
        <f t="shared" si="2"/>
        <v/>
      </c>
      <c r="C21" s="48" t="str">
        <f>計算!D52</f>
        <v/>
      </c>
      <c r="D21" s="8" t="str">
        <f t="shared" si="3"/>
        <v/>
      </c>
      <c r="E21" s="67" t="str">
        <f>IF(D21="","",IF(C21="",K21*N21,IF(C21&gt;D21,I21*D21+K21*N21,計算!E54+K21*N21)))</f>
        <v/>
      </c>
      <c r="F21" s="25" t="str">
        <f t="shared" si="5"/>
        <v/>
      </c>
      <c r="G21" s="19" t="str">
        <f t="shared" si="0"/>
        <v/>
      </c>
      <c r="H21" s="19" t="str">
        <f>IF(C21="","",計算!H52)</f>
        <v/>
      </c>
      <c r="I21" s="47" t="str">
        <f>IF(B21="","",IF(計算!I54="",0,計算!I54))</f>
        <v/>
      </c>
      <c r="J21" s="20" t="str">
        <f t="shared" si="7"/>
        <v/>
      </c>
      <c r="K21" s="47" t="str">
        <f>IF(D21="","",IF(N21=0,0,IF(J21-L21&lt;0,J21,L21)))</f>
        <v/>
      </c>
      <c r="L21" s="18" t="str">
        <f>IF(B21="","",VLOOKUP(B21,計算!$D$65:$F$79,3))</f>
        <v/>
      </c>
      <c r="M21" s="7" t="str">
        <f>IF(B21="","",IF(L21-$J$8&gt;0,"","*"))</f>
        <v/>
      </c>
      <c r="N21" s="45" t="str">
        <f>IF(B21="","",IF(C21="",D21,IF(D21-C21&lt;=0,0,D21-C21)))</f>
        <v/>
      </c>
      <c r="O21" s="9"/>
    </row>
    <row r="22" spans="1:15" ht="21" hidden="1" customHeight="1">
      <c r="A22">
        <v>14</v>
      </c>
      <c r="B22" s="237" t="str">
        <f t="shared" si="2"/>
        <v/>
      </c>
      <c r="C22" s="48" t="str">
        <f>計算!D53</f>
        <v/>
      </c>
      <c r="D22" s="8" t="str">
        <f t="shared" si="3"/>
        <v/>
      </c>
      <c r="E22" s="68" t="str">
        <f>IF(D22="","",IF(C22="",K22*N22,IF(C22&gt;D22,I22*D22+K22*N22,計算!E55+K22*N22)))</f>
        <v/>
      </c>
      <c r="F22" s="25" t="str">
        <f>IF(B22="","",F21)</f>
        <v/>
      </c>
      <c r="G22" s="19" t="str">
        <f>IF(B22="","",ROUND(F22/22,-1))</f>
        <v/>
      </c>
      <c r="H22" s="19" t="str">
        <f>IF(C22="","",計算!H53)</f>
        <v/>
      </c>
      <c r="I22" s="17" t="str">
        <f>IF(B22="","",IF(H22-J22&lt;0,H22,J22))</f>
        <v/>
      </c>
      <c r="J22" s="20" t="str">
        <f t="shared" si="7"/>
        <v/>
      </c>
      <c r="K22" s="47" t="str">
        <f>IF(D22="","",IF(N22=0,0,IF(J22-L22&lt;0,J22,L22)))</f>
        <v/>
      </c>
      <c r="L22" s="18" t="str">
        <f>IF(B22="","",VLOOKUP(B22,計算!$D$65:$F$79,3))</f>
        <v/>
      </c>
      <c r="M22" s="7" t="str">
        <f>IF(B22="","",IF(L22-$J$8&gt;0,"","*"))</f>
        <v/>
      </c>
      <c r="N22" s="45" t="str">
        <f>IF(B22="","",IF(C22="",D22,IF(D22-C22&lt;=0,0,D22-C22)))</f>
        <v/>
      </c>
    </row>
    <row r="23" spans="1:15" ht="28.5" hidden="1" customHeight="1">
      <c r="B23" s="46" t="s">
        <v>0</v>
      </c>
      <c r="C23" s="27">
        <f>SUM(C8:C22)</f>
        <v>128</v>
      </c>
      <c r="D23" s="70">
        <f>SUM(D8:D22)</f>
        <v>1</v>
      </c>
      <c r="E23" s="69" t="e">
        <f>SUM(E8:E22)</f>
        <v>#VALUE!</v>
      </c>
      <c r="F23" s="23"/>
      <c r="G23" s="23"/>
      <c r="H23" s="19"/>
      <c r="I23" s="23"/>
      <c r="J23" s="23"/>
      <c r="K23" s="23"/>
      <c r="L23" s="24"/>
      <c r="M23" s="24"/>
      <c r="N23" s="45">
        <f>SUM(N8:N22)</f>
        <v>0</v>
      </c>
      <c r="O23" s="10"/>
    </row>
    <row r="24" spans="1:15" ht="14.25" hidden="1">
      <c r="H24" s="19" t="str">
        <f>IF(C24="","",計算!H55)</f>
        <v/>
      </c>
      <c r="N24" s="45">
        <f>C23</f>
        <v>128</v>
      </c>
    </row>
    <row r="25" spans="1:15" hidden="1">
      <c r="N25" s="44">
        <f>SUM(N23:N24)</f>
        <v>128</v>
      </c>
    </row>
    <row r="26" spans="1:15" hidden="1"/>
    <row r="27" spans="1:15" hidden="1"/>
    <row r="28" spans="1:15" hidden="1"/>
    <row r="29" spans="1:15" hidden="1"/>
    <row r="30" spans="1:15" hidden="1"/>
    <row r="31" spans="1:15" hidden="1"/>
    <row r="32" spans="1:15" s="87" customFormat="1" ht="18.75" hidden="1" customHeight="1" thickBot="1"/>
    <row r="33" spans="1:14" s="87" customFormat="1" ht="18.75" hidden="1" customHeight="1" thickBot="1">
      <c r="B33" s="866" t="s">
        <v>1</v>
      </c>
      <c r="C33" s="868" t="s">
        <v>2</v>
      </c>
      <c r="D33" s="869"/>
      <c r="E33" s="870"/>
    </row>
    <row r="34" spans="1:14" s="87" customFormat="1" ht="15.75" hidden="1" customHeight="1" thickBot="1">
      <c r="B34" s="867"/>
      <c r="C34" s="88" t="s">
        <v>3</v>
      </c>
      <c r="D34" s="89" t="s">
        <v>4</v>
      </c>
      <c r="E34" s="90" t="s">
        <v>92</v>
      </c>
      <c r="F34" s="91"/>
      <c r="G34" s="91"/>
      <c r="H34" s="91"/>
      <c r="I34" s="871"/>
      <c r="J34" s="871"/>
      <c r="K34" s="871"/>
    </row>
    <row r="35" spans="1:14" s="87" customFormat="1" ht="30.75" hidden="1" customHeight="1" thickTop="1" thickBot="1">
      <c r="B35" s="92" t="str">
        <f>計算!B4</f>
        <v/>
      </c>
      <c r="C35" s="93">
        <f>計算!C4</f>
        <v>-11130</v>
      </c>
      <c r="D35" s="94">
        <f>計算!D4</f>
        <v>-11130</v>
      </c>
      <c r="E35" s="94">
        <f>計算!E4</f>
        <v>528</v>
      </c>
      <c r="F35" s="95" t="str">
        <f>IF(C35&gt;=260401,"180日まで67％","施行日前")</f>
        <v>施行日前</v>
      </c>
      <c r="G35" s="96" t="e">
        <f>IF(L39="*","給付上限","制限内")</f>
        <v>#VALUE!</v>
      </c>
      <c r="H35" s="97"/>
      <c r="I35" s="871"/>
      <c r="J35" s="871"/>
      <c r="K35" s="871"/>
      <c r="N35" s="231"/>
    </row>
    <row r="36" spans="1:14" s="87" customFormat="1" ht="17.25" hidden="1">
      <c r="B36" s="98"/>
      <c r="C36" s="99">
        <f>計算!C5</f>
        <v>43069</v>
      </c>
      <c r="D36" s="99">
        <f>計算!D5</f>
        <v>43069</v>
      </c>
      <c r="E36" s="99">
        <f>C36+179</f>
        <v>43248</v>
      </c>
      <c r="F36" s="100"/>
      <c r="G36" s="100"/>
      <c r="H36" s="100"/>
      <c r="I36" s="136" t="s">
        <v>152</v>
      </c>
      <c r="J36" s="101"/>
      <c r="K36" s="102"/>
      <c r="L36" s="102"/>
      <c r="M36" s="102"/>
      <c r="N36" s="102"/>
    </row>
    <row r="37" spans="1:14" s="87" customFormat="1" ht="15" hidden="1" customHeight="1">
      <c r="B37" s="98"/>
      <c r="C37" s="103"/>
      <c r="D37" s="103"/>
      <c r="E37" s="98"/>
      <c r="F37" s="98"/>
      <c r="G37" s="98"/>
      <c r="H37" s="104" t="s">
        <v>127</v>
      </c>
      <c r="I37" s="104" t="s">
        <v>128</v>
      </c>
      <c r="J37" s="98"/>
      <c r="K37" s="98"/>
      <c r="L37" s="98"/>
      <c r="M37" s="98"/>
      <c r="N37" s="98"/>
    </row>
    <row r="38" spans="1:14" s="87" customFormat="1" ht="18" hidden="1" customHeight="1">
      <c r="B38" s="105" t="s">
        <v>5</v>
      </c>
      <c r="C38" s="106"/>
      <c r="D38" s="107" t="s">
        <v>6</v>
      </c>
      <c r="E38" s="107" t="s">
        <v>8</v>
      </c>
      <c r="F38" s="108" t="s">
        <v>1</v>
      </c>
      <c r="G38" s="109" t="s">
        <v>9</v>
      </c>
      <c r="H38" s="110" t="s">
        <v>100</v>
      </c>
      <c r="I38" s="110" t="s">
        <v>97</v>
      </c>
      <c r="J38" s="111"/>
      <c r="K38" s="112" t="s">
        <v>94</v>
      </c>
      <c r="L38" s="113" t="s">
        <v>72</v>
      </c>
      <c r="M38" s="114"/>
      <c r="N38" s="114"/>
    </row>
    <row r="39" spans="1:14" s="87" customFormat="1" ht="21" hidden="1" customHeight="1">
      <c r="B39" s="234">
        <f>C36</f>
        <v>43069</v>
      </c>
      <c r="C39" s="115"/>
      <c r="D39" s="116">
        <f>MIN(
NETWORKDAYS(B39,EOMONTH(B39,0)),
MAX(NETWORKDAYS(B39,$E$36),0)
)</f>
        <v>1</v>
      </c>
      <c r="E39" s="117" t="e">
        <f t="shared" ref="E39:E53" si="8">IF(D39="","",I39*D39)</f>
        <v>#VALUE!</v>
      </c>
      <c r="F39" s="118" t="str">
        <f>$B$35</f>
        <v/>
      </c>
      <c r="G39" s="119" t="e">
        <f t="shared" ref="G39:G53" si="9">IF(B39="","",ROUND(F39/22,-1))</f>
        <v>#VALUE!</v>
      </c>
      <c r="H39" s="120" t="e">
        <f t="shared" ref="H39:H53" si="10">IF(B39="","",INT(G39*67/100))</f>
        <v>#VALUE!</v>
      </c>
      <c r="I39" s="121" t="e">
        <f t="shared" ref="I39:I53" si="11">IF(B39="","",IF(H39-K39&lt;0,H39,K39))</f>
        <v>#VALUE!</v>
      </c>
      <c r="J39" s="111"/>
      <c r="K39" s="122">
        <f>IF(B39="","",VLOOKUP(B39,計算!$D$65:$F$79,2))</f>
        <v>13622</v>
      </c>
      <c r="L39" s="123" t="e">
        <f t="shared" ref="L39:L53" si="12">IF(B39="","",IF(K39-$H$39&gt;0,"","*"))</f>
        <v>#VALUE!</v>
      </c>
      <c r="M39" s="124"/>
      <c r="N39" s="125"/>
    </row>
    <row r="40" spans="1:14" s="87" customFormat="1" ht="21" hidden="1" customHeight="1">
      <c r="A40" s="87">
        <v>1</v>
      </c>
      <c r="B40" s="235">
        <f t="shared" ref="B40:B53" si="13">IF($E$36&gt;=EOMONTH($B$39,A39)+1,EOMONTH($B$39,A39)+1,"")</f>
        <v>43070</v>
      </c>
      <c r="C40" s="126"/>
      <c r="D40" s="116">
        <f t="shared" ref="D40:D53" si="14">IF(B40="","",MIN(
NETWORKDAYS(B40,EOMONTH(B40,0)),
MAX(NETWORKDAYS(B40,$E$36),0)
))</f>
        <v>21</v>
      </c>
      <c r="E40" s="117" t="e">
        <f t="shared" si="8"/>
        <v>#VALUE!</v>
      </c>
      <c r="F40" s="118" t="str">
        <f t="shared" ref="F40:F53" si="15">IF(B40="","",F39)</f>
        <v/>
      </c>
      <c r="G40" s="119" t="e">
        <f t="shared" si="9"/>
        <v>#VALUE!</v>
      </c>
      <c r="H40" s="120" t="e">
        <f t="shared" si="10"/>
        <v>#VALUE!</v>
      </c>
      <c r="I40" s="121" t="e">
        <f t="shared" si="11"/>
        <v>#VALUE!</v>
      </c>
      <c r="J40" s="111"/>
      <c r="K40" s="122">
        <f>IF(B40="","",VLOOKUP(B40,計算!$D$65:$F$79,2))</f>
        <v>13622</v>
      </c>
      <c r="L40" s="123" t="e">
        <f t="shared" si="12"/>
        <v>#VALUE!</v>
      </c>
      <c r="M40" s="124"/>
      <c r="N40" s="125"/>
    </row>
    <row r="41" spans="1:14" s="87" customFormat="1" ht="21" hidden="1" customHeight="1">
      <c r="A41" s="87">
        <v>2</v>
      </c>
      <c r="B41" s="235">
        <f t="shared" si="13"/>
        <v>43101</v>
      </c>
      <c r="C41" s="126"/>
      <c r="D41" s="116">
        <f t="shared" si="14"/>
        <v>23</v>
      </c>
      <c r="E41" s="117" t="e">
        <f t="shared" si="8"/>
        <v>#VALUE!</v>
      </c>
      <c r="F41" s="118" t="str">
        <f t="shared" si="15"/>
        <v/>
      </c>
      <c r="G41" s="119" t="e">
        <f t="shared" si="9"/>
        <v>#VALUE!</v>
      </c>
      <c r="H41" s="120" t="e">
        <f t="shared" si="10"/>
        <v>#VALUE!</v>
      </c>
      <c r="I41" s="121" t="e">
        <f t="shared" si="11"/>
        <v>#VALUE!</v>
      </c>
      <c r="J41" s="111"/>
      <c r="K41" s="122">
        <f>IF(B41="","",VLOOKUP(B41,計算!$D$65:$F$79,2))</f>
        <v>13622</v>
      </c>
      <c r="L41" s="123" t="e">
        <f t="shared" si="12"/>
        <v>#VALUE!</v>
      </c>
      <c r="M41" s="124"/>
      <c r="N41" s="125"/>
    </row>
    <row r="42" spans="1:14" s="87" customFormat="1" ht="21" hidden="1" customHeight="1">
      <c r="A42" s="87">
        <v>3</v>
      </c>
      <c r="B42" s="235">
        <f t="shared" si="13"/>
        <v>43132</v>
      </c>
      <c r="C42" s="126"/>
      <c r="D42" s="116">
        <f t="shared" si="14"/>
        <v>20</v>
      </c>
      <c r="E42" s="117" t="e">
        <f t="shared" si="8"/>
        <v>#VALUE!</v>
      </c>
      <c r="F42" s="118" t="str">
        <f t="shared" si="15"/>
        <v/>
      </c>
      <c r="G42" s="119" t="e">
        <f t="shared" si="9"/>
        <v>#VALUE!</v>
      </c>
      <c r="H42" s="120" t="e">
        <f t="shared" si="10"/>
        <v>#VALUE!</v>
      </c>
      <c r="I42" s="121" t="e">
        <f t="shared" si="11"/>
        <v>#VALUE!</v>
      </c>
      <c r="J42" s="111"/>
      <c r="K42" s="122">
        <f>IF(B42="","",VLOOKUP(B42,計算!$D$65:$F$79,2))</f>
        <v>13622</v>
      </c>
      <c r="L42" s="123" t="e">
        <f t="shared" si="12"/>
        <v>#VALUE!</v>
      </c>
      <c r="M42" s="124"/>
      <c r="N42" s="125"/>
    </row>
    <row r="43" spans="1:14" s="87" customFormat="1" ht="21" hidden="1" customHeight="1">
      <c r="A43" s="87">
        <v>4</v>
      </c>
      <c r="B43" s="235">
        <f t="shared" si="13"/>
        <v>43160</v>
      </c>
      <c r="C43" s="126"/>
      <c r="D43" s="116">
        <f t="shared" si="14"/>
        <v>22</v>
      </c>
      <c r="E43" s="117" t="e">
        <f t="shared" si="8"/>
        <v>#VALUE!</v>
      </c>
      <c r="F43" s="118" t="str">
        <f t="shared" si="15"/>
        <v/>
      </c>
      <c r="G43" s="119" t="e">
        <f t="shared" si="9"/>
        <v>#VALUE!</v>
      </c>
      <c r="H43" s="120" t="e">
        <f t="shared" si="10"/>
        <v>#VALUE!</v>
      </c>
      <c r="I43" s="121" t="e">
        <f t="shared" si="11"/>
        <v>#VALUE!</v>
      </c>
      <c r="J43" s="111"/>
      <c r="K43" s="122">
        <f>IF(B43="","",VLOOKUP(B43,計算!$D$65:$F$79,2))</f>
        <v>13622</v>
      </c>
      <c r="L43" s="123" t="e">
        <f t="shared" si="12"/>
        <v>#VALUE!</v>
      </c>
      <c r="M43" s="124"/>
      <c r="N43" s="125"/>
    </row>
    <row r="44" spans="1:14" s="87" customFormat="1" ht="21" hidden="1" customHeight="1">
      <c r="A44" s="87">
        <v>5</v>
      </c>
      <c r="B44" s="235">
        <f t="shared" si="13"/>
        <v>43191</v>
      </c>
      <c r="C44" s="126"/>
      <c r="D44" s="116">
        <f t="shared" si="14"/>
        <v>21</v>
      </c>
      <c r="E44" s="117" t="e">
        <f t="shared" si="8"/>
        <v>#VALUE!</v>
      </c>
      <c r="F44" s="118" t="str">
        <f t="shared" si="15"/>
        <v/>
      </c>
      <c r="G44" s="119" t="e">
        <f t="shared" si="9"/>
        <v>#VALUE!</v>
      </c>
      <c r="H44" s="120" t="e">
        <f t="shared" si="10"/>
        <v>#VALUE!</v>
      </c>
      <c r="I44" s="121" t="e">
        <f t="shared" si="11"/>
        <v>#VALUE!</v>
      </c>
      <c r="J44" s="111"/>
      <c r="K44" s="122">
        <f>IF(B44="","",VLOOKUP(B44,計算!$D$65:$F$79,2))</f>
        <v>13622</v>
      </c>
      <c r="L44" s="123" t="e">
        <f t="shared" si="12"/>
        <v>#VALUE!</v>
      </c>
      <c r="M44" s="124"/>
      <c r="N44" s="125"/>
    </row>
    <row r="45" spans="1:14" s="87" customFormat="1" ht="21" hidden="1" customHeight="1">
      <c r="A45" s="87">
        <v>6</v>
      </c>
      <c r="B45" s="235">
        <f t="shared" si="13"/>
        <v>43221</v>
      </c>
      <c r="C45" s="126"/>
      <c r="D45" s="116">
        <f t="shared" si="14"/>
        <v>20</v>
      </c>
      <c r="E45" s="117" t="e">
        <f t="shared" si="8"/>
        <v>#VALUE!</v>
      </c>
      <c r="F45" s="118" t="str">
        <f t="shared" si="15"/>
        <v/>
      </c>
      <c r="G45" s="119" t="e">
        <f t="shared" si="9"/>
        <v>#VALUE!</v>
      </c>
      <c r="H45" s="120" t="e">
        <f t="shared" si="10"/>
        <v>#VALUE!</v>
      </c>
      <c r="I45" s="121" t="e">
        <f t="shared" si="11"/>
        <v>#VALUE!</v>
      </c>
      <c r="J45" s="111"/>
      <c r="K45" s="122">
        <f>IF(B45="","",VLOOKUP(B45,計算!$D$65:$F$79,2))</f>
        <v>13622</v>
      </c>
      <c r="L45" s="123" t="e">
        <f t="shared" si="12"/>
        <v>#VALUE!</v>
      </c>
      <c r="M45" s="124"/>
      <c r="N45" s="125"/>
    </row>
    <row r="46" spans="1:14" s="87" customFormat="1" ht="21" hidden="1" customHeight="1">
      <c r="A46" s="87">
        <v>7</v>
      </c>
      <c r="B46" s="235" t="str">
        <f t="shared" si="13"/>
        <v/>
      </c>
      <c r="C46" s="126"/>
      <c r="D46" s="116" t="str">
        <f t="shared" si="14"/>
        <v/>
      </c>
      <c r="E46" s="117" t="str">
        <f t="shared" si="8"/>
        <v/>
      </c>
      <c r="F46" s="118" t="str">
        <f t="shared" si="15"/>
        <v/>
      </c>
      <c r="G46" s="119" t="str">
        <f t="shared" si="9"/>
        <v/>
      </c>
      <c r="H46" s="120" t="str">
        <f t="shared" si="10"/>
        <v/>
      </c>
      <c r="I46" s="121" t="str">
        <f t="shared" si="11"/>
        <v/>
      </c>
      <c r="J46" s="111"/>
      <c r="K46" s="122" t="str">
        <f>IF(B46="","",VLOOKUP(B46,計算!$D$65:$F$79,2))</f>
        <v/>
      </c>
      <c r="L46" s="123" t="str">
        <f t="shared" si="12"/>
        <v/>
      </c>
      <c r="M46" s="124"/>
      <c r="N46" s="125"/>
    </row>
    <row r="47" spans="1:14" s="87" customFormat="1" ht="21" hidden="1" customHeight="1">
      <c r="A47" s="87">
        <v>8</v>
      </c>
      <c r="B47" s="235" t="str">
        <f t="shared" si="13"/>
        <v/>
      </c>
      <c r="C47" s="126"/>
      <c r="D47" s="116" t="str">
        <f t="shared" si="14"/>
        <v/>
      </c>
      <c r="E47" s="117" t="str">
        <f t="shared" si="8"/>
        <v/>
      </c>
      <c r="F47" s="118" t="str">
        <f t="shared" si="15"/>
        <v/>
      </c>
      <c r="G47" s="119" t="str">
        <f t="shared" si="9"/>
        <v/>
      </c>
      <c r="H47" s="120" t="str">
        <f t="shared" si="10"/>
        <v/>
      </c>
      <c r="I47" s="121" t="str">
        <f t="shared" si="11"/>
        <v/>
      </c>
      <c r="J47" s="111"/>
      <c r="K47" s="122" t="str">
        <f>IF(B47="","",VLOOKUP(B47,計算!$D$65:$F$79,2))</f>
        <v/>
      </c>
      <c r="L47" s="123" t="str">
        <f t="shared" si="12"/>
        <v/>
      </c>
      <c r="M47" s="124"/>
      <c r="N47" s="125"/>
    </row>
    <row r="48" spans="1:14" s="87" customFormat="1" ht="21" hidden="1" customHeight="1">
      <c r="A48" s="87">
        <v>9</v>
      </c>
      <c r="B48" s="235" t="str">
        <f t="shared" si="13"/>
        <v/>
      </c>
      <c r="C48" s="126"/>
      <c r="D48" s="116" t="str">
        <f t="shared" si="14"/>
        <v/>
      </c>
      <c r="E48" s="117" t="str">
        <f t="shared" si="8"/>
        <v/>
      </c>
      <c r="F48" s="118" t="str">
        <f t="shared" si="15"/>
        <v/>
      </c>
      <c r="G48" s="119" t="str">
        <f t="shared" si="9"/>
        <v/>
      </c>
      <c r="H48" s="120" t="str">
        <f t="shared" si="10"/>
        <v/>
      </c>
      <c r="I48" s="121" t="str">
        <f t="shared" si="11"/>
        <v/>
      </c>
      <c r="J48" s="111"/>
      <c r="K48" s="122" t="str">
        <f>IF(B48="","",VLOOKUP(B48,計算!$D$65:$F$79,2))</f>
        <v/>
      </c>
      <c r="L48" s="123" t="str">
        <f t="shared" si="12"/>
        <v/>
      </c>
      <c r="M48" s="124"/>
      <c r="N48" s="125"/>
    </row>
    <row r="49" spans="1:14" s="87" customFormat="1" ht="21" hidden="1" customHeight="1">
      <c r="A49" s="87">
        <v>10</v>
      </c>
      <c r="B49" s="235" t="str">
        <f t="shared" si="13"/>
        <v/>
      </c>
      <c r="C49" s="126"/>
      <c r="D49" s="116" t="str">
        <f t="shared" si="14"/>
        <v/>
      </c>
      <c r="E49" s="117" t="str">
        <f t="shared" si="8"/>
        <v/>
      </c>
      <c r="F49" s="118" t="str">
        <f t="shared" si="15"/>
        <v/>
      </c>
      <c r="G49" s="119" t="str">
        <f t="shared" si="9"/>
        <v/>
      </c>
      <c r="H49" s="120" t="str">
        <f t="shared" si="10"/>
        <v/>
      </c>
      <c r="I49" s="121" t="str">
        <f t="shared" si="11"/>
        <v/>
      </c>
      <c r="J49" s="111"/>
      <c r="K49" s="122" t="str">
        <f>IF(B49="","",VLOOKUP(B49,計算!$D$65:$F$79,2))</f>
        <v/>
      </c>
      <c r="L49" s="123" t="str">
        <f t="shared" si="12"/>
        <v/>
      </c>
      <c r="M49" s="124"/>
      <c r="N49" s="125"/>
    </row>
    <row r="50" spans="1:14" s="87" customFormat="1" ht="21" hidden="1" customHeight="1">
      <c r="A50" s="87">
        <v>11</v>
      </c>
      <c r="B50" s="235" t="str">
        <f t="shared" si="13"/>
        <v/>
      </c>
      <c r="C50" s="126"/>
      <c r="D50" s="116" t="str">
        <f t="shared" si="14"/>
        <v/>
      </c>
      <c r="E50" s="117" t="str">
        <f t="shared" si="8"/>
        <v/>
      </c>
      <c r="F50" s="118" t="str">
        <f t="shared" si="15"/>
        <v/>
      </c>
      <c r="G50" s="119" t="str">
        <f t="shared" si="9"/>
        <v/>
      </c>
      <c r="H50" s="120" t="str">
        <f t="shared" si="10"/>
        <v/>
      </c>
      <c r="I50" s="121" t="str">
        <f t="shared" si="11"/>
        <v/>
      </c>
      <c r="J50" s="111"/>
      <c r="K50" s="122" t="str">
        <f>IF(B50="","",VLOOKUP(B50,計算!$D$65:$F$79,2))</f>
        <v/>
      </c>
      <c r="L50" s="123" t="str">
        <f t="shared" si="12"/>
        <v/>
      </c>
      <c r="M50" s="124"/>
      <c r="N50" s="125"/>
    </row>
    <row r="51" spans="1:14" s="87" customFormat="1" ht="21" hidden="1" customHeight="1">
      <c r="A51" s="87">
        <v>12</v>
      </c>
      <c r="B51" s="235" t="str">
        <f t="shared" si="13"/>
        <v/>
      </c>
      <c r="C51" s="127"/>
      <c r="D51" s="116" t="str">
        <f t="shared" si="14"/>
        <v/>
      </c>
      <c r="E51" s="117" t="str">
        <f t="shared" si="8"/>
        <v/>
      </c>
      <c r="F51" s="118" t="str">
        <f t="shared" si="15"/>
        <v/>
      </c>
      <c r="G51" s="119" t="str">
        <f t="shared" si="9"/>
        <v/>
      </c>
      <c r="H51" s="120" t="str">
        <f t="shared" si="10"/>
        <v/>
      </c>
      <c r="I51" s="121" t="str">
        <f t="shared" si="11"/>
        <v/>
      </c>
      <c r="J51" s="111"/>
      <c r="K51" s="122" t="str">
        <f>IF(B51="","",VLOOKUP(B51,計算!$D$65:$F$79,2))</f>
        <v/>
      </c>
      <c r="L51" s="123" t="str">
        <f t="shared" si="12"/>
        <v/>
      </c>
      <c r="M51" s="124"/>
      <c r="N51" s="125"/>
    </row>
    <row r="52" spans="1:14" s="87" customFormat="1" ht="21" hidden="1" customHeight="1">
      <c r="A52" s="87">
        <v>13</v>
      </c>
      <c r="B52" s="235" t="str">
        <f t="shared" si="13"/>
        <v/>
      </c>
      <c r="C52" s="127"/>
      <c r="D52" s="116" t="str">
        <f t="shared" si="14"/>
        <v/>
      </c>
      <c r="E52" s="117" t="str">
        <f t="shared" si="8"/>
        <v/>
      </c>
      <c r="F52" s="118" t="str">
        <f t="shared" si="15"/>
        <v/>
      </c>
      <c r="G52" s="119" t="str">
        <f t="shared" si="9"/>
        <v/>
      </c>
      <c r="H52" s="120" t="str">
        <f t="shared" si="10"/>
        <v/>
      </c>
      <c r="I52" s="121" t="str">
        <f t="shared" si="11"/>
        <v/>
      </c>
      <c r="J52" s="111"/>
      <c r="K52" s="122" t="str">
        <f>IF(B52="","",VLOOKUP(B52,計算!$D$65:$F$79,2))</f>
        <v/>
      </c>
      <c r="L52" s="123" t="str">
        <f t="shared" si="12"/>
        <v/>
      </c>
      <c r="M52" s="124"/>
      <c r="N52" s="125"/>
    </row>
    <row r="53" spans="1:14" s="87" customFormat="1" ht="21" hidden="1" customHeight="1">
      <c r="A53" s="87">
        <v>14</v>
      </c>
      <c r="B53" s="235" t="str">
        <f t="shared" si="13"/>
        <v/>
      </c>
      <c r="C53" s="127"/>
      <c r="D53" s="116" t="str">
        <f t="shared" si="14"/>
        <v/>
      </c>
      <c r="E53" s="117" t="str">
        <f t="shared" si="8"/>
        <v/>
      </c>
      <c r="F53" s="118" t="str">
        <f t="shared" si="15"/>
        <v/>
      </c>
      <c r="G53" s="119" t="str">
        <f t="shared" si="9"/>
        <v/>
      </c>
      <c r="H53" s="120" t="str">
        <f t="shared" si="10"/>
        <v/>
      </c>
      <c r="I53" s="121" t="str">
        <f t="shared" si="11"/>
        <v/>
      </c>
      <c r="J53" s="111"/>
      <c r="K53" s="122" t="str">
        <f>IF(B53="","",VLOOKUP(B53,計算!$D$65:$F$79,2))</f>
        <v/>
      </c>
      <c r="L53" s="123" t="str">
        <f t="shared" si="12"/>
        <v/>
      </c>
      <c r="M53" s="124"/>
      <c r="N53" s="125"/>
    </row>
    <row r="54" spans="1:14" s="87" customFormat="1" ht="28.5" hidden="1" customHeight="1">
      <c r="B54" s="128" t="s">
        <v>0</v>
      </c>
      <c r="C54" s="129"/>
      <c r="D54" s="130">
        <f>SUM(D39:D53)</f>
        <v>128</v>
      </c>
      <c r="E54" s="131" t="e">
        <f>SUM(E39:E53)</f>
        <v>#VALUE!</v>
      </c>
      <c r="F54" s="132"/>
      <c r="G54" s="132"/>
      <c r="H54" s="132"/>
      <c r="I54" s="132"/>
      <c r="J54" s="133"/>
      <c r="K54" s="133"/>
      <c r="L54" s="133"/>
      <c r="M54" s="134"/>
      <c r="N54" s="135"/>
    </row>
    <row r="55" spans="1:14" s="87" customFormat="1" hidden="1"/>
    <row r="56" spans="1:14" s="87" customFormat="1" hidden="1"/>
    <row r="57" spans="1:14" hidden="1"/>
    <row r="58" spans="1:14" hidden="1"/>
    <row r="60" spans="1:14">
      <c r="C60" s="58"/>
    </row>
    <row r="62" spans="1:14" ht="16.5" customHeight="1">
      <c r="A62" t="s">
        <v>257</v>
      </c>
      <c r="D62" s="223" t="s">
        <v>7</v>
      </c>
      <c r="E62" s="56"/>
      <c r="F62" s="55"/>
      <c r="H62" s="241" t="s">
        <v>190</v>
      </c>
      <c r="I62" s="241"/>
      <c r="J62" s="241"/>
      <c r="K62" s="241"/>
    </row>
    <row r="63" spans="1:14" ht="16.5" customHeight="1" thickBot="1">
      <c r="D63" s="1"/>
      <c r="E63" s="1"/>
      <c r="F63" s="1"/>
      <c r="H63" s="241"/>
      <c r="I63" s="241"/>
      <c r="J63" s="241"/>
      <c r="K63" s="241"/>
    </row>
    <row r="64" spans="1:14" ht="16.5" customHeight="1">
      <c r="A64" s="205" t="s">
        <v>167</v>
      </c>
      <c r="B64" s="206" t="s">
        <v>168</v>
      </c>
      <c r="D64" s="224" t="s">
        <v>2</v>
      </c>
      <c r="E64" s="5" t="s">
        <v>140</v>
      </c>
      <c r="F64" s="11" t="s">
        <v>141</v>
      </c>
      <c r="H64" s="242" t="s">
        <v>191</v>
      </c>
      <c r="I64" s="243" t="s">
        <v>192</v>
      </c>
      <c r="J64" s="243" t="s">
        <v>193</v>
      </c>
      <c r="K64" s="244" t="s">
        <v>194</v>
      </c>
    </row>
    <row r="65" spans="1:13" ht="16.5" customHeight="1">
      <c r="A65" s="206">
        <v>1</v>
      </c>
      <c r="B65" s="207">
        <v>58000</v>
      </c>
      <c r="D65" s="240">
        <v>41487</v>
      </c>
      <c r="E65" s="49">
        <v>13001</v>
      </c>
      <c r="F65" s="6">
        <v>9702</v>
      </c>
      <c r="H65" s="245">
        <v>3</v>
      </c>
      <c r="I65" s="246" t="s">
        <v>93</v>
      </c>
      <c r="J65" s="246" t="s">
        <v>195</v>
      </c>
      <c r="K65" s="247">
        <v>1925</v>
      </c>
      <c r="M65" s="258" t="s">
        <v>328</v>
      </c>
    </row>
    <row r="66" spans="1:13" ht="16.5" customHeight="1">
      <c r="A66" s="206">
        <v>2</v>
      </c>
      <c r="B66" s="207">
        <v>68000</v>
      </c>
      <c r="D66" s="240">
        <v>41852</v>
      </c>
      <c r="E66" s="49">
        <v>12973</v>
      </c>
      <c r="F66" s="6">
        <v>9681</v>
      </c>
      <c r="H66" s="245">
        <v>4</v>
      </c>
      <c r="I66" s="246" t="s">
        <v>25</v>
      </c>
      <c r="J66" s="246" t="s">
        <v>196</v>
      </c>
      <c r="K66" s="247">
        <v>1988</v>
      </c>
      <c r="M66" s="258" t="s">
        <v>93</v>
      </c>
    </row>
    <row r="67" spans="1:13" ht="16.5" customHeight="1" thickBot="1">
      <c r="A67" s="206">
        <v>3</v>
      </c>
      <c r="B67" s="207">
        <v>78000</v>
      </c>
      <c r="D67" s="240">
        <v>42217</v>
      </c>
      <c r="E67" s="49">
        <v>12982</v>
      </c>
      <c r="F67" s="6">
        <v>9688</v>
      </c>
      <c r="H67" s="248">
        <v>5</v>
      </c>
      <c r="I67" s="266" t="s">
        <v>226</v>
      </c>
      <c r="J67" s="266" t="s">
        <v>227</v>
      </c>
      <c r="K67" s="249">
        <v>2018</v>
      </c>
      <c r="M67" t="s">
        <v>25</v>
      </c>
    </row>
    <row r="68" spans="1:13" ht="16.5" customHeight="1">
      <c r="A68" s="206">
        <v>4</v>
      </c>
      <c r="B68" s="207">
        <v>88000</v>
      </c>
      <c r="D68" s="240">
        <v>42583</v>
      </c>
      <c r="E68" s="49">
        <v>12927</v>
      </c>
      <c r="F68" s="6">
        <v>9647</v>
      </c>
    </row>
    <row r="69" spans="1:13" ht="16.5" customHeight="1">
      <c r="A69" s="206">
        <v>5</v>
      </c>
      <c r="B69" s="207">
        <v>98000</v>
      </c>
      <c r="D69" s="240">
        <v>42948</v>
      </c>
      <c r="E69" s="49">
        <v>13622</v>
      </c>
      <c r="F69" s="6">
        <v>10165</v>
      </c>
    </row>
    <row r="70" spans="1:13" ht="16.5" customHeight="1">
      <c r="A70" s="206">
        <v>6</v>
      </c>
      <c r="B70" s="207">
        <v>104000</v>
      </c>
      <c r="D70" s="240">
        <v>43313</v>
      </c>
      <c r="E70" s="49">
        <v>13695</v>
      </c>
      <c r="F70" s="6">
        <v>10220</v>
      </c>
    </row>
    <row r="71" spans="1:13" ht="16.5" customHeight="1">
      <c r="A71" s="206">
        <v>7</v>
      </c>
      <c r="B71" s="207">
        <v>110000</v>
      </c>
      <c r="D71" s="240">
        <v>43525</v>
      </c>
      <c r="E71" s="265">
        <v>13713</v>
      </c>
      <c r="F71" s="264">
        <v>10234</v>
      </c>
    </row>
    <row r="72" spans="1:13" ht="16.5" customHeight="1">
      <c r="A72" s="206">
        <v>8</v>
      </c>
      <c r="B72" s="207">
        <v>118000</v>
      </c>
      <c r="D72" s="240">
        <v>43678</v>
      </c>
      <c r="E72" s="238">
        <v>13832</v>
      </c>
      <c r="F72" s="239">
        <v>10322</v>
      </c>
    </row>
    <row r="73" spans="1:13" ht="16.5" customHeight="1">
      <c r="A73" s="206">
        <v>9</v>
      </c>
      <c r="B73" s="207">
        <v>126000</v>
      </c>
      <c r="D73" s="240">
        <v>44044</v>
      </c>
      <c r="E73" s="49">
        <v>13896</v>
      </c>
      <c r="F73" s="6">
        <v>10370</v>
      </c>
    </row>
    <row r="74" spans="1:13" ht="16.5" customHeight="1">
      <c r="A74" s="206">
        <v>10</v>
      </c>
      <c r="B74" s="207">
        <v>134000</v>
      </c>
      <c r="D74" s="240">
        <v>44409</v>
      </c>
      <c r="E74" s="265">
        <v>13722</v>
      </c>
      <c r="F74" s="264">
        <v>10240</v>
      </c>
    </row>
    <row r="75" spans="1:13" ht="16.5" customHeight="1">
      <c r="A75" s="206">
        <v>11</v>
      </c>
      <c r="B75" s="207">
        <v>142000</v>
      </c>
      <c r="D75" s="240">
        <v>44774</v>
      </c>
      <c r="E75" s="49">
        <v>13878</v>
      </c>
      <c r="F75" s="6">
        <v>10356</v>
      </c>
    </row>
    <row r="76" spans="1:13" ht="16.5" customHeight="1">
      <c r="A76" s="206">
        <v>12</v>
      </c>
      <c r="B76" s="207">
        <v>150000</v>
      </c>
      <c r="D76" s="240">
        <v>45139</v>
      </c>
      <c r="E76" s="49">
        <v>14097</v>
      </c>
      <c r="F76" s="6">
        <v>10520</v>
      </c>
    </row>
    <row r="77" spans="1:13" ht="16.5" customHeight="1">
      <c r="A77" s="206">
        <v>13</v>
      </c>
      <c r="B77" s="207">
        <v>160000</v>
      </c>
      <c r="D77" s="240">
        <v>45505</v>
      </c>
      <c r="E77" s="49">
        <v>14334</v>
      </c>
      <c r="F77" s="6">
        <v>10697</v>
      </c>
    </row>
    <row r="78" spans="1:13" ht="16.5" customHeight="1">
      <c r="A78" s="206">
        <v>14</v>
      </c>
      <c r="B78" s="207">
        <v>170000</v>
      </c>
      <c r="D78" s="240"/>
      <c r="E78" s="49"/>
      <c r="F78" s="6"/>
    </row>
    <row r="79" spans="1:13" ht="16.5" customHeight="1">
      <c r="A79" s="206">
        <v>15</v>
      </c>
      <c r="B79" s="207">
        <v>180000</v>
      </c>
      <c r="D79" s="240"/>
      <c r="E79" s="49"/>
      <c r="F79" s="6"/>
    </row>
    <row r="80" spans="1:13" ht="16.5" customHeight="1">
      <c r="A80" s="206">
        <v>16</v>
      </c>
      <c r="B80" s="207">
        <v>190000</v>
      </c>
    </row>
    <row r="81" spans="1:9" ht="16.5" customHeight="1">
      <c r="A81" s="206">
        <v>17</v>
      </c>
      <c r="B81" s="207">
        <v>200000</v>
      </c>
    </row>
    <row r="82" spans="1:9" ht="16.5" customHeight="1">
      <c r="A82" s="206">
        <v>18</v>
      </c>
      <c r="B82" s="207">
        <v>220000</v>
      </c>
    </row>
    <row r="83" spans="1:9" ht="16.5" customHeight="1">
      <c r="A83" s="206">
        <v>19</v>
      </c>
      <c r="B83" s="207">
        <v>240000</v>
      </c>
    </row>
    <row r="84" spans="1:9" ht="16.5" customHeight="1">
      <c r="A84" s="206">
        <v>20</v>
      </c>
      <c r="B84" s="207">
        <v>260000</v>
      </c>
    </row>
    <row r="85" spans="1:9" ht="16.5" customHeight="1">
      <c r="A85" s="206">
        <v>21</v>
      </c>
      <c r="B85" s="207">
        <v>280000</v>
      </c>
    </row>
    <row r="86" spans="1:9" ht="16.5" customHeight="1">
      <c r="A86" s="206">
        <v>22</v>
      </c>
      <c r="B86" s="207">
        <v>300000</v>
      </c>
    </row>
    <row r="87" spans="1:9" ht="16.5" customHeight="1">
      <c r="A87" s="206">
        <v>23</v>
      </c>
      <c r="B87" s="207">
        <v>320000</v>
      </c>
    </row>
    <row r="88" spans="1:9" ht="16.5" customHeight="1">
      <c r="A88" s="206">
        <v>24</v>
      </c>
      <c r="B88" s="207">
        <v>340000</v>
      </c>
    </row>
    <row r="89" spans="1:9" ht="16.5" customHeight="1">
      <c r="A89" s="206">
        <v>25</v>
      </c>
      <c r="B89" s="207">
        <v>360000</v>
      </c>
    </row>
    <row r="90" spans="1:9" ht="16.5" customHeight="1">
      <c r="A90" s="206">
        <v>26</v>
      </c>
      <c r="B90" s="207">
        <v>380000</v>
      </c>
    </row>
    <row r="91" spans="1:9" ht="16.5" customHeight="1">
      <c r="A91" s="206">
        <v>27</v>
      </c>
      <c r="B91" s="207">
        <v>410000</v>
      </c>
      <c r="D91" s="241" t="s">
        <v>190</v>
      </c>
      <c r="E91" s="241"/>
      <c r="F91" s="241"/>
      <c r="G91" s="241"/>
    </row>
    <row r="92" spans="1:9" ht="16.5" customHeight="1" thickBot="1">
      <c r="A92" s="206">
        <v>28</v>
      </c>
      <c r="B92" s="207">
        <v>440000</v>
      </c>
      <c r="D92" s="241"/>
      <c r="E92" s="241"/>
      <c r="F92" s="241"/>
      <c r="G92" s="241"/>
    </row>
    <row r="93" spans="1:9" ht="16.5" customHeight="1">
      <c r="A93" s="206">
        <v>29</v>
      </c>
      <c r="B93" s="207">
        <v>470000</v>
      </c>
      <c r="D93" s="242" t="s">
        <v>191</v>
      </c>
      <c r="E93" s="243" t="s">
        <v>192</v>
      </c>
      <c r="F93" s="243" t="s">
        <v>193</v>
      </c>
      <c r="G93" s="244" t="s">
        <v>194</v>
      </c>
    </row>
    <row r="94" spans="1:9" ht="16.5" customHeight="1">
      <c r="A94" s="206">
        <v>30</v>
      </c>
      <c r="B94" s="207">
        <v>500000</v>
      </c>
      <c r="D94" s="245">
        <v>3</v>
      </c>
      <c r="E94" s="246" t="s">
        <v>93</v>
      </c>
      <c r="F94" s="246" t="s">
        <v>195</v>
      </c>
      <c r="G94" s="247">
        <v>1925</v>
      </c>
      <c r="I94" s="258" t="s">
        <v>328</v>
      </c>
    </row>
    <row r="95" spans="1:9" ht="16.5" customHeight="1">
      <c r="A95" s="206">
        <v>31</v>
      </c>
      <c r="B95" s="207">
        <v>530000</v>
      </c>
      <c r="D95" s="245">
        <v>4</v>
      </c>
      <c r="E95" s="246" t="s">
        <v>25</v>
      </c>
      <c r="F95" s="246" t="s">
        <v>196</v>
      </c>
      <c r="G95" s="247">
        <v>1988</v>
      </c>
      <c r="I95" s="258" t="s">
        <v>214</v>
      </c>
    </row>
    <row r="96" spans="1:9" ht="16.5" customHeight="1" thickBot="1">
      <c r="A96" s="206">
        <v>32</v>
      </c>
      <c r="B96" s="207">
        <v>560000</v>
      </c>
      <c r="D96" s="248">
        <v>5</v>
      </c>
      <c r="E96" s="266" t="s">
        <v>226</v>
      </c>
      <c r="F96" s="266" t="s">
        <v>227</v>
      </c>
      <c r="G96" s="249">
        <v>2018</v>
      </c>
      <c r="I96" t="s">
        <v>213</v>
      </c>
    </row>
    <row r="97" spans="1:2" ht="16.5" customHeight="1">
      <c r="A97" s="206">
        <v>33</v>
      </c>
      <c r="B97" s="207">
        <v>590000</v>
      </c>
    </row>
    <row r="98" spans="1:2" ht="16.5" customHeight="1">
      <c r="A98" s="206">
        <v>34</v>
      </c>
      <c r="B98" s="207">
        <v>620000</v>
      </c>
    </row>
    <row r="99" spans="1:2" ht="16.5" customHeight="1">
      <c r="A99" s="206">
        <v>35</v>
      </c>
      <c r="B99" s="207">
        <v>650000</v>
      </c>
    </row>
    <row r="100" spans="1:2" ht="16.5" customHeight="1">
      <c r="A100" s="206">
        <v>36</v>
      </c>
      <c r="B100" s="207">
        <v>680000</v>
      </c>
    </row>
    <row r="101" spans="1:2" ht="16.5" customHeight="1">
      <c r="A101" s="206">
        <v>37</v>
      </c>
      <c r="B101" s="207">
        <v>710000</v>
      </c>
    </row>
    <row r="102" spans="1:2" ht="16.5" customHeight="1">
      <c r="A102" s="206">
        <v>38</v>
      </c>
      <c r="B102" s="207">
        <v>750000</v>
      </c>
    </row>
    <row r="103" spans="1:2" ht="16.5" customHeight="1">
      <c r="A103" s="206">
        <v>39</v>
      </c>
      <c r="B103" s="207">
        <v>790000</v>
      </c>
    </row>
    <row r="104" spans="1:2" ht="16.5" customHeight="1">
      <c r="A104" s="206">
        <v>40</v>
      </c>
      <c r="B104" s="207">
        <v>830000</v>
      </c>
    </row>
    <row r="105" spans="1:2" ht="16.5" customHeight="1">
      <c r="A105" s="206">
        <v>41</v>
      </c>
      <c r="B105" s="207">
        <v>880000</v>
      </c>
    </row>
    <row r="106" spans="1:2" ht="16.5" customHeight="1">
      <c r="A106" s="206">
        <v>42</v>
      </c>
      <c r="B106" s="207">
        <v>930000</v>
      </c>
    </row>
    <row r="107" spans="1:2" ht="16.5" customHeight="1">
      <c r="A107" s="206">
        <v>43</v>
      </c>
      <c r="B107" s="207">
        <v>980000</v>
      </c>
    </row>
    <row r="108" spans="1:2" ht="16.5" customHeight="1">
      <c r="A108" s="206">
        <v>44</v>
      </c>
      <c r="B108" s="277">
        <v>1030000</v>
      </c>
    </row>
    <row r="109" spans="1:2" ht="16.5" customHeight="1">
      <c r="A109" s="206">
        <v>45</v>
      </c>
      <c r="B109" s="277">
        <v>1090000</v>
      </c>
    </row>
    <row r="110" spans="1:2" ht="16.5" customHeight="1">
      <c r="A110" s="206">
        <v>46</v>
      </c>
      <c r="B110" s="277">
        <v>1150000</v>
      </c>
    </row>
    <row r="111" spans="1:2" ht="16.5" customHeight="1">
      <c r="A111" s="206">
        <v>47</v>
      </c>
      <c r="B111" s="277">
        <v>1210000</v>
      </c>
    </row>
    <row r="112" spans="1:2" ht="16.5" customHeight="1">
      <c r="A112" s="206">
        <v>48</v>
      </c>
      <c r="B112" s="277">
        <v>1270000</v>
      </c>
    </row>
    <row r="113" spans="1:14" ht="16.5" customHeight="1">
      <c r="A113" s="206">
        <v>49</v>
      </c>
      <c r="B113" s="277">
        <v>1330000</v>
      </c>
      <c r="M113" s="204"/>
      <c r="N113" s="204"/>
    </row>
    <row r="114" spans="1:14" ht="16.5" customHeight="1">
      <c r="A114" s="206">
        <v>50</v>
      </c>
      <c r="B114" s="277">
        <v>1390000</v>
      </c>
    </row>
    <row r="115" spans="1:14">
      <c r="A115" s="204"/>
      <c r="B115" s="204"/>
    </row>
  </sheetData>
  <sheetProtection algorithmName="SHA-512" hashValue="SpD9ZPawWRepDSKIa+2EaN+JXseYZEX8foYAY/8qWvROV7UzS8a12o1uT2Pm7vrsT9ul35uXW+y0f4rLf4RZRg==" saltValue="o8jKnePxt/huUr5QCzkHCw==" spinCount="100000" sheet="1" objects="1" scenarios="1"/>
  <mergeCells count="6">
    <mergeCell ref="B2:B3"/>
    <mergeCell ref="I4:K4"/>
    <mergeCell ref="C2:E2"/>
    <mergeCell ref="B33:B34"/>
    <mergeCell ref="C33:E33"/>
    <mergeCell ref="I34:K35"/>
  </mergeCells>
  <phoneticPr fontId="2"/>
  <pageMargins left="0.39370078740157483" right="0.19685039370078741" top="0.98425196850393704" bottom="0.78740157480314965" header="0.51181102362204722" footer="0.51181102362204722"/>
  <pageSetup paperSize="9" scale="70"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C4298-BD4B-4B79-8E2A-AA577D6B61E3}">
  <sheetPr codeName="Sheet2">
    <pageSetUpPr fitToPage="1"/>
  </sheetPr>
  <dimension ref="A1:BE225"/>
  <sheetViews>
    <sheetView zoomScaleNormal="100" workbookViewId="0">
      <pane xSplit="10" ySplit="11" topLeftCell="BA12" activePane="bottomRight" state="frozen"/>
      <selection pane="topRight" activeCell="G1" sqref="G1"/>
      <selection pane="bottomLeft" activeCell="A8" sqref="A8"/>
      <selection pane="bottomRight" activeCell="A226" sqref="A226"/>
    </sheetView>
  </sheetViews>
  <sheetFormatPr defaultRowHeight="13.5"/>
  <cols>
    <col min="1" max="1" width="5.625" style="278" customWidth="1"/>
    <col min="2" max="2" width="22.625" style="279" customWidth="1"/>
    <col min="3" max="3" width="7.625" style="279" customWidth="1"/>
    <col min="4" max="8" width="7.625" style="278" customWidth="1"/>
    <col min="9" max="9" width="11.5" style="278" customWidth="1"/>
    <col min="10" max="26" width="8.125" style="278" customWidth="1"/>
    <col min="27" max="57" width="8.5" style="278" customWidth="1"/>
    <col min="58" max="16384" width="9" style="278"/>
  </cols>
  <sheetData>
    <row r="1" spans="1:57" hidden="1">
      <c r="B1" s="279" t="s">
        <v>342</v>
      </c>
      <c r="J1" s="335">
        <v>1</v>
      </c>
      <c r="K1" s="335">
        <v>1</v>
      </c>
      <c r="L1" s="335">
        <v>1</v>
      </c>
      <c r="M1" s="335">
        <v>1</v>
      </c>
      <c r="N1" s="335">
        <v>1</v>
      </c>
      <c r="O1" s="335">
        <v>1</v>
      </c>
      <c r="P1" s="335">
        <v>1</v>
      </c>
      <c r="Q1" s="335">
        <v>1</v>
      </c>
      <c r="R1" s="335">
        <v>1</v>
      </c>
      <c r="S1" s="335">
        <v>1</v>
      </c>
      <c r="T1" s="335">
        <v>1</v>
      </c>
      <c r="U1" s="335">
        <v>1</v>
      </c>
      <c r="V1" s="335">
        <v>1</v>
      </c>
      <c r="W1" s="335">
        <v>1</v>
      </c>
      <c r="X1" s="335">
        <v>1</v>
      </c>
      <c r="Y1" s="335">
        <v>0</v>
      </c>
      <c r="Z1" s="335">
        <v>0</v>
      </c>
      <c r="AA1" s="335">
        <v>0</v>
      </c>
      <c r="AB1" s="335">
        <v>0</v>
      </c>
      <c r="AC1" s="335">
        <v>0</v>
      </c>
      <c r="AD1" s="335">
        <v>0</v>
      </c>
      <c r="AE1" s="335">
        <v>0</v>
      </c>
      <c r="AF1" s="335">
        <v>0</v>
      </c>
      <c r="AG1" s="335">
        <v>0</v>
      </c>
      <c r="AH1" s="335">
        <v>0</v>
      </c>
      <c r="AI1" s="335">
        <v>0</v>
      </c>
      <c r="AJ1" s="335">
        <v>0</v>
      </c>
      <c r="AK1" s="335">
        <v>0</v>
      </c>
      <c r="AL1" s="335">
        <v>0</v>
      </c>
      <c r="AM1" s="335">
        <v>0</v>
      </c>
      <c r="AN1" s="335">
        <v>0</v>
      </c>
      <c r="AO1" s="335">
        <v>0</v>
      </c>
      <c r="AP1" s="335">
        <v>0</v>
      </c>
      <c r="AQ1" s="335">
        <v>0</v>
      </c>
      <c r="AR1" s="335">
        <v>0</v>
      </c>
      <c r="AS1" s="335">
        <v>0</v>
      </c>
      <c r="AT1" s="335">
        <v>0</v>
      </c>
      <c r="AU1" s="335">
        <v>0</v>
      </c>
      <c r="AV1" s="335">
        <v>0</v>
      </c>
      <c r="AW1" s="335">
        <v>0</v>
      </c>
      <c r="AX1" s="335">
        <v>0</v>
      </c>
      <c r="AY1" s="335">
        <v>0</v>
      </c>
      <c r="AZ1" s="335">
        <v>0</v>
      </c>
      <c r="BA1" s="335">
        <v>0</v>
      </c>
      <c r="BB1" s="335">
        <v>0</v>
      </c>
      <c r="BC1" s="335">
        <v>0</v>
      </c>
      <c r="BD1" s="335">
        <v>0</v>
      </c>
      <c r="BE1" s="335">
        <v>0</v>
      </c>
    </row>
    <row r="2" spans="1:57" hidden="1">
      <c r="B2" s="279" t="s">
        <v>258</v>
      </c>
      <c r="C2" s="279" t="s">
        <v>259</v>
      </c>
      <c r="H2" s="278" t="s">
        <v>260</v>
      </c>
      <c r="J2" s="295" t="s">
        <v>302</v>
      </c>
      <c r="K2" s="295" t="s">
        <v>329</v>
      </c>
      <c r="L2" s="295" t="s">
        <v>304</v>
      </c>
      <c r="M2" s="295" t="s">
        <v>303</v>
      </c>
      <c r="N2" s="295" t="s">
        <v>26</v>
      </c>
      <c r="O2" s="295" t="s">
        <v>240</v>
      </c>
      <c r="P2" s="295" t="s">
        <v>241</v>
      </c>
      <c r="Q2" s="295" t="s">
        <v>346</v>
      </c>
      <c r="R2" s="295" t="s">
        <v>347</v>
      </c>
      <c r="S2" s="295" t="s">
        <v>348</v>
      </c>
      <c r="T2" s="295" t="s">
        <v>244</v>
      </c>
      <c r="U2" s="335" t="s">
        <v>170</v>
      </c>
      <c r="V2" s="338" t="s">
        <v>171</v>
      </c>
      <c r="W2" s="338" t="s">
        <v>131</v>
      </c>
      <c r="X2" s="338" t="s">
        <v>341</v>
      </c>
      <c r="Y2" s="338"/>
      <c r="Z2" s="338"/>
    </row>
    <row r="3" spans="1:57" s="284" customFormat="1" ht="13.5" hidden="1" customHeight="1">
      <c r="A3" s="872" t="s">
        <v>261</v>
      </c>
      <c r="B3" s="280">
        <f>F174</f>
        <v>199</v>
      </c>
      <c r="C3" s="281"/>
      <c r="D3" s="278"/>
      <c r="E3" s="278"/>
      <c r="F3" s="278"/>
      <c r="G3" s="278"/>
      <c r="H3" s="278"/>
      <c r="I3" s="282" t="s">
        <v>262</v>
      </c>
      <c r="J3" s="336" t="str">
        <f>'(自動計算)請求書'!AE9</f>
        <v/>
      </c>
      <c r="K3" s="336">
        <f>'(自動計算)請求書'!AE6</f>
        <v>0</v>
      </c>
      <c r="L3" s="336" t="str">
        <f>'(自動計算)請求書'!AE7</f>
        <v/>
      </c>
      <c r="M3" s="336" t="str">
        <f>'(自動計算)請求書'!AE8</f>
        <v/>
      </c>
      <c r="N3" s="336">
        <f>'自動計算入力画面(本人控)'!AB19</f>
        <v>43069</v>
      </c>
      <c r="O3" s="336">
        <f>'自動計算入力画面(本人控)'!AB20</f>
        <v>43069</v>
      </c>
      <c r="P3" s="336">
        <f>'自動計算入力画面(本人控)'!AB21</f>
        <v>43069</v>
      </c>
      <c r="Q3" s="336">
        <f>'自動計算入力画面(本人控)'!AB22</f>
        <v>43433</v>
      </c>
      <c r="R3" s="336">
        <f>'自動計算入力画面(本人控)'!AB23</f>
        <v>43494</v>
      </c>
      <c r="S3" s="336">
        <f>'自動計算入力画面(本人控)'!AB24</f>
        <v>43433</v>
      </c>
      <c r="T3" s="336">
        <f>'自動計算入力画面(本人控)'!AB25</f>
        <v>0</v>
      </c>
      <c r="U3" s="336" t="str">
        <f>'(自動計算)請求書'!L17</f>
        <v/>
      </c>
      <c r="V3" s="337" t="str">
        <f>'(自動計算)請求書'!Q17</f>
        <v/>
      </c>
      <c r="W3" s="337" t="str">
        <f>'(自動計算)請求書'!I42</f>
        <v/>
      </c>
      <c r="X3" s="337" t="str">
        <f>'(自動計算)請求書'!S42</f>
        <v/>
      </c>
      <c r="Y3" s="337"/>
      <c r="Z3" s="337"/>
      <c r="AA3" s="283"/>
      <c r="AB3" s="283"/>
      <c r="AC3" s="283"/>
      <c r="AD3" s="283"/>
      <c r="AE3" s="283"/>
      <c r="AF3" s="283"/>
      <c r="AG3" s="283"/>
      <c r="AH3" s="283"/>
      <c r="AI3" s="283"/>
      <c r="AJ3" s="283"/>
      <c r="AK3" s="283"/>
      <c r="AL3" s="283"/>
      <c r="AM3" s="283"/>
      <c r="AN3" s="283"/>
      <c r="AO3" s="283"/>
      <c r="AP3" s="283"/>
      <c r="AQ3" s="283"/>
      <c r="AR3" s="283"/>
      <c r="AS3" s="283"/>
      <c r="AT3" s="283"/>
      <c r="AU3" s="283"/>
      <c r="AV3" s="283"/>
      <c r="AW3" s="283"/>
      <c r="AX3" s="283"/>
      <c r="AY3" s="283"/>
      <c r="AZ3" s="283"/>
      <c r="BA3" s="283"/>
      <c r="BB3" s="283"/>
      <c r="BC3" s="283"/>
      <c r="BD3" s="283"/>
      <c r="BE3" s="283"/>
    </row>
    <row r="4" spans="1:57" s="287" customFormat="1" hidden="1">
      <c r="A4" s="872"/>
      <c r="B4" s="285" t="s">
        <v>263</v>
      </c>
      <c r="C4" s="285"/>
      <c r="D4" s="286"/>
      <c r="E4" s="286"/>
      <c r="F4" s="286"/>
      <c r="G4" s="286"/>
      <c r="H4" s="286"/>
      <c r="I4" s="286"/>
      <c r="J4" s="286">
        <v>8</v>
      </c>
      <c r="K4" s="286">
        <v>4</v>
      </c>
      <c r="L4" s="286">
        <v>5</v>
      </c>
      <c r="M4" s="286">
        <v>5</v>
      </c>
      <c r="N4" s="286">
        <v>5</v>
      </c>
      <c r="O4" s="286">
        <v>5</v>
      </c>
      <c r="P4" s="286">
        <v>5</v>
      </c>
      <c r="Q4" s="286">
        <v>5</v>
      </c>
      <c r="R4" s="286">
        <v>5</v>
      </c>
      <c r="S4" s="286">
        <v>5</v>
      </c>
      <c r="T4" s="286">
        <v>1</v>
      </c>
      <c r="U4" s="286">
        <v>5</v>
      </c>
      <c r="V4" s="286">
        <v>6</v>
      </c>
      <c r="W4" s="286">
        <v>3</v>
      </c>
      <c r="X4" s="286">
        <v>8</v>
      </c>
      <c r="Y4" s="286">
        <v>0</v>
      </c>
      <c r="Z4" s="286">
        <v>0</v>
      </c>
      <c r="AA4" s="286">
        <v>0</v>
      </c>
      <c r="AB4" s="286">
        <v>0</v>
      </c>
      <c r="AC4" s="286">
        <v>0</v>
      </c>
      <c r="AD4" s="286">
        <v>0</v>
      </c>
      <c r="AE4" s="286">
        <v>0</v>
      </c>
      <c r="AF4" s="286">
        <v>0</v>
      </c>
      <c r="AG4" s="286">
        <v>0</v>
      </c>
      <c r="AH4" s="286">
        <v>0</v>
      </c>
      <c r="AI4" s="286">
        <v>0</v>
      </c>
      <c r="AJ4" s="286">
        <v>0</v>
      </c>
      <c r="AK4" s="286">
        <v>0</v>
      </c>
      <c r="AL4" s="286">
        <v>0</v>
      </c>
      <c r="AM4" s="286">
        <v>0</v>
      </c>
      <c r="AN4" s="286">
        <v>0</v>
      </c>
      <c r="AO4" s="286">
        <v>0</v>
      </c>
      <c r="AP4" s="286">
        <v>0</v>
      </c>
      <c r="AQ4" s="286">
        <v>0</v>
      </c>
      <c r="AR4" s="286">
        <v>0</v>
      </c>
      <c r="AS4" s="286">
        <v>0</v>
      </c>
      <c r="AT4" s="286">
        <v>0</v>
      </c>
      <c r="AU4" s="286">
        <v>0</v>
      </c>
      <c r="AV4" s="286">
        <v>0</v>
      </c>
      <c r="AW4" s="286">
        <v>0</v>
      </c>
      <c r="AX4" s="286">
        <v>0</v>
      </c>
      <c r="AY4" s="286">
        <v>0</v>
      </c>
      <c r="AZ4" s="286">
        <v>0</v>
      </c>
      <c r="BA4" s="286">
        <v>0</v>
      </c>
      <c r="BB4" s="286">
        <v>0</v>
      </c>
      <c r="BC4" s="286">
        <v>0</v>
      </c>
      <c r="BD4" s="286">
        <v>0</v>
      </c>
      <c r="BE4" s="286">
        <v>0</v>
      </c>
    </row>
    <row r="5" spans="1:57" s="287" customFormat="1" hidden="1">
      <c r="A5" s="872"/>
      <c r="B5" s="285" t="s">
        <v>264</v>
      </c>
      <c r="C5" s="285"/>
      <c r="D5" s="286"/>
      <c r="E5" s="286"/>
      <c r="F5" s="286"/>
      <c r="G5" s="286"/>
      <c r="H5" s="286"/>
      <c r="I5" s="286"/>
      <c r="J5" s="288">
        <f>LEN(J3)</f>
        <v>0</v>
      </c>
      <c r="K5" s="288">
        <f t="shared" ref="K5:BE5" si="0">LEN(K3)</f>
        <v>1</v>
      </c>
      <c r="L5" s="288">
        <f t="shared" si="0"/>
        <v>0</v>
      </c>
      <c r="M5" s="288">
        <f t="shared" si="0"/>
        <v>0</v>
      </c>
      <c r="N5" s="288">
        <f t="shared" si="0"/>
        <v>5</v>
      </c>
      <c r="O5" s="288">
        <f t="shared" si="0"/>
        <v>5</v>
      </c>
      <c r="P5" s="288">
        <f t="shared" si="0"/>
        <v>5</v>
      </c>
      <c r="Q5" s="288">
        <f t="shared" si="0"/>
        <v>5</v>
      </c>
      <c r="R5" s="288">
        <f t="shared" si="0"/>
        <v>5</v>
      </c>
      <c r="S5" s="288">
        <f t="shared" si="0"/>
        <v>5</v>
      </c>
      <c r="T5" s="288">
        <f t="shared" si="0"/>
        <v>1</v>
      </c>
      <c r="U5" s="288">
        <f t="shared" si="0"/>
        <v>0</v>
      </c>
      <c r="V5" s="288">
        <f t="shared" si="0"/>
        <v>0</v>
      </c>
      <c r="W5" s="288">
        <f t="shared" si="0"/>
        <v>0</v>
      </c>
      <c r="X5" s="288">
        <f t="shared" si="0"/>
        <v>0</v>
      </c>
      <c r="Y5" s="288">
        <f t="shared" si="0"/>
        <v>0</v>
      </c>
      <c r="Z5" s="288">
        <f t="shared" si="0"/>
        <v>0</v>
      </c>
      <c r="AA5" s="288">
        <f t="shared" si="0"/>
        <v>0</v>
      </c>
      <c r="AB5" s="288">
        <f t="shared" si="0"/>
        <v>0</v>
      </c>
      <c r="AC5" s="288">
        <f t="shared" si="0"/>
        <v>0</v>
      </c>
      <c r="AD5" s="288">
        <f t="shared" si="0"/>
        <v>0</v>
      </c>
      <c r="AE5" s="288">
        <f t="shared" si="0"/>
        <v>0</v>
      </c>
      <c r="AF5" s="288">
        <f t="shared" si="0"/>
        <v>0</v>
      </c>
      <c r="AG5" s="288">
        <f t="shared" si="0"/>
        <v>0</v>
      </c>
      <c r="AH5" s="288">
        <f t="shared" si="0"/>
        <v>0</v>
      </c>
      <c r="AI5" s="288">
        <f t="shared" si="0"/>
        <v>0</v>
      </c>
      <c r="AJ5" s="288">
        <f t="shared" si="0"/>
        <v>0</v>
      </c>
      <c r="AK5" s="288">
        <f t="shared" si="0"/>
        <v>0</v>
      </c>
      <c r="AL5" s="288">
        <f t="shared" si="0"/>
        <v>0</v>
      </c>
      <c r="AM5" s="288">
        <f t="shared" si="0"/>
        <v>0</v>
      </c>
      <c r="AN5" s="288">
        <f t="shared" si="0"/>
        <v>0</v>
      </c>
      <c r="AO5" s="288">
        <f t="shared" si="0"/>
        <v>0</v>
      </c>
      <c r="AP5" s="288">
        <f t="shared" si="0"/>
        <v>0</v>
      </c>
      <c r="AQ5" s="288">
        <f t="shared" si="0"/>
        <v>0</v>
      </c>
      <c r="AR5" s="288">
        <f t="shared" si="0"/>
        <v>0</v>
      </c>
      <c r="AS5" s="288">
        <f t="shared" si="0"/>
        <v>0</v>
      </c>
      <c r="AT5" s="288">
        <f t="shared" si="0"/>
        <v>0</v>
      </c>
      <c r="AU5" s="288">
        <f t="shared" si="0"/>
        <v>0</v>
      </c>
      <c r="AV5" s="288">
        <f t="shared" si="0"/>
        <v>0</v>
      </c>
      <c r="AW5" s="288">
        <f t="shared" si="0"/>
        <v>0</v>
      </c>
      <c r="AX5" s="288">
        <f t="shared" si="0"/>
        <v>0</v>
      </c>
      <c r="AY5" s="288">
        <f t="shared" si="0"/>
        <v>0</v>
      </c>
      <c r="AZ5" s="288">
        <f t="shared" si="0"/>
        <v>0</v>
      </c>
      <c r="BA5" s="288">
        <f t="shared" si="0"/>
        <v>0</v>
      </c>
      <c r="BB5" s="288">
        <f t="shared" si="0"/>
        <v>0</v>
      </c>
      <c r="BC5" s="288">
        <f t="shared" si="0"/>
        <v>0</v>
      </c>
      <c r="BD5" s="288">
        <f t="shared" si="0"/>
        <v>0</v>
      </c>
      <c r="BE5" s="288">
        <f t="shared" si="0"/>
        <v>0</v>
      </c>
    </row>
    <row r="6" spans="1:57" s="287" customFormat="1" hidden="1">
      <c r="A6" s="872"/>
      <c r="B6" s="285" t="s">
        <v>265</v>
      </c>
      <c r="C6" s="285"/>
      <c r="D6" s="286"/>
      <c r="E6" s="286"/>
      <c r="F6" s="286"/>
      <c r="G6" s="286"/>
      <c r="H6" s="289">
        <f>MAX(J6:BE6)</f>
        <v>0</v>
      </c>
      <c r="I6" s="286"/>
      <c r="J6" s="288">
        <f>IF(J5&lt;=J4,0,1)</f>
        <v>0</v>
      </c>
      <c r="K6" s="288">
        <f t="shared" ref="K6:AC6" si="1">IF(K5&lt;=K4,0,1)</f>
        <v>0</v>
      </c>
      <c r="L6" s="288">
        <f t="shared" si="1"/>
        <v>0</v>
      </c>
      <c r="M6" s="288">
        <f t="shared" si="1"/>
        <v>0</v>
      </c>
      <c r="N6" s="288">
        <f t="shared" si="1"/>
        <v>0</v>
      </c>
      <c r="O6" s="288">
        <f t="shared" si="1"/>
        <v>0</v>
      </c>
      <c r="P6" s="288">
        <f t="shared" si="1"/>
        <v>0</v>
      </c>
      <c r="Q6" s="288">
        <f t="shared" si="1"/>
        <v>0</v>
      </c>
      <c r="R6" s="288">
        <f t="shared" si="1"/>
        <v>0</v>
      </c>
      <c r="S6" s="288">
        <f t="shared" si="1"/>
        <v>0</v>
      </c>
      <c r="T6" s="288">
        <f t="shared" si="1"/>
        <v>0</v>
      </c>
      <c r="U6" s="288">
        <f t="shared" si="1"/>
        <v>0</v>
      </c>
      <c r="V6" s="288">
        <f t="shared" si="1"/>
        <v>0</v>
      </c>
      <c r="W6" s="288">
        <f t="shared" si="1"/>
        <v>0</v>
      </c>
      <c r="X6" s="288">
        <f t="shared" si="1"/>
        <v>0</v>
      </c>
      <c r="Y6" s="288">
        <f t="shared" si="1"/>
        <v>0</v>
      </c>
      <c r="Z6" s="288">
        <f t="shared" si="1"/>
        <v>0</v>
      </c>
      <c r="AA6" s="288">
        <f t="shared" si="1"/>
        <v>0</v>
      </c>
      <c r="AB6" s="288">
        <f t="shared" si="1"/>
        <v>0</v>
      </c>
      <c r="AC6" s="288">
        <f t="shared" si="1"/>
        <v>0</v>
      </c>
      <c r="AD6" s="288">
        <f>IF(AD5&lt;=AD4,0,1)</f>
        <v>0</v>
      </c>
      <c r="AE6" s="288">
        <f t="shared" ref="AE6:AQ6" si="2">IF(AE5&lt;=AE4,0,1)</f>
        <v>0</v>
      </c>
      <c r="AF6" s="288">
        <f t="shared" si="2"/>
        <v>0</v>
      </c>
      <c r="AG6" s="288">
        <f t="shared" si="2"/>
        <v>0</v>
      </c>
      <c r="AH6" s="288">
        <f t="shared" si="2"/>
        <v>0</v>
      </c>
      <c r="AI6" s="288">
        <f t="shared" si="2"/>
        <v>0</v>
      </c>
      <c r="AJ6" s="288">
        <f t="shared" si="2"/>
        <v>0</v>
      </c>
      <c r="AK6" s="288">
        <f t="shared" si="2"/>
        <v>0</v>
      </c>
      <c r="AL6" s="288">
        <f t="shared" si="2"/>
        <v>0</v>
      </c>
      <c r="AM6" s="288">
        <f t="shared" si="2"/>
        <v>0</v>
      </c>
      <c r="AN6" s="288">
        <f t="shared" si="2"/>
        <v>0</v>
      </c>
      <c r="AO6" s="288">
        <f t="shared" si="2"/>
        <v>0</v>
      </c>
      <c r="AP6" s="288">
        <f t="shared" si="2"/>
        <v>0</v>
      </c>
      <c r="AQ6" s="288">
        <f t="shared" si="2"/>
        <v>0</v>
      </c>
      <c r="AR6" s="288">
        <f>IF(AR5&lt;=AR4,0,1)</f>
        <v>0</v>
      </c>
      <c r="AS6" s="288">
        <f t="shared" ref="AS6:BE6" si="3">IF(AS5&lt;=AS4,0,1)</f>
        <v>0</v>
      </c>
      <c r="AT6" s="288">
        <f t="shared" si="3"/>
        <v>0</v>
      </c>
      <c r="AU6" s="288">
        <f t="shared" si="3"/>
        <v>0</v>
      </c>
      <c r="AV6" s="288">
        <f t="shared" si="3"/>
        <v>0</v>
      </c>
      <c r="AW6" s="288">
        <f t="shared" si="3"/>
        <v>0</v>
      </c>
      <c r="AX6" s="288">
        <f t="shared" si="3"/>
        <v>0</v>
      </c>
      <c r="AY6" s="288">
        <f t="shared" si="3"/>
        <v>0</v>
      </c>
      <c r="AZ6" s="288">
        <f t="shared" si="3"/>
        <v>0</v>
      </c>
      <c r="BA6" s="288">
        <f t="shared" si="3"/>
        <v>0</v>
      </c>
      <c r="BB6" s="288">
        <f t="shared" si="3"/>
        <v>0</v>
      </c>
      <c r="BC6" s="288">
        <f t="shared" si="3"/>
        <v>0</v>
      </c>
      <c r="BD6" s="288">
        <f t="shared" si="3"/>
        <v>0</v>
      </c>
      <c r="BE6" s="288">
        <f t="shared" si="3"/>
        <v>0</v>
      </c>
    </row>
    <row r="7" spans="1:57" s="291" customFormat="1" hidden="1">
      <c r="A7" s="872"/>
      <c r="B7" s="285" t="s">
        <v>266</v>
      </c>
      <c r="C7" s="285" t="s">
        <v>267</v>
      </c>
      <c r="D7" s="286"/>
      <c r="E7" s="286"/>
      <c r="F7" s="286"/>
      <c r="G7" s="286"/>
      <c r="H7" s="286"/>
      <c r="I7" s="286"/>
      <c r="J7" s="290"/>
      <c r="K7" s="290">
        <v>1</v>
      </c>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AR7" s="290"/>
      <c r="AS7" s="290"/>
      <c r="AT7" s="290"/>
      <c r="AU7" s="290"/>
      <c r="AV7" s="290"/>
      <c r="AW7" s="290"/>
      <c r="AX7" s="290"/>
      <c r="AY7" s="290"/>
      <c r="AZ7" s="290"/>
      <c r="BA7" s="290"/>
      <c r="BB7" s="290"/>
      <c r="BC7" s="290"/>
      <c r="BD7" s="290"/>
      <c r="BE7" s="290"/>
    </row>
    <row r="8" spans="1:57" s="287" customFormat="1" hidden="1">
      <c r="A8" s="872"/>
      <c r="B8" s="285" t="s">
        <v>268</v>
      </c>
      <c r="C8" s="292" t="s">
        <v>269</v>
      </c>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c r="AP8" s="286"/>
      <c r="AQ8" s="286"/>
      <c r="AR8" s="286"/>
      <c r="AS8" s="286"/>
      <c r="AT8" s="286"/>
      <c r="AU8" s="286"/>
      <c r="AV8" s="286"/>
      <c r="AW8" s="286"/>
      <c r="AX8" s="286"/>
      <c r="AY8" s="286"/>
      <c r="AZ8" s="286"/>
      <c r="BA8" s="286"/>
      <c r="BB8" s="286"/>
      <c r="BC8" s="286"/>
      <c r="BD8" s="286"/>
      <c r="BE8" s="286"/>
    </row>
    <row r="9" spans="1:57" s="294" customFormat="1" hidden="1">
      <c r="A9" s="872"/>
      <c r="B9" s="293"/>
      <c r="C9" s="293"/>
      <c r="J9" s="295"/>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95"/>
      <c r="AN9" s="295"/>
      <c r="AO9" s="295"/>
      <c r="AP9" s="295"/>
      <c r="AQ9" s="295"/>
      <c r="AR9" s="295"/>
      <c r="AS9" s="295"/>
      <c r="AT9" s="295"/>
      <c r="AU9" s="295"/>
      <c r="AV9" s="295"/>
      <c r="AW9" s="295"/>
      <c r="AX9" s="295"/>
      <c r="AY9" s="295"/>
      <c r="AZ9" s="295"/>
      <c r="BA9" s="295"/>
      <c r="BB9" s="295"/>
      <c r="BC9" s="295"/>
      <c r="BD9" s="295"/>
      <c r="BE9" s="295"/>
    </row>
    <row r="10" spans="1:57" s="297" customFormat="1" hidden="1">
      <c r="A10" s="872"/>
      <c r="B10" s="296" t="s">
        <v>270</v>
      </c>
      <c r="C10" s="296" t="s">
        <v>271</v>
      </c>
      <c r="J10" s="298" t="s">
        <v>356</v>
      </c>
      <c r="K10" s="298" t="s">
        <v>357</v>
      </c>
      <c r="L10" s="298" t="s">
        <v>358</v>
      </c>
      <c r="M10" s="298" t="s">
        <v>359</v>
      </c>
      <c r="N10" s="298" t="s">
        <v>360</v>
      </c>
      <c r="O10" s="298" t="s">
        <v>362</v>
      </c>
      <c r="P10" s="298" t="s">
        <v>363</v>
      </c>
      <c r="Q10" s="298" t="s">
        <v>361</v>
      </c>
      <c r="R10" s="298" t="s">
        <v>364</v>
      </c>
      <c r="S10" s="298" t="s">
        <v>349</v>
      </c>
      <c r="T10" s="298" t="s">
        <v>365</v>
      </c>
      <c r="U10" s="298" t="s">
        <v>350</v>
      </c>
      <c r="V10" s="298" t="s">
        <v>366</v>
      </c>
      <c r="W10" s="298" t="s">
        <v>367</v>
      </c>
      <c r="X10" s="298" t="s">
        <v>351</v>
      </c>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row>
    <row r="11" spans="1:57" s="297" customFormat="1" hidden="1">
      <c r="A11" s="872"/>
      <c r="B11" s="296"/>
      <c r="C11" s="296"/>
      <c r="D11" s="299" t="s">
        <v>272</v>
      </c>
      <c r="E11" s="299" t="s">
        <v>273</v>
      </c>
      <c r="F11" s="300" t="s">
        <v>274</v>
      </c>
      <c r="G11" s="300" t="s">
        <v>275</v>
      </c>
      <c r="H11" s="300"/>
      <c r="I11" s="300"/>
      <c r="J11" s="300" t="s">
        <v>276</v>
      </c>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row>
    <row r="12" spans="1:57" s="297" customFormat="1" hidden="1">
      <c r="A12" s="872"/>
      <c r="B12" s="296" t="s">
        <v>277</v>
      </c>
      <c r="C12" s="296"/>
      <c r="D12" s="298" t="s">
        <v>278</v>
      </c>
      <c r="E12" s="301"/>
      <c r="F12" s="302"/>
      <c r="G12" s="302"/>
      <c r="H12" s="302"/>
      <c r="I12" s="302"/>
      <c r="J12" s="303" t="str">
        <f>TEXT($D12,"")</f>
        <v>$</v>
      </c>
      <c r="K12" s="303" t="str">
        <f>TEXT($D12,"")</f>
        <v>$</v>
      </c>
      <c r="L12" s="303" t="str">
        <f t="shared" ref="L12:BE12" si="4">TEXT($D12,"")</f>
        <v>$</v>
      </c>
      <c r="M12" s="303" t="str">
        <f t="shared" si="4"/>
        <v>$</v>
      </c>
      <c r="N12" s="303" t="str">
        <f t="shared" si="4"/>
        <v>$</v>
      </c>
      <c r="O12" s="303" t="str">
        <f t="shared" si="4"/>
        <v>$</v>
      </c>
      <c r="P12" s="303" t="str">
        <f t="shared" si="4"/>
        <v>$</v>
      </c>
      <c r="Q12" s="303" t="str">
        <f t="shared" si="4"/>
        <v>$</v>
      </c>
      <c r="R12" s="303" t="str">
        <f t="shared" si="4"/>
        <v>$</v>
      </c>
      <c r="S12" s="303" t="str">
        <f t="shared" si="4"/>
        <v>$</v>
      </c>
      <c r="T12" s="303" t="str">
        <f t="shared" si="4"/>
        <v>$</v>
      </c>
      <c r="U12" s="303" t="str">
        <f t="shared" si="4"/>
        <v>$</v>
      </c>
      <c r="V12" s="303" t="str">
        <f t="shared" si="4"/>
        <v>$</v>
      </c>
      <c r="W12" s="303" t="str">
        <f t="shared" si="4"/>
        <v>$</v>
      </c>
      <c r="X12" s="303" t="str">
        <f t="shared" si="4"/>
        <v>$</v>
      </c>
      <c r="Y12" s="303" t="str">
        <f t="shared" si="4"/>
        <v>$</v>
      </c>
      <c r="Z12" s="303" t="str">
        <f t="shared" si="4"/>
        <v>$</v>
      </c>
      <c r="AA12" s="303" t="str">
        <f t="shared" si="4"/>
        <v>$</v>
      </c>
      <c r="AB12" s="303" t="str">
        <f t="shared" si="4"/>
        <v>$</v>
      </c>
      <c r="AC12" s="303" t="str">
        <f t="shared" si="4"/>
        <v>$</v>
      </c>
      <c r="AD12" s="303" t="str">
        <f t="shared" si="4"/>
        <v>$</v>
      </c>
      <c r="AE12" s="303" t="str">
        <f t="shared" si="4"/>
        <v>$</v>
      </c>
      <c r="AF12" s="303" t="str">
        <f t="shared" si="4"/>
        <v>$</v>
      </c>
      <c r="AG12" s="303" t="str">
        <f t="shared" si="4"/>
        <v>$</v>
      </c>
      <c r="AH12" s="303" t="str">
        <f t="shared" si="4"/>
        <v>$</v>
      </c>
      <c r="AI12" s="303" t="str">
        <f t="shared" si="4"/>
        <v>$</v>
      </c>
      <c r="AJ12" s="303" t="str">
        <f t="shared" si="4"/>
        <v>$</v>
      </c>
      <c r="AK12" s="303" t="str">
        <f t="shared" si="4"/>
        <v>$</v>
      </c>
      <c r="AL12" s="303" t="str">
        <f t="shared" si="4"/>
        <v>$</v>
      </c>
      <c r="AM12" s="303" t="str">
        <f t="shared" si="4"/>
        <v>$</v>
      </c>
      <c r="AN12" s="303" t="str">
        <f t="shared" si="4"/>
        <v>$</v>
      </c>
      <c r="AO12" s="303" t="str">
        <f t="shared" si="4"/>
        <v>$</v>
      </c>
      <c r="AP12" s="303" t="str">
        <f t="shared" si="4"/>
        <v>$</v>
      </c>
      <c r="AQ12" s="303" t="str">
        <f t="shared" si="4"/>
        <v>$</v>
      </c>
      <c r="AR12" s="303" t="str">
        <f t="shared" si="4"/>
        <v>$</v>
      </c>
      <c r="AS12" s="303" t="str">
        <f t="shared" si="4"/>
        <v>$</v>
      </c>
      <c r="AT12" s="303" t="str">
        <f t="shared" si="4"/>
        <v>$</v>
      </c>
      <c r="AU12" s="303" t="str">
        <f t="shared" si="4"/>
        <v>$</v>
      </c>
      <c r="AV12" s="303" t="str">
        <f t="shared" si="4"/>
        <v>$</v>
      </c>
      <c r="AW12" s="303" t="str">
        <f t="shared" si="4"/>
        <v>$</v>
      </c>
      <c r="AX12" s="303" t="str">
        <f t="shared" si="4"/>
        <v>$</v>
      </c>
      <c r="AY12" s="303" t="str">
        <f t="shared" si="4"/>
        <v>$</v>
      </c>
      <c r="AZ12" s="303" t="str">
        <f t="shared" si="4"/>
        <v>$</v>
      </c>
      <c r="BA12" s="303" t="str">
        <f t="shared" si="4"/>
        <v>$</v>
      </c>
      <c r="BB12" s="303" t="str">
        <f t="shared" si="4"/>
        <v>$</v>
      </c>
      <c r="BC12" s="303" t="str">
        <f t="shared" si="4"/>
        <v>$</v>
      </c>
      <c r="BD12" s="303" t="str">
        <f t="shared" si="4"/>
        <v>$</v>
      </c>
      <c r="BE12" s="303" t="str">
        <f t="shared" si="4"/>
        <v>$</v>
      </c>
    </row>
    <row r="13" spans="1:57" s="297" customFormat="1" ht="18.75" hidden="1" customHeight="1">
      <c r="A13" s="872"/>
      <c r="B13" s="296" t="s">
        <v>279</v>
      </c>
      <c r="C13" s="296"/>
      <c r="D13" s="304" t="s">
        <v>280</v>
      </c>
      <c r="E13" s="305"/>
      <c r="F13" s="302"/>
      <c r="G13" s="302"/>
      <c r="H13" s="302"/>
      <c r="I13" s="302"/>
      <c r="J13" s="303" t="str">
        <f t="shared" ref="J13:Y14" si="5">J$12&amp;J$10&amp;$D13</f>
        <v>$kbS</v>
      </c>
      <c r="K13" s="303" t="str">
        <f t="shared" si="5"/>
        <v>$knS</v>
      </c>
      <c r="L13" s="303" t="str">
        <f t="shared" si="5"/>
        <v>$ktS</v>
      </c>
      <c r="M13" s="303" t="str">
        <f t="shared" si="5"/>
        <v>$scS</v>
      </c>
      <c r="N13" s="303" t="str">
        <f t="shared" si="5"/>
        <v>$shssnS</v>
      </c>
      <c r="O13" s="303" t="str">
        <f t="shared" si="5"/>
        <v>$iqStS</v>
      </c>
      <c r="P13" s="303" t="str">
        <f t="shared" si="5"/>
        <v>$iqEdS</v>
      </c>
      <c r="Q13" s="303" t="str">
        <f t="shared" si="5"/>
        <v>$tStS</v>
      </c>
      <c r="R13" s="303" t="str">
        <f t="shared" si="5"/>
        <v>$tEdS</v>
      </c>
      <c r="S13" s="303" t="str">
        <f t="shared" si="5"/>
        <v>$d180S</v>
      </c>
      <c r="T13" s="303" t="str">
        <f t="shared" si="5"/>
        <v>$pmS</v>
      </c>
      <c r="U13" s="303" t="str">
        <f t="shared" si="5"/>
        <v>$tkyS</v>
      </c>
      <c r="V13" s="303" t="str">
        <f t="shared" si="5"/>
        <v>$gkS</v>
      </c>
      <c r="W13" s="303" t="str">
        <f t="shared" si="5"/>
        <v>$tnsS</v>
      </c>
      <c r="X13" s="303" t="str">
        <f t="shared" si="5"/>
        <v>$sgkS</v>
      </c>
      <c r="Y13" s="303" t="str">
        <f t="shared" si="5"/>
        <v>$S</v>
      </c>
      <c r="Z13" s="303" t="str">
        <f t="shared" ref="Z13:AO14" si="6">Z$12&amp;Z$10&amp;$D13</f>
        <v>$S</v>
      </c>
      <c r="AA13" s="303" t="str">
        <f t="shared" si="6"/>
        <v>$S</v>
      </c>
      <c r="AB13" s="303" t="str">
        <f t="shared" si="6"/>
        <v>$S</v>
      </c>
      <c r="AC13" s="303" t="str">
        <f t="shared" si="6"/>
        <v>$S</v>
      </c>
      <c r="AD13" s="303" t="str">
        <f t="shared" si="6"/>
        <v>$S</v>
      </c>
      <c r="AE13" s="303" t="str">
        <f t="shared" si="6"/>
        <v>$S</v>
      </c>
      <c r="AF13" s="303" t="str">
        <f t="shared" si="6"/>
        <v>$S</v>
      </c>
      <c r="AG13" s="303" t="str">
        <f t="shared" si="6"/>
        <v>$S</v>
      </c>
      <c r="AH13" s="303" t="str">
        <f t="shared" si="6"/>
        <v>$S</v>
      </c>
      <c r="AI13" s="303" t="str">
        <f t="shared" si="6"/>
        <v>$S</v>
      </c>
      <c r="AJ13" s="303" t="str">
        <f t="shared" si="6"/>
        <v>$S</v>
      </c>
      <c r="AK13" s="303" t="str">
        <f t="shared" si="6"/>
        <v>$S</v>
      </c>
      <c r="AL13" s="303" t="str">
        <f t="shared" si="6"/>
        <v>$S</v>
      </c>
      <c r="AM13" s="303" t="str">
        <f t="shared" si="6"/>
        <v>$S</v>
      </c>
      <c r="AN13" s="303" t="str">
        <f t="shared" si="6"/>
        <v>$S</v>
      </c>
      <c r="AO13" s="303" t="str">
        <f t="shared" si="6"/>
        <v>$S</v>
      </c>
      <c r="AP13" s="303" t="str">
        <f t="shared" ref="AP13:BE14" si="7">AP$12&amp;AP$10&amp;$D13</f>
        <v>$S</v>
      </c>
      <c r="AQ13" s="303" t="str">
        <f t="shared" si="7"/>
        <v>$S</v>
      </c>
      <c r="AR13" s="303" t="str">
        <f t="shared" si="7"/>
        <v>$S</v>
      </c>
      <c r="AS13" s="303" t="str">
        <f t="shared" si="7"/>
        <v>$S</v>
      </c>
      <c r="AT13" s="303" t="str">
        <f t="shared" si="7"/>
        <v>$S</v>
      </c>
      <c r="AU13" s="303" t="str">
        <f t="shared" si="7"/>
        <v>$S</v>
      </c>
      <c r="AV13" s="303" t="str">
        <f t="shared" si="7"/>
        <v>$S</v>
      </c>
      <c r="AW13" s="303" t="str">
        <f t="shared" si="7"/>
        <v>$S</v>
      </c>
      <c r="AX13" s="303" t="str">
        <f t="shared" si="7"/>
        <v>$S</v>
      </c>
      <c r="AY13" s="303" t="str">
        <f t="shared" si="7"/>
        <v>$S</v>
      </c>
      <c r="AZ13" s="303" t="str">
        <f t="shared" si="7"/>
        <v>$S</v>
      </c>
      <c r="BA13" s="303" t="str">
        <f t="shared" si="7"/>
        <v>$S</v>
      </c>
      <c r="BB13" s="303" t="str">
        <f t="shared" si="7"/>
        <v>$S</v>
      </c>
      <c r="BC13" s="303" t="str">
        <f t="shared" si="7"/>
        <v>$S</v>
      </c>
      <c r="BD13" s="303" t="str">
        <f t="shared" si="7"/>
        <v>$S</v>
      </c>
      <c r="BE13" s="303" t="str">
        <f t="shared" si="7"/>
        <v>$S</v>
      </c>
    </row>
    <row r="14" spans="1:57" s="297" customFormat="1" ht="18.75" hidden="1" customHeight="1">
      <c r="A14" s="872"/>
      <c r="B14" s="296" t="s">
        <v>281</v>
      </c>
      <c r="C14" s="296"/>
      <c r="D14" s="304" t="s">
        <v>282</v>
      </c>
      <c r="E14" s="305"/>
      <c r="F14" s="302"/>
      <c r="G14" s="302"/>
      <c r="H14" s="302"/>
      <c r="I14" s="302"/>
      <c r="J14" s="303" t="str">
        <f>J$12&amp;J$10&amp;$D14</f>
        <v>$kbE</v>
      </c>
      <c r="K14" s="303" t="str">
        <f t="shared" si="5"/>
        <v>$knE</v>
      </c>
      <c r="L14" s="303" t="str">
        <f t="shared" si="5"/>
        <v>$ktE</v>
      </c>
      <c r="M14" s="303" t="str">
        <f t="shared" si="5"/>
        <v>$scE</v>
      </c>
      <c r="N14" s="303" t="str">
        <f t="shared" si="5"/>
        <v>$shssnE</v>
      </c>
      <c r="O14" s="303" t="str">
        <f t="shared" si="5"/>
        <v>$iqStE</v>
      </c>
      <c r="P14" s="303" t="str">
        <f t="shared" si="5"/>
        <v>$iqEdE</v>
      </c>
      <c r="Q14" s="303" t="str">
        <f t="shared" si="5"/>
        <v>$tStE</v>
      </c>
      <c r="R14" s="303" t="str">
        <f t="shared" si="5"/>
        <v>$tEdE</v>
      </c>
      <c r="S14" s="303" t="str">
        <f t="shared" si="5"/>
        <v>$d180E</v>
      </c>
      <c r="T14" s="303" t="str">
        <f t="shared" si="5"/>
        <v>$pmE</v>
      </c>
      <c r="U14" s="303" t="str">
        <f t="shared" si="5"/>
        <v>$tkyE</v>
      </c>
      <c r="V14" s="303" t="str">
        <f t="shared" si="5"/>
        <v>$gkE</v>
      </c>
      <c r="W14" s="303" t="str">
        <f t="shared" si="5"/>
        <v>$tnsE</v>
      </c>
      <c r="X14" s="303" t="str">
        <f t="shared" si="5"/>
        <v>$sgkE</v>
      </c>
      <c r="Y14" s="303" t="str">
        <f t="shared" si="5"/>
        <v>$E</v>
      </c>
      <c r="Z14" s="303" t="str">
        <f t="shared" si="6"/>
        <v>$E</v>
      </c>
      <c r="AA14" s="303" t="str">
        <f t="shared" si="6"/>
        <v>$E</v>
      </c>
      <c r="AB14" s="303" t="str">
        <f t="shared" si="6"/>
        <v>$E</v>
      </c>
      <c r="AC14" s="303" t="str">
        <f t="shared" si="6"/>
        <v>$E</v>
      </c>
      <c r="AD14" s="303" t="str">
        <f t="shared" si="6"/>
        <v>$E</v>
      </c>
      <c r="AE14" s="303" t="str">
        <f t="shared" si="6"/>
        <v>$E</v>
      </c>
      <c r="AF14" s="303" t="str">
        <f t="shared" si="6"/>
        <v>$E</v>
      </c>
      <c r="AG14" s="303" t="str">
        <f t="shared" si="6"/>
        <v>$E</v>
      </c>
      <c r="AH14" s="303" t="str">
        <f t="shared" si="6"/>
        <v>$E</v>
      </c>
      <c r="AI14" s="303" t="str">
        <f t="shared" si="6"/>
        <v>$E</v>
      </c>
      <c r="AJ14" s="303" t="str">
        <f t="shared" si="6"/>
        <v>$E</v>
      </c>
      <c r="AK14" s="303" t="str">
        <f t="shared" si="6"/>
        <v>$E</v>
      </c>
      <c r="AL14" s="303" t="str">
        <f t="shared" si="6"/>
        <v>$E</v>
      </c>
      <c r="AM14" s="303" t="str">
        <f t="shared" si="6"/>
        <v>$E</v>
      </c>
      <c r="AN14" s="303" t="str">
        <f t="shared" si="6"/>
        <v>$E</v>
      </c>
      <c r="AO14" s="303" t="str">
        <f t="shared" si="6"/>
        <v>$E</v>
      </c>
      <c r="AP14" s="303" t="str">
        <f t="shared" si="7"/>
        <v>$E</v>
      </c>
      <c r="AQ14" s="303" t="str">
        <f t="shared" si="7"/>
        <v>$E</v>
      </c>
      <c r="AR14" s="303" t="str">
        <f t="shared" si="7"/>
        <v>$E</v>
      </c>
      <c r="AS14" s="303" t="str">
        <f t="shared" si="7"/>
        <v>$E</v>
      </c>
      <c r="AT14" s="303" t="str">
        <f t="shared" si="7"/>
        <v>$E</v>
      </c>
      <c r="AU14" s="303" t="str">
        <f t="shared" si="7"/>
        <v>$E</v>
      </c>
      <c r="AV14" s="303" t="str">
        <f t="shared" si="7"/>
        <v>$E</v>
      </c>
      <c r="AW14" s="303" t="str">
        <f t="shared" si="7"/>
        <v>$E</v>
      </c>
      <c r="AX14" s="303" t="str">
        <f t="shared" si="7"/>
        <v>$E</v>
      </c>
      <c r="AY14" s="303" t="str">
        <f t="shared" si="7"/>
        <v>$E</v>
      </c>
      <c r="AZ14" s="303" t="str">
        <f t="shared" si="7"/>
        <v>$E</v>
      </c>
      <c r="BA14" s="303" t="str">
        <f t="shared" si="7"/>
        <v>$E</v>
      </c>
      <c r="BB14" s="303" t="str">
        <f t="shared" si="7"/>
        <v>$E</v>
      </c>
      <c r="BC14" s="303" t="str">
        <f t="shared" si="7"/>
        <v>$E</v>
      </c>
      <c r="BD14" s="303" t="str">
        <f t="shared" si="7"/>
        <v>$E</v>
      </c>
      <c r="BE14" s="303" t="str">
        <f t="shared" si="7"/>
        <v>$E</v>
      </c>
    </row>
    <row r="15" spans="1:57" s="308" customFormat="1" ht="18.75" hidden="1" customHeight="1">
      <c r="A15" s="873" t="s">
        <v>283</v>
      </c>
      <c r="B15" s="306" t="s">
        <v>284</v>
      </c>
      <c r="C15" s="307"/>
      <c r="F15" s="309"/>
      <c r="G15" s="309"/>
      <c r="H15" s="309"/>
      <c r="I15" s="309"/>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10"/>
      <c r="AS15" s="310"/>
      <c r="AT15" s="310"/>
      <c r="AU15" s="310"/>
      <c r="AV15" s="310"/>
      <c r="AW15" s="310"/>
      <c r="AX15" s="310"/>
      <c r="AY15" s="310"/>
      <c r="AZ15" s="310"/>
      <c r="BA15" s="310"/>
      <c r="BB15" s="310"/>
      <c r="BC15" s="310"/>
      <c r="BD15" s="310"/>
      <c r="BE15" s="310"/>
    </row>
    <row r="16" spans="1:57" ht="18.75" hidden="1" customHeight="1">
      <c r="A16" s="873"/>
      <c r="B16" s="311"/>
      <c r="E16" s="312">
        <v>1</v>
      </c>
      <c r="F16" s="313"/>
      <c r="G16" s="313"/>
      <c r="H16" s="313"/>
      <c r="I16" s="313"/>
      <c r="J16" s="314" t="str">
        <f t="shared" ref="J16:Y31" si="8">IF(J$7=1,MID(J$3,$E16,1),"")</f>
        <v/>
      </c>
      <c r="K16" s="314" t="str">
        <f t="shared" si="8"/>
        <v>0</v>
      </c>
      <c r="L16" s="314" t="str">
        <f t="shared" si="8"/>
        <v/>
      </c>
      <c r="M16" s="314" t="str">
        <f t="shared" si="8"/>
        <v/>
      </c>
      <c r="N16" s="314" t="str">
        <f t="shared" si="8"/>
        <v/>
      </c>
      <c r="O16" s="314" t="str">
        <f t="shared" si="8"/>
        <v/>
      </c>
      <c r="P16" s="314" t="str">
        <f t="shared" si="8"/>
        <v/>
      </c>
      <c r="Q16" s="314" t="str">
        <f t="shared" si="8"/>
        <v/>
      </c>
      <c r="R16" s="314" t="str">
        <f t="shared" si="8"/>
        <v/>
      </c>
      <c r="S16" s="314" t="str">
        <f t="shared" si="8"/>
        <v/>
      </c>
      <c r="T16" s="314" t="str">
        <f t="shared" si="8"/>
        <v/>
      </c>
      <c r="U16" s="314" t="str">
        <f t="shared" si="8"/>
        <v/>
      </c>
      <c r="V16" s="314" t="str">
        <f t="shared" si="8"/>
        <v/>
      </c>
      <c r="W16" s="314" t="str">
        <f t="shared" si="8"/>
        <v/>
      </c>
      <c r="X16" s="314" t="str">
        <f t="shared" si="8"/>
        <v/>
      </c>
      <c r="Y16" s="314" t="str">
        <f t="shared" si="8"/>
        <v/>
      </c>
      <c r="Z16" s="314" t="str">
        <f t="shared" ref="Z16:AO31" si="9">IF(Z$7=1,MID(Z$3,$E16,1),"")</f>
        <v/>
      </c>
      <c r="AA16" s="314" t="str">
        <f t="shared" si="9"/>
        <v/>
      </c>
      <c r="AB16" s="314" t="str">
        <f t="shared" si="9"/>
        <v/>
      </c>
      <c r="AC16" s="314" t="str">
        <f t="shared" si="9"/>
        <v/>
      </c>
      <c r="AD16" s="314" t="str">
        <f t="shared" si="9"/>
        <v/>
      </c>
      <c r="AE16" s="314" t="str">
        <f t="shared" si="9"/>
        <v/>
      </c>
      <c r="AF16" s="314" t="str">
        <f t="shared" si="9"/>
        <v/>
      </c>
      <c r="AG16" s="314" t="str">
        <f t="shared" si="9"/>
        <v/>
      </c>
      <c r="AH16" s="314" t="str">
        <f t="shared" si="9"/>
        <v/>
      </c>
      <c r="AI16" s="314" t="str">
        <f t="shared" si="9"/>
        <v/>
      </c>
      <c r="AJ16" s="314" t="str">
        <f t="shared" si="9"/>
        <v/>
      </c>
      <c r="AK16" s="314" t="str">
        <f t="shared" si="9"/>
        <v/>
      </c>
      <c r="AL16" s="314" t="str">
        <f t="shared" si="9"/>
        <v/>
      </c>
      <c r="AM16" s="314" t="str">
        <f t="shared" si="9"/>
        <v/>
      </c>
      <c r="AN16" s="314" t="str">
        <f t="shared" si="9"/>
        <v/>
      </c>
      <c r="AO16" s="314" t="str">
        <f t="shared" si="9"/>
        <v/>
      </c>
      <c r="AP16" s="314" t="str">
        <f t="shared" ref="AP16:BE31" si="10">IF(AP$7=1,MID(AP$3,$E16,1),"")</f>
        <v/>
      </c>
      <c r="AQ16" s="314" t="str">
        <f t="shared" si="10"/>
        <v/>
      </c>
      <c r="AR16" s="314" t="str">
        <f t="shared" si="10"/>
        <v/>
      </c>
      <c r="AS16" s="314" t="str">
        <f t="shared" si="10"/>
        <v/>
      </c>
      <c r="AT16" s="314" t="str">
        <f t="shared" si="10"/>
        <v/>
      </c>
      <c r="AU16" s="314" t="str">
        <f t="shared" si="10"/>
        <v/>
      </c>
      <c r="AV16" s="314" t="str">
        <f t="shared" si="10"/>
        <v/>
      </c>
      <c r="AW16" s="314" t="str">
        <f t="shared" si="10"/>
        <v/>
      </c>
      <c r="AX16" s="314" t="str">
        <f t="shared" si="10"/>
        <v/>
      </c>
      <c r="AY16" s="314" t="str">
        <f t="shared" si="10"/>
        <v/>
      </c>
      <c r="AZ16" s="314" t="str">
        <f t="shared" si="10"/>
        <v/>
      </c>
      <c r="BA16" s="314" t="str">
        <f t="shared" si="10"/>
        <v/>
      </c>
      <c r="BB16" s="314" t="str">
        <f t="shared" si="10"/>
        <v/>
      </c>
      <c r="BC16" s="314" t="str">
        <f t="shared" si="10"/>
        <v/>
      </c>
      <c r="BD16" s="314" t="str">
        <f t="shared" si="10"/>
        <v/>
      </c>
      <c r="BE16" s="314" t="str">
        <f t="shared" si="10"/>
        <v/>
      </c>
    </row>
    <row r="17" spans="1:57" ht="0.95" hidden="1" customHeight="1">
      <c r="A17" s="873"/>
      <c r="B17" s="311"/>
      <c r="E17" s="312">
        <v>2</v>
      </c>
      <c r="F17" s="313"/>
      <c r="G17" s="313"/>
      <c r="H17" s="313"/>
      <c r="I17" s="313"/>
      <c r="J17" s="314" t="str">
        <f t="shared" si="8"/>
        <v/>
      </c>
      <c r="K17" s="314" t="str">
        <f t="shared" si="8"/>
        <v/>
      </c>
      <c r="L17" s="314" t="str">
        <f t="shared" si="8"/>
        <v/>
      </c>
      <c r="M17" s="314" t="str">
        <f t="shared" si="8"/>
        <v/>
      </c>
      <c r="N17" s="314" t="str">
        <f t="shared" si="8"/>
        <v/>
      </c>
      <c r="O17" s="314" t="str">
        <f t="shared" si="8"/>
        <v/>
      </c>
      <c r="P17" s="314" t="str">
        <f t="shared" si="8"/>
        <v/>
      </c>
      <c r="Q17" s="314" t="str">
        <f t="shared" si="8"/>
        <v/>
      </c>
      <c r="R17" s="314" t="str">
        <f t="shared" si="8"/>
        <v/>
      </c>
      <c r="S17" s="314" t="str">
        <f t="shared" si="8"/>
        <v/>
      </c>
      <c r="T17" s="314" t="str">
        <f t="shared" si="8"/>
        <v/>
      </c>
      <c r="U17" s="314" t="str">
        <f t="shared" si="8"/>
        <v/>
      </c>
      <c r="V17" s="314" t="str">
        <f t="shared" si="8"/>
        <v/>
      </c>
      <c r="W17" s="314" t="str">
        <f t="shared" si="8"/>
        <v/>
      </c>
      <c r="X17" s="314" t="str">
        <f t="shared" si="8"/>
        <v/>
      </c>
      <c r="Y17" s="314" t="str">
        <f t="shared" si="8"/>
        <v/>
      </c>
      <c r="Z17" s="314" t="str">
        <f t="shared" si="9"/>
        <v/>
      </c>
      <c r="AA17" s="314" t="str">
        <f t="shared" si="9"/>
        <v/>
      </c>
      <c r="AB17" s="314" t="str">
        <f t="shared" si="9"/>
        <v/>
      </c>
      <c r="AC17" s="314" t="str">
        <f t="shared" si="9"/>
        <v/>
      </c>
      <c r="AD17" s="314" t="str">
        <f t="shared" si="9"/>
        <v/>
      </c>
      <c r="AE17" s="314" t="str">
        <f t="shared" si="9"/>
        <v/>
      </c>
      <c r="AF17" s="314" t="str">
        <f t="shared" si="9"/>
        <v/>
      </c>
      <c r="AG17" s="314" t="str">
        <f t="shared" si="9"/>
        <v/>
      </c>
      <c r="AH17" s="314" t="str">
        <f t="shared" si="9"/>
        <v/>
      </c>
      <c r="AI17" s="314" t="str">
        <f t="shared" si="9"/>
        <v/>
      </c>
      <c r="AJ17" s="314" t="str">
        <f t="shared" si="9"/>
        <v/>
      </c>
      <c r="AK17" s="314" t="str">
        <f t="shared" si="9"/>
        <v/>
      </c>
      <c r="AL17" s="314" t="str">
        <f t="shared" si="9"/>
        <v/>
      </c>
      <c r="AM17" s="314" t="str">
        <f t="shared" si="9"/>
        <v/>
      </c>
      <c r="AN17" s="314" t="str">
        <f t="shared" si="9"/>
        <v/>
      </c>
      <c r="AO17" s="314" t="str">
        <f t="shared" si="9"/>
        <v/>
      </c>
      <c r="AP17" s="314" t="str">
        <f t="shared" si="10"/>
        <v/>
      </c>
      <c r="AQ17" s="314" t="str">
        <f t="shared" si="10"/>
        <v/>
      </c>
      <c r="AR17" s="314" t="str">
        <f t="shared" si="10"/>
        <v/>
      </c>
      <c r="AS17" s="314" t="str">
        <f t="shared" si="10"/>
        <v/>
      </c>
      <c r="AT17" s="314" t="str">
        <f t="shared" si="10"/>
        <v/>
      </c>
      <c r="AU17" s="314" t="str">
        <f t="shared" si="10"/>
        <v/>
      </c>
      <c r="AV17" s="314" t="str">
        <f t="shared" si="10"/>
        <v/>
      </c>
      <c r="AW17" s="314" t="str">
        <f t="shared" si="10"/>
        <v/>
      </c>
      <c r="AX17" s="314" t="str">
        <f t="shared" si="10"/>
        <v/>
      </c>
      <c r="AY17" s="314" t="str">
        <f t="shared" si="10"/>
        <v/>
      </c>
      <c r="AZ17" s="314" t="str">
        <f t="shared" si="10"/>
        <v/>
      </c>
      <c r="BA17" s="314" t="str">
        <f t="shared" si="10"/>
        <v/>
      </c>
      <c r="BB17" s="314" t="str">
        <f t="shared" si="10"/>
        <v/>
      </c>
      <c r="BC17" s="314" t="str">
        <f t="shared" si="10"/>
        <v/>
      </c>
      <c r="BD17" s="314" t="str">
        <f t="shared" si="10"/>
        <v/>
      </c>
      <c r="BE17" s="314" t="str">
        <f t="shared" si="10"/>
        <v/>
      </c>
    </row>
    <row r="18" spans="1:57" ht="0.95" hidden="1" customHeight="1">
      <c r="A18" s="873"/>
      <c r="B18" s="311"/>
      <c r="E18" s="312">
        <v>3</v>
      </c>
      <c r="F18" s="313"/>
      <c r="G18" s="313"/>
      <c r="H18" s="313"/>
      <c r="I18" s="313"/>
      <c r="J18" s="314" t="str">
        <f t="shared" si="8"/>
        <v/>
      </c>
      <c r="K18" s="314" t="str">
        <f t="shared" si="8"/>
        <v/>
      </c>
      <c r="L18" s="314" t="str">
        <f t="shared" si="8"/>
        <v/>
      </c>
      <c r="M18" s="314" t="str">
        <f t="shared" si="8"/>
        <v/>
      </c>
      <c r="N18" s="314" t="str">
        <f t="shared" si="8"/>
        <v/>
      </c>
      <c r="O18" s="314" t="str">
        <f t="shared" si="8"/>
        <v/>
      </c>
      <c r="P18" s="314" t="str">
        <f t="shared" si="8"/>
        <v/>
      </c>
      <c r="Q18" s="314" t="str">
        <f t="shared" si="8"/>
        <v/>
      </c>
      <c r="R18" s="314" t="str">
        <f t="shared" si="8"/>
        <v/>
      </c>
      <c r="S18" s="314" t="str">
        <f t="shared" si="8"/>
        <v/>
      </c>
      <c r="T18" s="314" t="str">
        <f t="shared" si="8"/>
        <v/>
      </c>
      <c r="U18" s="314" t="str">
        <f t="shared" si="8"/>
        <v/>
      </c>
      <c r="V18" s="314" t="str">
        <f t="shared" si="8"/>
        <v/>
      </c>
      <c r="W18" s="314" t="str">
        <f t="shared" si="8"/>
        <v/>
      </c>
      <c r="X18" s="314" t="str">
        <f t="shared" si="8"/>
        <v/>
      </c>
      <c r="Y18" s="314" t="str">
        <f t="shared" si="8"/>
        <v/>
      </c>
      <c r="Z18" s="314" t="str">
        <f t="shared" si="9"/>
        <v/>
      </c>
      <c r="AA18" s="314" t="str">
        <f t="shared" si="9"/>
        <v/>
      </c>
      <c r="AB18" s="314" t="str">
        <f t="shared" si="9"/>
        <v/>
      </c>
      <c r="AC18" s="314" t="str">
        <f t="shared" si="9"/>
        <v/>
      </c>
      <c r="AD18" s="314" t="str">
        <f t="shared" si="9"/>
        <v/>
      </c>
      <c r="AE18" s="314" t="str">
        <f t="shared" si="9"/>
        <v/>
      </c>
      <c r="AF18" s="314" t="str">
        <f t="shared" si="9"/>
        <v/>
      </c>
      <c r="AG18" s="314" t="str">
        <f t="shared" si="9"/>
        <v/>
      </c>
      <c r="AH18" s="314" t="str">
        <f t="shared" si="9"/>
        <v/>
      </c>
      <c r="AI18" s="314" t="str">
        <f t="shared" si="9"/>
        <v/>
      </c>
      <c r="AJ18" s="314" t="str">
        <f t="shared" si="9"/>
        <v/>
      </c>
      <c r="AK18" s="314" t="str">
        <f t="shared" si="9"/>
        <v/>
      </c>
      <c r="AL18" s="314" t="str">
        <f t="shared" si="9"/>
        <v/>
      </c>
      <c r="AM18" s="314" t="str">
        <f t="shared" si="9"/>
        <v/>
      </c>
      <c r="AN18" s="314" t="str">
        <f t="shared" si="9"/>
        <v/>
      </c>
      <c r="AO18" s="314" t="str">
        <f t="shared" si="9"/>
        <v/>
      </c>
      <c r="AP18" s="314" t="str">
        <f t="shared" si="10"/>
        <v/>
      </c>
      <c r="AQ18" s="314" t="str">
        <f t="shared" si="10"/>
        <v/>
      </c>
      <c r="AR18" s="314" t="str">
        <f t="shared" si="10"/>
        <v/>
      </c>
      <c r="AS18" s="314" t="str">
        <f t="shared" si="10"/>
        <v/>
      </c>
      <c r="AT18" s="314" t="str">
        <f t="shared" si="10"/>
        <v/>
      </c>
      <c r="AU18" s="314" t="str">
        <f t="shared" si="10"/>
        <v/>
      </c>
      <c r="AV18" s="314" t="str">
        <f t="shared" si="10"/>
        <v/>
      </c>
      <c r="AW18" s="314" t="str">
        <f t="shared" si="10"/>
        <v/>
      </c>
      <c r="AX18" s="314" t="str">
        <f t="shared" si="10"/>
        <v/>
      </c>
      <c r="AY18" s="314" t="str">
        <f t="shared" si="10"/>
        <v/>
      </c>
      <c r="AZ18" s="314" t="str">
        <f t="shared" si="10"/>
        <v/>
      </c>
      <c r="BA18" s="314" t="str">
        <f t="shared" si="10"/>
        <v/>
      </c>
      <c r="BB18" s="314" t="str">
        <f t="shared" si="10"/>
        <v/>
      </c>
      <c r="BC18" s="314" t="str">
        <f t="shared" si="10"/>
        <v/>
      </c>
      <c r="BD18" s="314" t="str">
        <f t="shared" si="10"/>
        <v/>
      </c>
      <c r="BE18" s="314" t="str">
        <f t="shared" si="10"/>
        <v/>
      </c>
    </row>
    <row r="19" spans="1:57" ht="0.95" hidden="1" customHeight="1">
      <c r="A19" s="873"/>
      <c r="B19" s="311"/>
      <c r="E19" s="312">
        <v>4</v>
      </c>
      <c r="F19" s="313"/>
      <c r="G19" s="313"/>
      <c r="H19" s="313"/>
      <c r="I19" s="313"/>
      <c r="J19" s="314" t="str">
        <f t="shared" si="8"/>
        <v/>
      </c>
      <c r="K19" s="314" t="str">
        <f t="shared" si="8"/>
        <v/>
      </c>
      <c r="L19" s="314" t="str">
        <f t="shared" si="8"/>
        <v/>
      </c>
      <c r="M19" s="314" t="str">
        <f t="shared" si="8"/>
        <v/>
      </c>
      <c r="N19" s="314" t="str">
        <f t="shared" si="8"/>
        <v/>
      </c>
      <c r="O19" s="314" t="str">
        <f t="shared" si="8"/>
        <v/>
      </c>
      <c r="P19" s="314" t="str">
        <f t="shared" si="8"/>
        <v/>
      </c>
      <c r="Q19" s="314" t="str">
        <f t="shared" si="8"/>
        <v/>
      </c>
      <c r="R19" s="314" t="str">
        <f t="shared" si="8"/>
        <v/>
      </c>
      <c r="S19" s="314" t="str">
        <f t="shared" si="8"/>
        <v/>
      </c>
      <c r="T19" s="314" t="str">
        <f t="shared" si="8"/>
        <v/>
      </c>
      <c r="U19" s="314" t="str">
        <f t="shared" si="8"/>
        <v/>
      </c>
      <c r="V19" s="314" t="str">
        <f t="shared" si="8"/>
        <v/>
      </c>
      <c r="W19" s="314" t="str">
        <f t="shared" si="8"/>
        <v/>
      </c>
      <c r="X19" s="314" t="str">
        <f t="shared" si="8"/>
        <v/>
      </c>
      <c r="Y19" s="314" t="str">
        <f t="shared" si="8"/>
        <v/>
      </c>
      <c r="Z19" s="314" t="str">
        <f t="shared" si="9"/>
        <v/>
      </c>
      <c r="AA19" s="314" t="str">
        <f t="shared" si="9"/>
        <v/>
      </c>
      <c r="AB19" s="314" t="str">
        <f t="shared" si="9"/>
        <v/>
      </c>
      <c r="AC19" s="314" t="str">
        <f t="shared" si="9"/>
        <v/>
      </c>
      <c r="AD19" s="314" t="str">
        <f t="shared" si="9"/>
        <v/>
      </c>
      <c r="AE19" s="314" t="str">
        <f t="shared" si="9"/>
        <v/>
      </c>
      <c r="AF19" s="314" t="str">
        <f t="shared" si="9"/>
        <v/>
      </c>
      <c r="AG19" s="314" t="str">
        <f t="shared" si="9"/>
        <v/>
      </c>
      <c r="AH19" s="314" t="str">
        <f t="shared" si="9"/>
        <v/>
      </c>
      <c r="AI19" s="314" t="str">
        <f t="shared" si="9"/>
        <v/>
      </c>
      <c r="AJ19" s="314" t="str">
        <f t="shared" si="9"/>
        <v/>
      </c>
      <c r="AK19" s="314" t="str">
        <f t="shared" si="9"/>
        <v/>
      </c>
      <c r="AL19" s="314" t="str">
        <f t="shared" si="9"/>
        <v/>
      </c>
      <c r="AM19" s="314" t="str">
        <f t="shared" si="9"/>
        <v/>
      </c>
      <c r="AN19" s="314" t="str">
        <f t="shared" si="9"/>
        <v/>
      </c>
      <c r="AO19" s="314" t="str">
        <f t="shared" si="9"/>
        <v/>
      </c>
      <c r="AP19" s="314" t="str">
        <f t="shared" si="10"/>
        <v/>
      </c>
      <c r="AQ19" s="314" t="str">
        <f t="shared" si="10"/>
        <v/>
      </c>
      <c r="AR19" s="314" t="str">
        <f t="shared" si="10"/>
        <v/>
      </c>
      <c r="AS19" s="314" t="str">
        <f t="shared" si="10"/>
        <v/>
      </c>
      <c r="AT19" s="314" t="str">
        <f t="shared" si="10"/>
        <v/>
      </c>
      <c r="AU19" s="314" t="str">
        <f t="shared" si="10"/>
        <v/>
      </c>
      <c r="AV19" s="314" t="str">
        <f t="shared" si="10"/>
        <v/>
      </c>
      <c r="AW19" s="314" t="str">
        <f t="shared" si="10"/>
        <v/>
      </c>
      <c r="AX19" s="314" t="str">
        <f t="shared" si="10"/>
        <v/>
      </c>
      <c r="AY19" s="314" t="str">
        <f t="shared" si="10"/>
        <v/>
      </c>
      <c r="AZ19" s="314" t="str">
        <f t="shared" si="10"/>
        <v/>
      </c>
      <c r="BA19" s="314" t="str">
        <f t="shared" si="10"/>
        <v/>
      </c>
      <c r="BB19" s="314" t="str">
        <f t="shared" si="10"/>
        <v/>
      </c>
      <c r="BC19" s="314" t="str">
        <f t="shared" si="10"/>
        <v/>
      </c>
      <c r="BD19" s="314" t="str">
        <f t="shared" si="10"/>
        <v/>
      </c>
      <c r="BE19" s="314" t="str">
        <f t="shared" si="10"/>
        <v/>
      </c>
    </row>
    <row r="20" spans="1:57" ht="0.95" hidden="1" customHeight="1">
      <c r="A20" s="873"/>
      <c r="B20" s="311"/>
      <c r="E20" s="312">
        <v>5</v>
      </c>
      <c r="F20" s="313"/>
      <c r="G20" s="313"/>
      <c r="H20" s="313"/>
      <c r="I20" s="313"/>
      <c r="J20" s="314" t="str">
        <f t="shared" si="8"/>
        <v/>
      </c>
      <c r="K20" s="314" t="str">
        <f t="shared" si="8"/>
        <v/>
      </c>
      <c r="L20" s="314" t="str">
        <f t="shared" si="8"/>
        <v/>
      </c>
      <c r="M20" s="314" t="str">
        <f t="shared" si="8"/>
        <v/>
      </c>
      <c r="N20" s="314" t="str">
        <f t="shared" si="8"/>
        <v/>
      </c>
      <c r="O20" s="314" t="str">
        <f t="shared" si="8"/>
        <v/>
      </c>
      <c r="P20" s="314" t="str">
        <f t="shared" si="8"/>
        <v/>
      </c>
      <c r="Q20" s="314" t="str">
        <f t="shared" si="8"/>
        <v/>
      </c>
      <c r="R20" s="314" t="str">
        <f t="shared" si="8"/>
        <v/>
      </c>
      <c r="S20" s="314" t="str">
        <f t="shared" si="8"/>
        <v/>
      </c>
      <c r="T20" s="314" t="str">
        <f t="shared" si="8"/>
        <v/>
      </c>
      <c r="U20" s="314" t="str">
        <f t="shared" si="8"/>
        <v/>
      </c>
      <c r="V20" s="314" t="str">
        <f t="shared" si="8"/>
        <v/>
      </c>
      <c r="W20" s="314" t="str">
        <f t="shared" si="8"/>
        <v/>
      </c>
      <c r="X20" s="314" t="str">
        <f t="shared" si="8"/>
        <v/>
      </c>
      <c r="Y20" s="314" t="str">
        <f t="shared" si="8"/>
        <v/>
      </c>
      <c r="Z20" s="314" t="str">
        <f t="shared" si="9"/>
        <v/>
      </c>
      <c r="AA20" s="314" t="str">
        <f t="shared" si="9"/>
        <v/>
      </c>
      <c r="AB20" s="314" t="str">
        <f t="shared" si="9"/>
        <v/>
      </c>
      <c r="AC20" s="314" t="str">
        <f t="shared" si="9"/>
        <v/>
      </c>
      <c r="AD20" s="314" t="str">
        <f t="shared" si="9"/>
        <v/>
      </c>
      <c r="AE20" s="314" t="str">
        <f t="shared" si="9"/>
        <v/>
      </c>
      <c r="AF20" s="314" t="str">
        <f t="shared" si="9"/>
        <v/>
      </c>
      <c r="AG20" s="314" t="str">
        <f t="shared" si="9"/>
        <v/>
      </c>
      <c r="AH20" s="314" t="str">
        <f t="shared" si="9"/>
        <v/>
      </c>
      <c r="AI20" s="314" t="str">
        <f t="shared" si="9"/>
        <v/>
      </c>
      <c r="AJ20" s="314" t="str">
        <f t="shared" si="9"/>
        <v/>
      </c>
      <c r="AK20" s="314" t="str">
        <f t="shared" si="9"/>
        <v/>
      </c>
      <c r="AL20" s="314" t="str">
        <f t="shared" si="9"/>
        <v/>
      </c>
      <c r="AM20" s="314" t="str">
        <f t="shared" si="9"/>
        <v/>
      </c>
      <c r="AN20" s="314" t="str">
        <f t="shared" si="9"/>
        <v/>
      </c>
      <c r="AO20" s="314" t="str">
        <f t="shared" si="9"/>
        <v/>
      </c>
      <c r="AP20" s="314" t="str">
        <f t="shared" si="10"/>
        <v/>
      </c>
      <c r="AQ20" s="314" t="str">
        <f t="shared" si="10"/>
        <v/>
      </c>
      <c r="AR20" s="314" t="str">
        <f t="shared" si="10"/>
        <v/>
      </c>
      <c r="AS20" s="314" t="str">
        <f t="shared" si="10"/>
        <v/>
      </c>
      <c r="AT20" s="314" t="str">
        <f t="shared" si="10"/>
        <v/>
      </c>
      <c r="AU20" s="314" t="str">
        <f t="shared" si="10"/>
        <v/>
      </c>
      <c r="AV20" s="314" t="str">
        <f t="shared" si="10"/>
        <v/>
      </c>
      <c r="AW20" s="314" t="str">
        <f t="shared" si="10"/>
        <v/>
      </c>
      <c r="AX20" s="314" t="str">
        <f t="shared" si="10"/>
        <v/>
      </c>
      <c r="AY20" s="314" t="str">
        <f t="shared" si="10"/>
        <v/>
      </c>
      <c r="AZ20" s="314" t="str">
        <f t="shared" si="10"/>
        <v/>
      </c>
      <c r="BA20" s="314" t="str">
        <f t="shared" si="10"/>
        <v/>
      </c>
      <c r="BB20" s="314" t="str">
        <f t="shared" si="10"/>
        <v/>
      </c>
      <c r="BC20" s="314" t="str">
        <f t="shared" si="10"/>
        <v/>
      </c>
      <c r="BD20" s="314" t="str">
        <f t="shared" si="10"/>
        <v/>
      </c>
      <c r="BE20" s="314" t="str">
        <f t="shared" si="10"/>
        <v/>
      </c>
    </row>
    <row r="21" spans="1:57" ht="0.95" hidden="1" customHeight="1">
      <c r="A21" s="873"/>
      <c r="B21" s="311"/>
      <c r="E21" s="312">
        <v>6</v>
      </c>
      <c r="F21" s="313"/>
      <c r="G21" s="313"/>
      <c r="H21" s="313"/>
      <c r="I21" s="313"/>
      <c r="J21" s="314" t="str">
        <f t="shared" si="8"/>
        <v/>
      </c>
      <c r="K21" s="314" t="str">
        <f t="shared" si="8"/>
        <v/>
      </c>
      <c r="L21" s="314" t="str">
        <f t="shared" si="8"/>
        <v/>
      </c>
      <c r="M21" s="314" t="str">
        <f t="shared" si="8"/>
        <v/>
      </c>
      <c r="N21" s="314" t="str">
        <f t="shared" si="8"/>
        <v/>
      </c>
      <c r="O21" s="314" t="str">
        <f t="shared" si="8"/>
        <v/>
      </c>
      <c r="P21" s="314" t="str">
        <f t="shared" si="8"/>
        <v/>
      </c>
      <c r="Q21" s="314" t="str">
        <f t="shared" si="8"/>
        <v/>
      </c>
      <c r="R21" s="314" t="str">
        <f t="shared" si="8"/>
        <v/>
      </c>
      <c r="S21" s="314" t="str">
        <f t="shared" si="8"/>
        <v/>
      </c>
      <c r="T21" s="314" t="str">
        <f t="shared" si="8"/>
        <v/>
      </c>
      <c r="U21" s="314" t="str">
        <f t="shared" si="8"/>
        <v/>
      </c>
      <c r="V21" s="314" t="str">
        <f t="shared" si="8"/>
        <v/>
      </c>
      <c r="W21" s="314" t="str">
        <f t="shared" si="8"/>
        <v/>
      </c>
      <c r="X21" s="314" t="str">
        <f t="shared" si="8"/>
        <v/>
      </c>
      <c r="Y21" s="314" t="str">
        <f t="shared" si="8"/>
        <v/>
      </c>
      <c r="Z21" s="314" t="str">
        <f t="shared" si="9"/>
        <v/>
      </c>
      <c r="AA21" s="314" t="str">
        <f t="shared" si="9"/>
        <v/>
      </c>
      <c r="AB21" s="314" t="str">
        <f t="shared" si="9"/>
        <v/>
      </c>
      <c r="AC21" s="314" t="str">
        <f t="shared" si="9"/>
        <v/>
      </c>
      <c r="AD21" s="314" t="str">
        <f t="shared" si="9"/>
        <v/>
      </c>
      <c r="AE21" s="314" t="str">
        <f t="shared" si="9"/>
        <v/>
      </c>
      <c r="AF21" s="314" t="str">
        <f t="shared" si="9"/>
        <v/>
      </c>
      <c r="AG21" s="314" t="str">
        <f t="shared" si="9"/>
        <v/>
      </c>
      <c r="AH21" s="314" t="str">
        <f t="shared" si="9"/>
        <v/>
      </c>
      <c r="AI21" s="314" t="str">
        <f t="shared" si="9"/>
        <v/>
      </c>
      <c r="AJ21" s="314" t="str">
        <f t="shared" si="9"/>
        <v/>
      </c>
      <c r="AK21" s="314" t="str">
        <f t="shared" si="9"/>
        <v/>
      </c>
      <c r="AL21" s="314" t="str">
        <f t="shared" si="9"/>
        <v/>
      </c>
      <c r="AM21" s="314" t="str">
        <f t="shared" si="9"/>
        <v/>
      </c>
      <c r="AN21" s="314" t="str">
        <f t="shared" si="9"/>
        <v/>
      </c>
      <c r="AO21" s="314" t="str">
        <f t="shared" si="9"/>
        <v/>
      </c>
      <c r="AP21" s="314" t="str">
        <f t="shared" si="10"/>
        <v/>
      </c>
      <c r="AQ21" s="314" t="str">
        <f t="shared" si="10"/>
        <v/>
      </c>
      <c r="AR21" s="314" t="str">
        <f t="shared" si="10"/>
        <v/>
      </c>
      <c r="AS21" s="314" t="str">
        <f t="shared" si="10"/>
        <v/>
      </c>
      <c r="AT21" s="314" t="str">
        <f t="shared" si="10"/>
        <v/>
      </c>
      <c r="AU21" s="314" t="str">
        <f t="shared" si="10"/>
        <v/>
      </c>
      <c r="AV21" s="314" t="str">
        <f t="shared" si="10"/>
        <v/>
      </c>
      <c r="AW21" s="314" t="str">
        <f t="shared" si="10"/>
        <v/>
      </c>
      <c r="AX21" s="314" t="str">
        <f t="shared" si="10"/>
        <v/>
      </c>
      <c r="AY21" s="314" t="str">
        <f t="shared" si="10"/>
        <v/>
      </c>
      <c r="AZ21" s="314" t="str">
        <f t="shared" si="10"/>
        <v/>
      </c>
      <c r="BA21" s="314" t="str">
        <f t="shared" si="10"/>
        <v/>
      </c>
      <c r="BB21" s="314" t="str">
        <f t="shared" si="10"/>
        <v/>
      </c>
      <c r="BC21" s="314" t="str">
        <f t="shared" si="10"/>
        <v/>
      </c>
      <c r="BD21" s="314" t="str">
        <f t="shared" si="10"/>
        <v/>
      </c>
      <c r="BE21" s="314" t="str">
        <f t="shared" si="10"/>
        <v/>
      </c>
    </row>
    <row r="22" spans="1:57" ht="0.95" hidden="1" customHeight="1">
      <c r="A22" s="873"/>
      <c r="B22" s="311"/>
      <c r="E22" s="312">
        <v>7</v>
      </c>
      <c r="F22" s="313"/>
      <c r="G22" s="313"/>
      <c r="H22" s="313"/>
      <c r="I22" s="313"/>
      <c r="J22" s="314" t="str">
        <f t="shared" si="8"/>
        <v/>
      </c>
      <c r="K22" s="314" t="str">
        <f t="shared" si="8"/>
        <v/>
      </c>
      <c r="L22" s="314" t="str">
        <f t="shared" si="8"/>
        <v/>
      </c>
      <c r="M22" s="314" t="str">
        <f t="shared" si="8"/>
        <v/>
      </c>
      <c r="N22" s="314" t="str">
        <f t="shared" si="8"/>
        <v/>
      </c>
      <c r="O22" s="314" t="str">
        <f t="shared" si="8"/>
        <v/>
      </c>
      <c r="P22" s="314" t="str">
        <f t="shared" si="8"/>
        <v/>
      </c>
      <c r="Q22" s="314" t="str">
        <f t="shared" si="8"/>
        <v/>
      </c>
      <c r="R22" s="314" t="str">
        <f t="shared" si="8"/>
        <v/>
      </c>
      <c r="S22" s="314" t="str">
        <f t="shared" si="8"/>
        <v/>
      </c>
      <c r="T22" s="314" t="str">
        <f t="shared" si="8"/>
        <v/>
      </c>
      <c r="U22" s="314" t="str">
        <f t="shared" si="8"/>
        <v/>
      </c>
      <c r="V22" s="314" t="str">
        <f t="shared" si="8"/>
        <v/>
      </c>
      <c r="W22" s="314" t="str">
        <f t="shared" si="8"/>
        <v/>
      </c>
      <c r="X22" s="314" t="str">
        <f t="shared" si="8"/>
        <v/>
      </c>
      <c r="Y22" s="314" t="str">
        <f t="shared" si="8"/>
        <v/>
      </c>
      <c r="Z22" s="314" t="str">
        <f t="shared" si="9"/>
        <v/>
      </c>
      <c r="AA22" s="314" t="str">
        <f t="shared" si="9"/>
        <v/>
      </c>
      <c r="AB22" s="314" t="str">
        <f t="shared" si="9"/>
        <v/>
      </c>
      <c r="AC22" s="314" t="str">
        <f t="shared" si="9"/>
        <v/>
      </c>
      <c r="AD22" s="314" t="str">
        <f t="shared" si="9"/>
        <v/>
      </c>
      <c r="AE22" s="314" t="str">
        <f t="shared" si="9"/>
        <v/>
      </c>
      <c r="AF22" s="314" t="str">
        <f t="shared" si="9"/>
        <v/>
      </c>
      <c r="AG22" s="314" t="str">
        <f t="shared" si="9"/>
        <v/>
      </c>
      <c r="AH22" s="314" t="str">
        <f t="shared" si="9"/>
        <v/>
      </c>
      <c r="AI22" s="314" t="str">
        <f t="shared" si="9"/>
        <v/>
      </c>
      <c r="AJ22" s="314" t="str">
        <f t="shared" si="9"/>
        <v/>
      </c>
      <c r="AK22" s="314" t="str">
        <f t="shared" si="9"/>
        <v/>
      </c>
      <c r="AL22" s="314" t="str">
        <f t="shared" si="9"/>
        <v/>
      </c>
      <c r="AM22" s="314" t="str">
        <f t="shared" si="9"/>
        <v/>
      </c>
      <c r="AN22" s="314" t="str">
        <f t="shared" si="9"/>
        <v/>
      </c>
      <c r="AO22" s="314" t="str">
        <f t="shared" si="9"/>
        <v/>
      </c>
      <c r="AP22" s="314" t="str">
        <f t="shared" si="10"/>
        <v/>
      </c>
      <c r="AQ22" s="314" t="str">
        <f t="shared" si="10"/>
        <v/>
      </c>
      <c r="AR22" s="314" t="str">
        <f t="shared" si="10"/>
        <v/>
      </c>
      <c r="AS22" s="314" t="str">
        <f t="shared" si="10"/>
        <v/>
      </c>
      <c r="AT22" s="314" t="str">
        <f t="shared" si="10"/>
        <v/>
      </c>
      <c r="AU22" s="314" t="str">
        <f t="shared" si="10"/>
        <v/>
      </c>
      <c r="AV22" s="314" t="str">
        <f t="shared" si="10"/>
        <v/>
      </c>
      <c r="AW22" s="314" t="str">
        <f t="shared" si="10"/>
        <v/>
      </c>
      <c r="AX22" s="314" t="str">
        <f t="shared" si="10"/>
        <v/>
      </c>
      <c r="AY22" s="314" t="str">
        <f t="shared" si="10"/>
        <v/>
      </c>
      <c r="AZ22" s="314" t="str">
        <f t="shared" si="10"/>
        <v/>
      </c>
      <c r="BA22" s="314" t="str">
        <f t="shared" si="10"/>
        <v/>
      </c>
      <c r="BB22" s="314" t="str">
        <f t="shared" si="10"/>
        <v/>
      </c>
      <c r="BC22" s="314" t="str">
        <f t="shared" si="10"/>
        <v/>
      </c>
      <c r="BD22" s="314" t="str">
        <f t="shared" si="10"/>
        <v/>
      </c>
      <c r="BE22" s="314" t="str">
        <f t="shared" si="10"/>
        <v/>
      </c>
    </row>
    <row r="23" spans="1:57" ht="0.95" hidden="1" customHeight="1">
      <c r="A23" s="873"/>
      <c r="B23" s="311"/>
      <c r="E23" s="312">
        <v>8</v>
      </c>
      <c r="F23" s="313"/>
      <c r="G23" s="313"/>
      <c r="H23" s="313"/>
      <c r="I23" s="313"/>
      <c r="J23" s="314" t="str">
        <f t="shared" si="8"/>
        <v/>
      </c>
      <c r="K23" s="314" t="str">
        <f t="shared" si="8"/>
        <v/>
      </c>
      <c r="L23" s="314" t="str">
        <f t="shared" si="8"/>
        <v/>
      </c>
      <c r="M23" s="314" t="str">
        <f t="shared" si="8"/>
        <v/>
      </c>
      <c r="N23" s="314" t="str">
        <f t="shared" si="8"/>
        <v/>
      </c>
      <c r="O23" s="314" t="str">
        <f t="shared" si="8"/>
        <v/>
      </c>
      <c r="P23" s="314" t="str">
        <f t="shared" si="8"/>
        <v/>
      </c>
      <c r="Q23" s="314" t="str">
        <f t="shared" si="8"/>
        <v/>
      </c>
      <c r="R23" s="314" t="str">
        <f t="shared" si="8"/>
        <v/>
      </c>
      <c r="S23" s="314" t="str">
        <f t="shared" si="8"/>
        <v/>
      </c>
      <c r="T23" s="314" t="str">
        <f t="shared" si="8"/>
        <v/>
      </c>
      <c r="U23" s="314" t="str">
        <f t="shared" si="8"/>
        <v/>
      </c>
      <c r="V23" s="314" t="str">
        <f t="shared" si="8"/>
        <v/>
      </c>
      <c r="W23" s="314" t="str">
        <f t="shared" si="8"/>
        <v/>
      </c>
      <c r="X23" s="314" t="str">
        <f t="shared" si="8"/>
        <v/>
      </c>
      <c r="Y23" s="314" t="str">
        <f t="shared" si="8"/>
        <v/>
      </c>
      <c r="Z23" s="314" t="str">
        <f t="shared" si="9"/>
        <v/>
      </c>
      <c r="AA23" s="314" t="str">
        <f t="shared" si="9"/>
        <v/>
      </c>
      <c r="AB23" s="314" t="str">
        <f t="shared" si="9"/>
        <v/>
      </c>
      <c r="AC23" s="314" t="str">
        <f t="shared" si="9"/>
        <v/>
      </c>
      <c r="AD23" s="314" t="str">
        <f t="shared" si="9"/>
        <v/>
      </c>
      <c r="AE23" s="314" t="str">
        <f t="shared" si="9"/>
        <v/>
      </c>
      <c r="AF23" s="314" t="str">
        <f t="shared" si="9"/>
        <v/>
      </c>
      <c r="AG23" s="314" t="str">
        <f t="shared" si="9"/>
        <v/>
      </c>
      <c r="AH23" s="314" t="str">
        <f t="shared" si="9"/>
        <v/>
      </c>
      <c r="AI23" s="314" t="str">
        <f t="shared" si="9"/>
        <v/>
      </c>
      <c r="AJ23" s="314" t="str">
        <f t="shared" si="9"/>
        <v/>
      </c>
      <c r="AK23" s="314" t="str">
        <f t="shared" si="9"/>
        <v/>
      </c>
      <c r="AL23" s="314" t="str">
        <f t="shared" si="9"/>
        <v/>
      </c>
      <c r="AM23" s="314" t="str">
        <f t="shared" si="9"/>
        <v/>
      </c>
      <c r="AN23" s="314" t="str">
        <f t="shared" si="9"/>
        <v/>
      </c>
      <c r="AO23" s="314" t="str">
        <f t="shared" si="9"/>
        <v/>
      </c>
      <c r="AP23" s="314" t="str">
        <f t="shared" si="10"/>
        <v/>
      </c>
      <c r="AQ23" s="314" t="str">
        <f t="shared" si="10"/>
        <v/>
      </c>
      <c r="AR23" s="314" t="str">
        <f t="shared" si="10"/>
        <v/>
      </c>
      <c r="AS23" s="314" t="str">
        <f t="shared" si="10"/>
        <v/>
      </c>
      <c r="AT23" s="314" t="str">
        <f t="shared" si="10"/>
        <v/>
      </c>
      <c r="AU23" s="314" t="str">
        <f t="shared" si="10"/>
        <v/>
      </c>
      <c r="AV23" s="314" t="str">
        <f t="shared" si="10"/>
        <v/>
      </c>
      <c r="AW23" s="314" t="str">
        <f t="shared" si="10"/>
        <v/>
      </c>
      <c r="AX23" s="314" t="str">
        <f t="shared" si="10"/>
        <v/>
      </c>
      <c r="AY23" s="314" t="str">
        <f t="shared" si="10"/>
        <v/>
      </c>
      <c r="AZ23" s="314" t="str">
        <f t="shared" si="10"/>
        <v/>
      </c>
      <c r="BA23" s="314" t="str">
        <f t="shared" si="10"/>
        <v/>
      </c>
      <c r="BB23" s="314" t="str">
        <f t="shared" si="10"/>
        <v/>
      </c>
      <c r="BC23" s="314" t="str">
        <f t="shared" si="10"/>
        <v/>
      </c>
      <c r="BD23" s="314" t="str">
        <f t="shared" si="10"/>
        <v/>
      </c>
      <c r="BE23" s="314" t="str">
        <f t="shared" si="10"/>
        <v/>
      </c>
    </row>
    <row r="24" spans="1:57" ht="0.95" hidden="1" customHeight="1">
      <c r="A24" s="873"/>
      <c r="B24" s="311"/>
      <c r="E24" s="312">
        <v>9</v>
      </c>
      <c r="F24" s="313"/>
      <c r="G24" s="313"/>
      <c r="H24" s="313"/>
      <c r="I24" s="313"/>
      <c r="J24" s="314" t="str">
        <f t="shared" si="8"/>
        <v/>
      </c>
      <c r="K24" s="314" t="str">
        <f t="shared" si="8"/>
        <v/>
      </c>
      <c r="L24" s="314" t="str">
        <f t="shared" si="8"/>
        <v/>
      </c>
      <c r="M24" s="314" t="str">
        <f t="shared" si="8"/>
        <v/>
      </c>
      <c r="N24" s="314" t="str">
        <f t="shared" si="8"/>
        <v/>
      </c>
      <c r="O24" s="314" t="str">
        <f t="shared" si="8"/>
        <v/>
      </c>
      <c r="P24" s="314" t="str">
        <f t="shared" si="8"/>
        <v/>
      </c>
      <c r="Q24" s="314" t="str">
        <f t="shared" si="8"/>
        <v/>
      </c>
      <c r="R24" s="314" t="str">
        <f t="shared" si="8"/>
        <v/>
      </c>
      <c r="S24" s="314" t="str">
        <f t="shared" si="8"/>
        <v/>
      </c>
      <c r="T24" s="314" t="str">
        <f t="shared" si="8"/>
        <v/>
      </c>
      <c r="U24" s="314" t="str">
        <f t="shared" si="8"/>
        <v/>
      </c>
      <c r="V24" s="314" t="str">
        <f t="shared" si="8"/>
        <v/>
      </c>
      <c r="W24" s="314" t="str">
        <f t="shared" si="8"/>
        <v/>
      </c>
      <c r="X24" s="314" t="str">
        <f t="shared" si="8"/>
        <v/>
      </c>
      <c r="Y24" s="314" t="str">
        <f t="shared" si="8"/>
        <v/>
      </c>
      <c r="Z24" s="314" t="str">
        <f t="shared" si="9"/>
        <v/>
      </c>
      <c r="AA24" s="314" t="str">
        <f t="shared" si="9"/>
        <v/>
      </c>
      <c r="AB24" s="314" t="str">
        <f t="shared" si="9"/>
        <v/>
      </c>
      <c r="AC24" s="314" t="str">
        <f t="shared" si="9"/>
        <v/>
      </c>
      <c r="AD24" s="314" t="str">
        <f t="shared" si="9"/>
        <v/>
      </c>
      <c r="AE24" s="314" t="str">
        <f t="shared" si="9"/>
        <v/>
      </c>
      <c r="AF24" s="314" t="str">
        <f t="shared" si="9"/>
        <v/>
      </c>
      <c r="AG24" s="314" t="str">
        <f t="shared" si="9"/>
        <v/>
      </c>
      <c r="AH24" s="314" t="str">
        <f t="shared" si="9"/>
        <v/>
      </c>
      <c r="AI24" s="314" t="str">
        <f t="shared" si="9"/>
        <v/>
      </c>
      <c r="AJ24" s="314" t="str">
        <f t="shared" si="9"/>
        <v/>
      </c>
      <c r="AK24" s="314" t="str">
        <f t="shared" si="9"/>
        <v/>
      </c>
      <c r="AL24" s="314" t="str">
        <f t="shared" si="9"/>
        <v/>
      </c>
      <c r="AM24" s="314" t="str">
        <f t="shared" si="9"/>
        <v/>
      </c>
      <c r="AN24" s="314" t="str">
        <f t="shared" si="9"/>
        <v/>
      </c>
      <c r="AO24" s="314" t="str">
        <f t="shared" si="9"/>
        <v/>
      </c>
      <c r="AP24" s="314" t="str">
        <f t="shared" si="10"/>
        <v/>
      </c>
      <c r="AQ24" s="314" t="str">
        <f t="shared" si="10"/>
        <v/>
      </c>
      <c r="AR24" s="314" t="str">
        <f t="shared" si="10"/>
        <v/>
      </c>
      <c r="AS24" s="314" t="str">
        <f t="shared" si="10"/>
        <v/>
      </c>
      <c r="AT24" s="314" t="str">
        <f t="shared" si="10"/>
        <v/>
      </c>
      <c r="AU24" s="314" t="str">
        <f t="shared" si="10"/>
        <v/>
      </c>
      <c r="AV24" s="314" t="str">
        <f t="shared" si="10"/>
        <v/>
      </c>
      <c r="AW24" s="314" t="str">
        <f t="shared" si="10"/>
        <v/>
      </c>
      <c r="AX24" s="314" t="str">
        <f t="shared" si="10"/>
        <v/>
      </c>
      <c r="AY24" s="314" t="str">
        <f t="shared" si="10"/>
        <v/>
      </c>
      <c r="AZ24" s="314" t="str">
        <f t="shared" si="10"/>
        <v/>
      </c>
      <c r="BA24" s="314" t="str">
        <f t="shared" si="10"/>
        <v/>
      </c>
      <c r="BB24" s="314" t="str">
        <f t="shared" si="10"/>
        <v/>
      </c>
      <c r="BC24" s="314" t="str">
        <f t="shared" si="10"/>
        <v/>
      </c>
      <c r="BD24" s="314" t="str">
        <f t="shared" si="10"/>
        <v/>
      </c>
      <c r="BE24" s="314" t="str">
        <f t="shared" si="10"/>
        <v/>
      </c>
    </row>
    <row r="25" spans="1:57" ht="0.95" hidden="1" customHeight="1">
      <c r="A25" s="873"/>
      <c r="B25" s="311"/>
      <c r="E25" s="312">
        <v>10</v>
      </c>
      <c r="F25" s="313"/>
      <c r="G25" s="313"/>
      <c r="H25" s="313"/>
      <c r="I25" s="313"/>
      <c r="J25" s="314" t="str">
        <f t="shared" si="8"/>
        <v/>
      </c>
      <c r="K25" s="314" t="str">
        <f t="shared" si="8"/>
        <v/>
      </c>
      <c r="L25" s="314" t="str">
        <f t="shared" si="8"/>
        <v/>
      </c>
      <c r="M25" s="314" t="str">
        <f t="shared" si="8"/>
        <v/>
      </c>
      <c r="N25" s="314" t="str">
        <f t="shared" si="8"/>
        <v/>
      </c>
      <c r="O25" s="314" t="str">
        <f t="shared" si="8"/>
        <v/>
      </c>
      <c r="P25" s="314" t="str">
        <f t="shared" si="8"/>
        <v/>
      </c>
      <c r="Q25" s="314" t="str">
        <f t="shared" si="8"/>
        <v/>
      </c>
      <c r="R25" s="314" t="str">
        <f t="shared" si="8"/>
        <v/>
      </c>
      <c r="S25" s="314" t="str">
        <f t="shared" si="8"/>
        <v/>
      </c>
      <c r="T25" s="314" t="str">
        <f t="shared" si="8"/>
        <v/>
      </c>
      <c r="U25" s="314" t="str">
        <f t="shared" si="8"/>
        <v/>
      </c>
      <c r="V25" s="314" t="str">
        <f t="shared" si="8"/>
        <v/>
      </c>
      <c r="W25" s="314" t="str">
        <f t="shared" si="8"/>
        <v/>
      </c>
      <c r="X25" s="314" t="str">
        <f t="shared" si="8"/>
        <v/>
      </c>
      <c r="Y25" s="314" t="str">
        <f t="shared" si="8"/>
        <v/>
      </c>
      <c r="Z25" s="314" t="str">
        <f t="shared" si="9"/>
        <v/>
      </c>
      <c r="AA25" s="314" t="str">
        <f t="shared" si="9"/>
        <v/>
      </c>
      <c r="AB25" s="314" t="str">
        <f t="shared" si="9"/>
        <v/>
      </c>
      <c r="AC25" s="314" t="str">
        <f t="shared" si="9"/>
        <v/>
      </c>
      <c r="AD25" s="314" t="str">
        <f t="shared" si="9"/>
        <v/>
      </c>
      <c r="AE25" s="314" t="str">
        <f t="shared" si="9"/>
        <v/>
      </c>
      <c r="AF25" s="314" t="str">
        <f t="shared" si="9"/>
        <v/>
      </c>
      <c r="AG25" s="314" t="str">
        <f t="shared" si="9"/>
        <v/>
      </c>
      <c r="AH25" s="314" t="str">
        <f t="shared" si="9"/>
        <v/>
      </c>
      <c r="AI25" s="314" t="str">
        <f t="shared" si="9"/>
        <v/>
      </c>
      <c r="AJ25" s="314" t="str">
        <f t="shared" si="9"/>
        <v/>
      </c>
      <c r="AK25" s="314" t="str">
        <f t="shared" si="9"/>
        <v/>
      </c>
      <c r="AL25" s="314" t="str">
        <f t="shared" si="9"/>
        <v/>
      </c>
      <c r="AM25" s="314" t="str">
        <f t="shared" si="9"/>
        <v/>
      </c>
      <c r="AN25" s="314" t="str">
        <f t="shared" si="9"/>
        <v/>
      </c>
      <c r="AO25" s="314" t="str">
        <f t="shared" si="9"/>
        <v/>
      </c>
      <c r="AP25" s="314" t="str">
        <f t="shared" si="10"/>
        <v/>
      </c>
      <c r="AQ25" s="314" t="str">
        <f t="shared" si="10"/>
        <v/>
      </c>
      <c r="AR25" s="314" t="str">
        <f t="shared" si="10"/>
        <v/>
      </c>
      <c r="AS25" s="314" t="str">
        <f t="shared" si="10"/>
        <v/>
      </c>
      <c r="AT25" s="314" t="str">
        <f t="shared" si="10"/>
        <v/>
      </c>
      <c r="AU25" s="314" t="str">
        <f t="shared" si="10"/>
        <v/>
      </c>
      <c r="AV25" s="314" t="str">
        <f t="shared" si="10"/>
        <v/>
      </c>
      <c r="AW25" s="314" t="str">
        <f t="shared" si="10"/>
        <v/>
      </c>
      <c r="AX25" s="314" t="str">
        <f t="shared" si="10"/>
        <v/>
      </c>
      <c r="AY25" s="314" t="str">
        <f t="shared" si="10"/>
        <v/>
      </c>
      <c r="AZ25" s="314" t="str">
        <f t="shared" si="10"/>
        <v/>
      </c>
      <c r="BA25" s="314" t="str">
        <f t="shared" si="10"/>
        <v/>
      </c>
      <c r="BB25" s="314" t="str">
        <f t="shared" si="10"/>
        <v/>
      </c>
      <c r="BC25" s="314" t="str">
        <f t="shared" si="10"/>
        <v/>
      </c>
      <c r="BD25" s="314" t="str">
        <f t="shared" si="10"/>
        <v/>
      </c>
      <c r="BE25" s="314" t="str">
        <f t="shared" si="10"/>
        <v/>
      </c>
    </row>
    <row r="26" spans="1:57" ht="0.95" hidden="1" customHeight="1">
      <c r="A26" s="873"/>
      <c r="B26" s="311"/>
      <c r="E26" s="312">
        <v>11</v>
      </c>
      <c r="F26" s="313"/>
      <c r="G26" s="313"/>
      <c r="H26" s="313"/>
      <c r="I26" s="313"/>
      <c r="J26" s="314" t="str">
        <f t="shared" si="8"/>
        <v/>
      </c>
      <c r="K26" s="314" t="str">
        <f t="shared" si="8"/>
        <v/>
      </c>
      <c r="L26" s="314" t="str">
        <f t="shared" si="8"/>
        <v/>
      </c>
      <c r="M26" s="314" t="str">
        <f t="shared" si="8"/>
        <v/>
      </c>
      <c r="N26" s="314" t="str">
        <f t="shared" si="8"/>
        <v/>
      </c>
      <c r="O26" s="314" t="str">
        <f t="shared" si="8"/>
        <v/>
      </c>
      <c r="P26" s="314" t="str">
        <f t="shared" si="8"/>
        <v/>
      </c>
      <c r="Q26" s="314" t="str">
        <f t="shared" si="8"/>
        <v/>
      </c>
      <c r="R26" s="314" t="str">
        <f t="shared" si="8"/>
        <v/>
      </c>
      <c r="S26" s="314" t="str">
        <f t="shared" si="8"/>
        <v/>
      </c>
      <c r="T26" s="314" t="str">
        <f t="shared" si="8"/>
        <v/>
      </c>
      <c r="U26" s="314" t="str">
        <f t="shared" si="8"/>
        <v/>
      </c>
      <c r="V26" s="314" t="str">
        <f t="shared" si="8"/>
        <v/>
      </c>
      <c r="W26" s="314" t="str">
        <f t="shared" si="8"/>
        <v/>
      </c>
      <c r="X26" s="314" t="str">
        <f t="shared" si="8"/>
        <v/>
      </c>
      <c r="Y26" s="314" t="str">
        <f t="shared" si="8"/>
        <v/>
      </c>
      <c r="Z26" s="314" t="str">
        <f t="shared" si="9"/>
        <v/>
      </c>
      <c r="AA26" s="314" t="str">
        <f t="shared" si="9"/>
        <v/>
      </c>
      <c r="AB26" s="314" t="str">
        <f t="shared" si="9"/>
        <v/>
      </c>
      <c r="AC26" s="314" t="str">
        <f t="shared" si="9"/>
        <v/>
      </c>
      <c r="AD26" s="314" t="str">
        <f t="shared" si="9"/>
        <v/>
      </c>
      <c r="AE26" s="314" t="str">
        <f t="shared" si="9"/>
        <v/>
      </c>
      <c r="AF26" s="314" t="str">
        <f t="shared" si="9"/>
        <v/>
      </c>
      <c r="AG26" s="314" t="str">
        <f t="shared" si="9"/>
        <v/>
      </c>
      <c r="AH26" s="314" t="str">
        <f t="shared" si="9"/>
        <v/>
      </c>
      <c r="AI26" s="314" t="str">
        <f t="shared" si="9"/>
        <v/>
      </c>
      <c r="AJ26" s="314" t="str">
        <f t="shared" si="9"/>
        <v/>
      </c>
      <c r="AK26" s="314" t="str">
        <f t="shared" si="9"/>
        <v/>
      </c>
      <c r="AL26" s="314" t="str">
        <f t="shared" si="9"/>
        <v/>
      </c>
      <c r="AM26" s="314" t="str">
        <f t="shared" si="9"/>
        <v/>
      </c>
      <c r="AN26" s="314" t="str">
        <f t="shared" si="9"/>
        <v/>
      </c>
      <c r="AO26" s="314" t="str">
        <f t="shared" si="9"/>
        <v/>
      </c>
      <c r="AP26" s="314" t="str">
        <f t="shared" si="10"/>
        <v/>
      </c>
      <c r="AQ26" s="314" t="str">
        <f t="shared" si="10"/>
        <v/>
      </c>
      <c r="AR26" s="314" t="str">
        <f t="shared" si="10"/>
        <v/>
      </c>
      <c r="AS26" s="314" t="str">
        <f t="shared" si="10"/>
        <v/>
      </c>
      <c r="AT26" s="314" t="str">
        <f t="shared" si="10"/>
        <v/>
      </c>
      <c r="AU26" s="314" t="str">
        <f t="shared" si="10"/>
        <v/>
      </c>
      <c r="AV26" s="314" t="str">
        <f t="shared" si="10"/>
        <v/>
      </c>
      <c r="AW26" s="314" t="str">
        <f t="shared" si="10"/>
        <v/>
      </c>
      <c r="AX26" s="314" t="str">
        <f t="shared" si="10"/>
        <v/>
      </c>
      <c r="AY26" s="314" t="str">
        <f t="shared" si="10"/>
        <v/>
      </c>
      <c r="AZ26" s="314" t="str">
        <f t="shared" si="10"/>
        <v/>
      </c>
      <c r="BA26" s="314" t="str">
        <f t="shared" si="10"/>
        <v/>
      </c>
      <c r="BB26" s="314" t="str">
        <f t="shared" si="10"/>
        <v/>
      </c>
      <c r="BC26" s="314" t="str">
        <f t="shared" si="10"/>
        <v/>
      </c>
      <c r="BD26" s="314" t="str">
        <f t="shared" si="10"/>
        <v/>
      </c>
      <c r="BE26" s="314" t="str">
        <f t="shared" si="10"/>
        <v/>
      </c>
    </row>
    <row r="27" spans="1:57" ht="0.95" hidden="1" customHeight="1">
      <c r="A27" s="873"/>
      <c r="B27" s="311"/>
      <c r="E27" s="312">
        <v>12</v>
      </c>
      <c r="F27" s="313"/>
      <c r="G27" s="313"/>
      <c r="H27" s="313"/>
      <c r="I27" s="313"/>
      <c r="J27" s="314" t="str">
        <f t="shared" si="8"/>
        <v/>
      </c>
      <c r="K27" s="314" t="str">
        <f t="shared" si="8"/>
        <v/>
      </c>
      <c r="L27" s="314" t="str">
        <f t="shared" si="8"/>
        <v/>
      </c>
      <c r="M27" s="314" t="str">
        <f t="shared" si="8"/>
        <v/>
      </c>
      <c r="N27" s="314" t="str">
        <f t="shared" si="8"/>
        <v/>
      </c>
      <c r="O27" s="314" t="str">
        <f t="shared" si="8"/>
        <v/>
      </c>
      <c r="P27" s="314" t="str">
        <f t="shared" si="8"/>
        <v/>
      </c>
      <c r="Q27" s="314" t="str">
        <f t="shared" si="8"/>
        <v/>
      </c>
      <c r="R27" s="314" t="str">
        <f t="shared" si="8"/>
        <v/>
      </c>
      <c r="S27" s="314" t="str">
        <f t="shared" si="8"/>
        <v/>
      </c>
      <c r="T27" s="314" t="str">
        <f t="shared" si="8"/>
        <v/>
      </c>
      <c r="U27" s="314" t="str">
        <f t="shared" si="8"/>
        <v/>
      </c>
      <c r="V27" s="314" t="str">
        <f t="shared" si="8"/>
        <v/>
      </c>
      <c r="W27" s="314" t="str">
        <f t="shared" si="8"/>
        <v/>
      </c>
      <c r="X27" s="314" t="str">
        <f t="shared" si="8"/>
        <v/>
      </c>
      <c r="Y27" s="314" t="str">
        <f t="shared" si="8"/>
        <v/>
      </c>
      <c r="Z27" s="314" t="str">
        <f t="shared" si="9"/>
        <v/>
      </c>
      <c r="AA27" s="314" t="str">
        <f t="shared" si="9"/>
        <v/>
      </c>
      <c r="AB27" s="314" t="str">
        <f t="shared" si="9"/>
        <v/>
      </c>
      <c r="AC27" s="314" t="str">
        <f t="shared" si="9"/>
        <v/>
      </c>
      <c r="AD27" s="314" t="str">
        <f t="shared" si="9"/>
        <v/>
      </c>
      <c r="AE27" s="314" t="str">
        <f t="shared" si="9"/>
        <v/>
      </c>
      <c r="AF27" s="314" t="str">
        <f t="shared" si="9"/>
        <v/>
      </c>
      <c r="AG27" s="314" t="str">
        <f t="shared" si="9"/>
        <v/>
      </c>
      <c r="AH27" s="314" t="str">
        <f t="shared" si="9"/>
        <v/>
      </c>
      <c r="AI27" s="314" t="str">
        <f t="shared" si="9"/>
        <v/>
      </c>
      <c r="AJ27" s="314" t="str">
        <f t="shared" si="9"/>
        <v/>
      </c>
      <c r="AK27" s="314" t="str">
        <f t="shared" si="9"/>
        <v/>
      </c>
      <c r="AL27" s="314" t="str">
        <f t="shared" si="9"/>
        <v/>
      </c>
      <c r="AM27" s="314" t="str">
        <f t="shared" si="9"/>
        <v/>
      </c>
      <c r="AN27" s="314" t="str">
        <f t="shared" si="9"/>
        <v/>
      </c>
      <c r="AO27" s="314" t="str">
        <f t="shared" si="9"/>
        <v/>
      </c>
      <c r="AP27" s="314" t="str">
        <f t="shared" si="10"/>
        <v/>
      </c>
      <c r="AQ27" s="314" t="str">
        <f t="shared" si="10"/>
        <v/>
      </c>
      <c r="AR27" s="314" t="str">
        <f t="shared" si="10"/>
        <v/>
      </c>
      <c r="AS27" s="314" t="str">
        <f t="shared" si="10"/>
        <v/>
      </c>
      <c r="AT27" s="314" t="str">
        <f t="shared" si="10"/>
        <v/>
      </c>
      <c r="AU27" s="314" t="str">
        <f t="shared" si="10"/>
        <v/>
      </c>
      <c r="AV27" s="314" t="str">
        <f t="shared" si="10"/>
        <v/>
      </c>
      <c r="AW27" s="314" t="str">
        <f t="shared" si="10"/>
        <v/>
      </c>
      <c r="AX27" s="314" t="str">
        <f t="shared" si="10"/>
        <v/>
      </c>
      <c r="AY27" s="314" t="str">
        <f t="shared" si="10"/>
        <v/>
      </c>
      <c r="AZ27" s="314" t="str">
        <f t="shared" si="10"/>
        <v/>
      </c>
      <c r="BA27" s="314" t="str">
        <f t="shared" si="10"/>
        <v/>
      </c>
      <c r="BB27" s="314" t="str">
        <f t="shared" si="10"/>
        <v/>
      </c>
      <c r="BC27" s="314" t="str">
        <f t="shared" si="10"/>
        <v/>
      </c>
      <c r="BD27" s="314" t="str">
        <f t="shared" si="10"/>
        <v/>
      </c>
      <c r="BE27" s="314" t="str">
        <f t="shared" si="10"/>
        <v/>
      </c>
    </row>
    <row r="28" spans="1:57" ht="0.95" hidden="1" customHeight="1">
      <c r="A28" s="873"/>
      <c r="B28" s="311"/>
      <c r="E28" s="312">
        <v>13</v>
      </c>
      <c r="F28" s="313"/>
      <c r="G28" s="313"/>
      <c r="H28" s="313"/>
      <c r="I28" s="313"/>
      <c r="J28" s="314" t="str">
        <f t="shared" si="8"/>
        <v/>
      </c>
      <c r="K28" s="314" t="str">
        <f t="shared" si="8"/>
        <v/>
      </c>
      <c r="L28" s="314" t="str">
        <f t="shared" si="8"/>
        <v/>
      </c>
      <c r="M28" s="314" t="str">
        <f t="shared" si="8"/>
        <v/>
      </c>
      <c r="N28" s="314" t="str">
        <f t="shared" si="8"/>
        <v/>
      </c>
      <c r="O28" s="314" t="str">
        <f t="shared" si="8"/>
        <v/>
      </c>
      <c r="P28" s="314" t="str">
        <f t="shared" si="8"/>
        <v/>
      </c>
      <c r="Q28" s="314" t="str">
        <f t="shared" si="8"/>
        <v/>
      </c>
      <c r="R28" s="314" t="str">
        <f t="shared" si="8"/>
        <v/>
      </c>
      <c r="S28" s="314" t="str">
        <f t="shared" si="8"/>
        <v/>
      </c>
      <c r="T28" s="314" t="str">
        <f t="shared" si="8"/>
        <v/>
      </c>
      <c r="U28" s="314" t="str">
        <f t="shared" si="8"/>
        <v/>
      </c>
      <c r="V28" s="314" t="str">
        <f t="shared" si="8"/>
        <v/>
      </c>
      <c r="W28" s="314" t="str">
        <f t="shared" si="8"/>
        <v/>
      </c>
      <c r="X28" s="314" t="str">
        <f t="shared" si="8"/>
        <v/>
      </c>
      <c r="Y28" s="314" t="str">
        <f t="shared" si="8"/>
        <v/>
      </c>
      <c r="Z28" s="314" t="str">
        <f t="shared" si="9"/>
        <v/>
      </c>
      <c r="AA28" s="314" t="str">
        <f t="shared" si="9"/>
        <v/>
      </c>
      <c r="AB28" s="314" t="str">
        <f t="shared" si="9"/>
        <v/>
      </c>
      <c r="AC28" s="314" t="str">
        <f t="shared" si="9"/>
        <v/>
      </c>
      <c r="AD28" s="314" t="str">
        <f t="shared" si="9"/>
        <v/>
      </c>
      <c r="AE28" s="314" t="str">
        <f t="shared" si="9"/>
        <v/>
      </c>
      <c r="AF28" s="314" t="str">
        <f t="shared" si="9"/>
        <v/>
      </c>
      <c r="AG28" s="314" t="str">
        <f t="shared" si="9"/>
        <v/>
      </c>
      <c r="AH28" s="314" t="str">
        <f t="shared" si="9"/>
        <v/>
      </c>
      <c r="AI28" s="314" t="str">
        <f t="shared" si="9"/>
        <v/>
      </c>
      <c r="AJ28" s="314" t="str">
        <f t="shared" si="9"/>
        <v/>
      </c>
      <c r="AK28" s="314" t="str">
        <f t="shared" si="9"/>
        <v/>
      </c>
      <c r="AL28" s="314" t="str">
        <f t="shared" si="9"/>
        <v/>
      </c>
      <c r="AM28" s="314" t="str">
        <f t="shared" si="9"/>
        <v/>
      </c>
      <c r="AN28" s="314" t="str">
        <f t="shared" si="9"/>
        <v/>
      </c>
      <c r="AO28" s="314" t="str">
        <f t="shared" si="9"/>
        <v/>
      </c>
      <c r="AP28" s="314" t="str">
        <f t="shared" si="10"/>
        <v/>
      </c>
      <c r="AQ28" s="314" t="str">
        <f t="shared" si="10"/>
        <v/>
      </c>
      <c r="AR28" s="314" t="str">
        <f t="shared" si="10"/>
        <v/>
      </c>
      <c r="AS28" s="314" t="str">
        <f t="shared" si="10"/>
        <v/>
      </c>
      <c r="AT28" s="314" t="str">
        <f t="shared" si="10"/>
        <v/>
      </c>
      <c r="AU28" s="314" t="str">
        <f t="shared" si="10"/>
        <v/>
      </c>
      <c r="AV28" s="314" t="str">
        <f t="shared" si="10"/>
        <v/>
      </c>
      <c r="AW28" s="314" t="str">
        <f t="shared" si="10"/>
        <v/>
      </c>
      <c r="AX28" s="314" t="str">
        <f t="shared" si="10"/>
        <v/>
      </c>
      <c r="AY28" s="314" t="str">
        <f t="shared" si="10"/>
        <v/>
      </c>
      <c r="AZ28" s="314" t="str">
        <f t="shared" si="10"/>
        <v/>
      </c>
      <c r="BA28" s="314" t="str">
        <f t="shared" si="10"/>
        <v/>
      </c>
      <c r="BB28" s="314" t="str">
        <f t="shared" si="10"/>
        <v/>
      </c>
      <c r="BC28" s="314" t="str">
        <f t="shared" si="10"/>
        <v/>
      </c>
      <c r="BD28" s="314" t="str">
        <f t="shared" si="10"/>
        <v/>
      </c>
      <c r="BE28" s="314" t="str">
        <f t="shared" si="10"/>
        <v/>
      </c>
    </row>
    <row r="29" spans="1:57" ht="0.95" hidden="1" customHeight="1">
      <c r="A29" s="873"/>
      <c r="B29" s="311"/>
      <c r="E29" s="312">
        <v>14</v>
      </c>
      <c r="F29" s="313"/>
      <c r="G29" s="313"/>
      <c r="H29" s="313"/>
      <c r="I29" s="313"/>
      <c r="J29" s="314" t="str">
        <f t="shared" si="8"/>
        <v/>
      </c>
      <c r="K29" s="314" t="str">
        <f t="shared" si="8"/>
        <v/>
      </c>
      <c r="L29" s="314" t="str">
        <f t="shared" si="8"/>
        <v/>
      </c>
      <c r="M29" s="314" t="str">
        <f t="shared" si="8"/>
        <v/>
      </c>
      <c r="N29" s="314" t="str">
        <f t="shared" si="8"/>
        <v/>
      </c>
      <c r="O29" s="314" t="str">
        <f t="shared" si="8"/>
        <v/>
      </c>
      <c r="P29" s="314" t="str">
        <f t="shared" si="8"/>
        <v/>
      </c>
      <c r="Q29" s="314" t="str">
        <f t="shared" si="8"/>
        <v/>
      </c>
      <c r="R29" s="314" t="str">
        <f t="shared" si="8"/>
        <v/>
      </c>
      <c r="S29" s="314" t="str">
        <f t="shared" si="8"/>
        <v/>
      </c>
      <c r="T29" s="314" t="str">
        <f t="shared" si="8"/>
        <v/>
      </c>
      <c r="U29" s="314" t="str">
        <f t="shared" si="8"/>
        <v/>
      </c>
      <c r="V29" s="314" t="str">
        <f t="shared" si="8"/>
        <v/>
      </c>
      <c r="W29" s="314" t="str">
        <f t="shared" si="8"/>
        <v/>
      </c>
      <c r="X29" s="314" t="str">
        <f t="shared" si="8"/>
        <v/>
      </c>
      <c r="Y29" s="314" t="str">
        <f t="shared" si="8"/>
        <v/>
      </c>
      <c r="Z29" s="314" t="str">
        <f t="shared" si="9"/>
        <v/>
      </c>
      <c r="AA29" s="314" t="str">
        <f t="shared" si="9"/>
        <v/>
      </c>
      <c r="AB29" s="314" t="str">
        <f t="shared" si="9"/>
        <v/>
      </c>
      <c r="AC29" s="314" t="str">
        <f t="shared" si="9"/>
        <v/>
      </c>
      <c r="AD29" s="314" t="str">
        <f t="shared" si="9"/>
        <v/>
      </c>
      <c r="AE29" s="314" t="str">
        <f t="shared" si="9"/>
        <v/>
      </c>
      <c r="AF29" s="314" t="str">
        <f t="shared" si="9"/>
        <v/>
      </c>
      <c r="AG29" s="314" t="str">
        <f t="shared" si="9"/>
        <v/>
      </c>
      <c r="AH29" s="314" t="str">
        <f t="shared" si="9"/>
        <v/>
      </c>
      <c r="AI29" s="314" t="str">
        <f t="shared" si="9"/>
        <v/>
      </c>
      <c r="AJ29" s="314" t="str">
        <f t="shared" si="9"/>
        <v/>
      </c>
      <c r="AK29" s="314" t="str">
        <f t="shared" si="9"/>
        <v/>
      </c>
      <c r="AL29" s="314" t="str">
        <f t="shared" si="9"/>
        <v/>
      </c>
      <c r="AM29" s="314" t="str">
        <f t="shared" si="9"/>
        <v/>
      </c>
      <c r="AN29" s="314" t="str">
        <f t="shared" si="9"/>
        <v/>
      </c>
      <c r="AO29" s="314" t="str">
        <f t="shared" si="9"/>
        <v/>
      </c>
      <c r="AP29" s="314" t="str">
        <f t="shared" si="10"/>
        <v/>
      </c>
      <c r="AQ29" s="314" t="str">
        <f t="shared" si="10"/>
        <v/>
      </c>
      <c r="AR29" s="314" t="str">
        <f t="shared" si="10"/>
        <v/>
      </c>
      <c r="AS29" s="314" t="str">
        <f t="shared" si="10"/>
        <v/>
      </c>
      <c r="AT29" s="314" t="str">
        <f t="shared" si="10"/>
        <v/>
      </c>
      <c r="AU29" s="314" t="str">
        <f t="shared" si="10"/>
        <v/>
      </c>
      <c r="AV29" s="314" t="str">
        <f t="shared" si="10"/>
        <v/>
      </c>
      <c r="AW29" s="314" t="str">
        <f t="shared" si="10"/>
        <v/>
      </c>
      <c r="AX29" s="314" t="str">
        <f t="shared" si="10"/>
        <v/>
      </c>
      <c r="AY29" s="314" t="str">
        <f t="shared" si="10"/>
        <v/>
      </c>
      <c r="AZ29" s="314" t="str">
        <f t="shared" si="10"/>
        <v/>
      </c>
      <c r="BA29" s="314" t="str">
        <f t="shared" si="10"/>
        <v/>
      </c>
      <c r="BB29" s="314" t="str">
        <f t="shared" si="10"/>
        <v/>
      </c>
      <c r="BC29" s="314" t="str">
        <f t="shared" si="10"/>
        <v/>
      </c>
      <c r="BD29" s="314" t="str">
        <f t="shared" si="10"/>
        <v/>
      </c>
      <c r="BE29" s="314" t="str">
        <f t="shared" si="10"/>
        <v/>
      </c>
    </row>
    <row r="30" spans="1:57" ht="0.95" hidden="1" customHeight="1">
      <c r="A30" s="873"/>
      <c r="B30" s="311"/>
      <c r="E30" s="312">
        <v>15</v>
      </c>
      <c r="F30" s="313"/>
      <c r="G30" s="313"/>
      <c r="H30" s="313"/>
      <c r="I30" s="313"/>
      <c r="J30" s="314" t="str">
        <f t="shared" si="8"/>
        <v/>
      </c>
      <c r="K30" s="314" t="str">
        <f t="shared" si="8"/>
        <v/>
      </c>
      <c r="L30" s="314" t="str">
        <f t="shared" si="8"/>
        <v/>
      </c>
      <c r="M30" s="314" t="str">
        <f t="shared" si="8"/>
        <v/>
      </c>
      <c r="N30" s="314" t="str">
        <f t="shared" si="8"/>
        <v/>
      </c>
      <c r="O30" s="314" t="str">
        <f t="shared" si="8"/>
        <v/>
      </c>
      <c r="P30" s="314" t="str">
        <f t="shared" si="8"/>
        <v/>
      </c>
      <c r="Q30" s="314" t="str">
        <f t="shared" si="8"/>
        <v/>
      </c>
      <c r="R30" s="314" t="str">
        <f t="shared" si="8"/>
        <v/>
      </c>
      <c r="S30" s="314" t="str">
        <f t="shared" si="8"/>
        <v/>
      </c>
      <c r="T30" s="314" t="str">
        <f t="shared" si="8"/>
        <v/>
      </c>
      <c r="U30" s="314" t="str">
        <f t="shared" si="8"/>
        <v/>
      </c>
      <c r="V30" s="314" t="str">
        <f t="shared" si="8"/>
        <v/>
      </c>
      <c r="W30" s="314" t="str">
        <f t="shared" si="8"/>
        <v/>
      </c>
      <c r="X30" s="314" t="str">
        <f t="shared" si="8"/>
        <v/>
      </c>
      <c r="Y30" s="314" t="str">
        <f t="shared" si="8"/>
        <v/>
      </c>
      <c r="Z30" s="314" t="str">
        <f t="shared" si="9"/>
        <v/>
      </c>
      <c r="AA30" s="314" t="str">
        <f t="shared" si="9"/>
        <v/>
      </c>
      <c r="AB30" s="314" t="str">
        <f t="shared" si="9"/>
        <v/>
      </c>
      <c r="AC30" s="314" t="str">
        <f t="shared" si="9"/>
        <v/>
      </c>
      <c r="AD30" s="314" t="str">
        <f t="shared" si="9"/>
        <v/>
      </c>
      <c r="AE30" s="314" t="str">
        <f t="shared" si="9"/>
        <v/>
      </c>
      <c r="AF30" s="314" t="str">
        <f t="shared" si="9"/>
        <v/>
      </c>
      <c r="AG30" s="314" t="str">
        <f t="shared" si="9"/>
        <v/>
      </c>
      <c r="AH30" s="314" t="str">
        <f t="shared" si="9"/>
        <v/>
      </c>
      <c r="AI30" s="314" t="str">
        <f t="shared" si="9"/>
        <v/>
      </c>
      <c r="AJ30" s="314" t="str">
        <f t="shared" si="9"/>
        <v/>
      </c>
      <c r="AK30" s="314" t="str">
        <f t="shared" si="9"/>
        <v/>
      </c>
      <c r="AL30" s="314" t="str">
        <f t="shared" si="9"/>
        <v/>
      </c>
      <c r="AM30" s="314" t="str">
        <f t="shared" si="9"/>
        <v/>
      </c>
      <c r="AN30" s="314" t="str">
        <f t="shared" si="9"/>
        <v/>
      </c>
      <c r="AO30" s="314" t="str">
        <f t="shared" si="9"/>
        <v/>
      </c>
      <c r="AP30" s="314" t="str">
        <f t="shared" si="10"/>
        <v/>
      </c>
      <c r="AQ30" s="314" t="str">
        <f t="shared" si="10"/>
        <v/>
      </c>
      <c r="AR30" s="314" t="str">
        <f t="shared" si="10"/>
        <v/>
      </c>
      <c r="AS30" s="314" t="str">
        <f t="shared" si="10"/>
        <v/>
      </c>
      <c r="AT30" s="314" t="str">
        <f t="shared" si="10"/>
        <v/>
      </c>
      <c r="AU30" s="314" t="str">
        <f t="shared" si="10"/>
        <v/>
      </c>
      <c r="AV30" s="314" t="str">
        <f t="shared" si="10"/>
        <v/>
      </c>
      <c r="AW30" s="314" t="str">
        <f t="shared" si="10"/>
        <v/>
      </c>
      <c r="AX30" s="314" t="str">
        <f t="shared" si="10"/>
        <v/>
      </c>
      <c r="AY30" s="314" t="str">
        <f t="shared" si="10"/>
        <v/>
      </c>
      <c r="AZ30" s="314" t="str">
        <f t="shared" si="10"/>
        <v/>
      </c>
      <c r="BA30" s="314" t="str">
        <f t="shared" si="10"/>
        <v/>
      </c>
      <c r="BB30" s="314" t="str">
        <f t="shared" si="10"/>
        <v/>
      </c>
      <c r="BC30" s="314" t="str">
        <f t="shared" si="10"/>
        <v/>
      </c>
      <c r="BD30" s="314" t="str">
        <f t="shared" si="10"/>
        <v/>
      </c>
      <c r="BE30" s="314" t="str">
        <f t="shared" si="10"/>
        <v/>
      </c>
    </row>
    <row r="31" spans="1:57" ht="0.95" hidden="1" customHeight="1">
      <c r="A31" s="873"/>
      <c r="B31" s="311"/>
      <c r="E31" s="312">
        <v>16</v>
      </c>
      <c r="F31" s="313"/>
      <c r="G31" s="313"/>
      <c r="H31" s="313"/>
      <c r="I31" s="313"/>
      <c r="J31" s="314" t="str">
        <f t="shared" si="8"/>
        <v/>
      </c>
      <c r="K31" s="314" t="str">
        <f t="shared" si="8"/>
        <v/>
      </c>
      <c r="L31" s="314" t="str">
        <f t="shared" si="8"/>
        <v/>
      </c>
      <c r="M31" s="314" t="str">
        <f t="shared" si="8"/>
        <v/>
      </c>
      <c r="N31" s="314" t="str">
        <f t="shared" si="8"/>
        <v/>
      </c>
      <c r="O31" s="314" t="str">
        <f t="shared" si="8"/>
        <v/>
      </c>
      <c r="P31" s="314" t="str">
        <f t="shared" si="8"/>
        <v/>
      </c>
      <c r="Q31" s="314" t="str">
        <f t="shared" si="8"/>
        <v/>
      </c>
      <c r="R31" s="314" t="str">
        <f t="shared" si="8"/>
        <v/>
      </c>
      <c r="S31" s="314" t="str">
        <f t="shared" si="8"/>
        <v/>
      </c>
      <c r="T31" s="314" t="str">
        <f t="shared" si="8"/>
        <v/>
      </c>
      <c r="U31" s="314" t="str">
        <f t="shared" si="8"/>
        <v/>
      </c>
      <c r="V31" s="314" t="str">
        <f t="shared" si="8"/>
        <v/>
      </c>
      <c r="W31" s="314" t="str">
        <f t="shared" si="8"/>
        <v/>
      </c>
      <c r="X31" s="314" t="str">
        <f t="shared" si="8"/>
        <v/>
      </c>
      <c r="Y31" s="314" t="str">
        <f t="shared" ref="T31:AI46" si="11">IF(Y$7=1,MID(Y$3,$E31,1),"")</f>
        <v/>
      </c>
      <c r="Z31" s="314" t="str">
        <f t="shared" si="11"/>
        <v/>
      </c>
      <c r="AA31" s="314" t="str">
        <f t="shared" si="11"/>
        <v/>
      </c>
      <c r="AB31" s="314" t="str">
        <f t="shared" si="11"/>
        <v/>
      </c>
      <c r="AC31" s="314" t="str">
        <f t="shared" si="11"/>
        <v/>
      </c>
      <c r="AD31" s="314" t="str">
        <f t="shared" si="9"/>
        <v/>
      </c>
      <c r="AE31" s="314" t="str">
        <f t="shared" si="9"/>
        <v/>
      </c>
      <c r="AF31" s="314" t="str">
        <f t="shared" si="9"/>
        <v/>
      </c>
      <c r="AG31" s="314" t="str">
        <f t="shared" si="9"/>
        <v/>
      </c>
      <c r="AH31" s="314" t="str">
        <f t="shared" si="9"/>
        <v/>
      </c>
      <c r="AI31" s="314" t="str">
        <f t="shared" si="9"/>
        <v/>
      </c>
      <c r="AJ31" s="314" t="str">
        <f t="shared" si="9"/>
        <v/>
      </c>
      <c r="AK31" s="314" t="str">
        <f t="shared" si="9"/>
        <v/>
      </c>
      <c r="AL31" s="314" t="str">
        <f t="shared" si="9"/>
        <v/>
      </c>
      <c r="AM31" s="314" t="str">
        <f t="shared" si="9"/>
        <v/>
      </c>
      <c r="AN31" s="314" t="str">
        <f t="shared" si="9"/>
        <v/>
      </c>
      <c r="AO31" s="314" t="str">
        <f t="shared" si="9"/>
        <v/>
      </c>
      <c r="AP31" s="314" t="str">
        <f t="shared" si="10"/>
        <v/>
      </c>
      <c r="AQ31" s="314" t="str">
        <f t="shared" si="10"/>
        <v/>
      </c>
      <c r="AR31" s="314" t="str">
        <f t="shared" si="10"/>
        <v/>
      </c>
      <c r="AS31" s="314" t="str">
        <f t="shared" si="10"/>
        <v/>
      </c>
      <c r="AT31" s="314" t="str">
        <f t="shared" si="10"/>
        <v/>
      </c>
      <c r="AU31" s="314" t="str">
        <f t="shared" si="10"/>
        <v/>
      </c>
      <c r="AV31" s="314" t="str">
        <f t="shared" si="10"/>
        <v/>
      </c>
      <c r="AW31" s="314" t="str">
        <f t="shared" si="10"/>
        <v/>
      </c>
      <c r="AX31" s="314" t="str">
        <f t="shared" si="10"/>
        <v/>
      </c>
      <c r="AY31" s="314" t="str">
        <f t="shared" si="10"/>
        <v/>
      </c>
      <c r="AZ31" s="314" t="str">
        <f t="shared" si="10"/>
        <v/>
      </c>
      <c r="BA31" s="314" t="str">
        <f t="shared" si="10"/>
        <v/>
      </c>
      <c r="BB31" s="314" t="str">
        <f t="shared" si="10"/>
        <v/>
      </c>
      <c r="BC31" s="314" t="str">
        <f t="shared" si="10"/>
        <v/>
      </c>
      <c r="BD31" s="314" t="str">
        <f t="shared" si="10"/>
        <v/>
      </c>
      <c r="BE31" s="314" t="str">
        <f t="shared" ref="AX31:BE46" si="12">IF(BE$7=1,MID(BE$3,$E31,1),"")</f>
        <v/>
      </c>
    </row>
    <row r="32" spans="1:57" ht="0.95" hidden="1" customHeight="1">
      <c r="A32" s="873"/>
      <c r="B32" s="311"/>
      <c r="E32" s="312">
        <v>17</v>
      </c>
      <c r="F32" s="313"/>
      <c r="G32" s="313"/>
      <c r="H32" s="313"/>
      <c r="I32" s="313"/>
      <c r="J32" s="314" t="str">
        <f t="shared" ref="J32:Y47" si="13">IF(J$7=1,MID(J$3,$E32,1),"")</f>
        <v/>
      </c>
      <c r="K32" s="314" t="str">
        <f t="shared" si="13"/>
        <v/>
      </c>
      <c r="L32" s="314" t="str">
        <f t="shared" si="13"/>
        <v/>
      </c>
      <c r="M32" s="314" t="str">
        <f t="shared" si="13"/>
        <v/>
      </c>
      <c r="N32" s="314" t="str">
        <f t="shared" si="13"/>
        <v/>
      </c>
      <c r="O32" s="314" t="str">
        <f t="shared" si="13"/>
        <v/>
      </c>
      <c r="P32" s="314" t="str">
        <f t="shared" si="13"/>
        <v/>
      </c>
      <c r="Q32" s="314" t="str">
        <f t="shared" si="13"/>
        <v/>
      </c>
      <c r="R32" s="314" t="str">
        <f t="shared" si="13"/>
        <v/>
      </c>
      <c r="S32" s="314" t="str">
        <f t="shared" si="13"/>
        <v/>
      </c>
      <c r="T32" s="314" t="str">
        <f t="shared" si="11"/>
        <v/>
      </c>
      <c r="U32" s="314" t="str">
        <f t="shared" si="11"/>
        <v/>
      </c>
      <c r="V32" s="314" t="str">
        <f t="shared" si="11"/>
        <v/>
      </c>
      <c r="W32" s="314" t="str">
        <f t="shared" si="11"/>
        <v/>
      </c>
      <c r="X32" s="314" t="str">
        <f t="shared" si="11"/>
        <v/>
      </c>
      <c r="Y32" s="314" t="str">
        <f t="shared" si="11"/>
        <v/>
      </c>
      <c r="Z32" s="314" t="str">
        <f t="shared" si="11"/>
        <v/>
      </c>
      <c r="AA32" s="314" t="str">
        <f t="shared" si="11"/>
        <v/>
      </c>
      <c r="AB32" s="314" t="str">
        <f t="shared" si="11"/>
        <v/>
      </c>
      <c r="AC32" s="314" t="str">
        <f t="shared" si="11"/>
        <v/>
      </c>
      <c r="AD32" s="314" t="str">
        <f t="shared" si="11"/>
        <v/>
      </c>
      <c r="AE32" s="314" t="str">
        <f t="shared" si="11"/>
        <v/>
      </c>
      <c r="AF32" s="314" t="str">
        <f t="shared" si="11"/>
        <v/>
      </c>
      <c r="AG32" s="314" t="str">
        <f t="shared" si="11"/>
        <v/>
      </c>
      <c r="AH32" s="314" t="str">
        <f t="shared" si="11"/>
        <v/>
      </c>
      <c r="AI32" s="314" t="str">
        <f t="shared" si="11"/>
        <v/>
      </c>
      <c r="AJ32" s="314" t="str">
        <f t="shared" ref="AJ32:AY47" si="14">IF(AJ$7=1,MID(AJ$3,$E32,1),"")</f>
        <v/>
      </c>
      <c r="AK32" s="314" t="str">
        <f t="shared" si="14"/>
        <v/>
      </c>
      <c r="AL32" s="314" t="str">
        <f t="shared" si="14"/>
        <v/>
      </c>
      <c r="AM32" s="314" t="str">
        <f t="shared" si="14"/>
        <v/>
      </c>
      <c r="AN32" s="314" t="str">
        <f t="shared" si="14"/>
        <v/>
      </c>
      <c r="AO32" s="314" t="str">
        <f t="shared" si="14"/>
        <v/>
      </c>
      <c r="AP32" s="314" t="str">
        <f t="shared" si="14"/>
        <v/>
      </c>
      <c r="AQ32" s="314" t="str">
        <f t="shared" si="14"/>
        <v/>
      </c>
      <c r="AR32" s="314" t="str">
        <f t="shared" si="14"/>
        <v/>
      </c>
      <c r="AS32" s="314" t="str">
        <f t="shared" si="14"/>
        <v/>
      </c>
      <c r="AT32" s="314" t="str">
        <f t="shared" si="14"/>
        <v/>
      </c>
      <c r="AU32" s="314" t="str">
        <f t="shared" si="14"/>
        <v/>
      </c>
      <c r="AV32" s="314" t="str">
        <f t="shared" si="14"/>
        <v/>
      </c>
      <c r="AW32" s="314" t="str">
        <f t="shared" si="14"/>
        <v/>
      </c>
      <c r="AX32" s="314" t="str">
        <f t="shared" si="12"/>
        <v/>
      </c>
      <c r="AY32" s="314" t="str">
        <f t="shared" si="12"/>
        <v/>
      </c>
      <c r="AZ32" s="314" t="str">
        <f t="shared" si="12"/>
        <v/>
      </c>
      <c r="BA32" s="314" t="str">
        <f t="shared" si="12"/>
        <v/>
      </c>
      <c r="BB32" s="314" t="str">
        <f t="shared" si="12"/>
        <v/>
      </c>
      <c r="BC32" s="314" t="str">
        <f t="shared" si="12"/>
        <v/>
      </c>
      <c r="BD32" s="314" t="str">
        <f t="shared" si="12"/>
        <v/>
      </c>
      <c r="BE32" s="314" t="str">
        <f t="shared" si="12"/>
        <v/>
      </c>
    </row>
    <row r="33" spans="1:57" ht="0.95" hidden="1" customHeight="1">
      <c r="A33" s="873"/>
      <c r="B33" s="311"/>
      <c r="E33" s="312">
        <v>18</v>
      </c>
      <c r="F33" s="313"/>
      <c r="G33" s="313"/>
      <c r="H33" s="313"/>
      <c r="I33" s="313"/>
      <c r="J33" s="314" t="str">
        <f t="shared" si="13"/>
        <v/>
      </c>
      <c r="K33" s="314" t="str">
        <f t="shared" si="13"/>
        <v/>
      </c>
      <c r="L33" s="314" t="str">
        <f t="shared" si="13"/>
        <v/>
      </c>
      <c r="M33" s="314" t="str">
        <f t="shared" si="13"/>
        <v/>
      </c>
      <c r="N33" s="314" t="str">
        <f t="shared" si="13"/>
        <v/>
      </c>
      <c r="O33" s="314" t="str">
        <f t="shared" si="13"/>
        <v/>
      </c>
      <c r="P33" s="314" t="str">
        <f t="shared" si="13"/>
        <v/>
      </c>
      <c r="Q33" s="314" t="str">
        <f t="shared" si="13"/>
        <v/>
      </c>
      <c r="R33" s="314" t="str">
        <f t="shared" si="13"/>
        <v/>
      </c>
      <c r="S33" s="314" t="str">
        <f t="shared" si="13"/>
        <v/>
      </c>
      <c r="T33" s="314" t="str">
        <f t="shared" si="11"/>
        <v/>
      </c>
      <c r="U33" s="314" t="str">
        <f t="shared" si="11"/>
        <v/>
      </c>
      <c r="V33" s="314" t="str">
        <f t="shared" si="11"/>
        <v/>
      </c>
      <c r="W33" s="314" t="str">
        <f t="shared" si="11"/>
        <v/>
      </c>
      <c r="X33" s="314" t="str">
        <f t="shared" si="11"/>
        <v/>
      </c>
      <c r="Y33" s="314" t="str">
        <f t="shared" si="11"/>
        <v/>
      </c>
      <c r="Z33" s="314" t="str">
        <f t="shared" si="11"/>
        <v/>
      </c>
      <c r="AA33" s="314" t="str">
        <f t="shared" si="11"/>
        <v/>
      </c>
      <c r="AB33" s="314" t="str">
        <f t="shared" si="11"/>
        <v/>
      </c>
      <c r="AC33" s="314" t="str">
        <f t="shared" si="11"/>
        <v/>
      </c>
      <c r="AD33" s="314" t="str">
        <f t="shared" si="11"/>
        <v/>
      </c>
      <c r="AE33" s="314" t="str">
        <f t="shared" si="11"/>
        <v/>
      </c>
      <c r="AF33" s="314" t="str">
        <f t="shared" si="11"/>
        <v/>
      </c>
      <c r="AG33" s="314" t="str">
        <f t="shared" si="11"/>
        <v/>
      </c>
      <c r="AH33" s="314" t="str">
        <f t="shared" si="11"/>
        <v/>
      </c>
      <c r="AI33" s="314" t="str">
        <f t="shared" si="11"/>
        <v/>
      </c>
      <c r="AJ33" s="314" t="str">
        <f t="shared" si="14"/>
        <v/>
      </c>
      <c r="AK33" s="314" t="str">
        <f t="shared" si="14"/>
        <v/>
      </c>
      <c r="AL33" s="314" t="str">
        <f t="shared" si="14"/>
        <v/>
      </c>
      <c r="AM33" s="314" t="str">
        <f t="shared" si="14"/>
        <v/>
      </c>
      <c r="AN33" s="314" t="str">
        <f t="shared" si="14"/>
        <v/>
      </c>
      <c r="AO33" s="314" t="str">
        <f t="shared" si="14"/>
        <v/>
      </c>
      <c r="AP33" s="314" t="str">
        <f t="shared" si="14"/>
        <v/>
      </c>
      <c r="AQ33" s="314" t="str">
        <f t="shared" si="14"/>
        <v/>
      </c>
      <c r="AR33" s="314" t="str">
        <f t="shared" si="14"/>
        <v/>
      </c>
      <c r="AS33" s="314" t="str">
        <f t="shared" si="14"/>
        <v/>
      </c>
      <c r="AT33" s="314" t="str">
        <f t="shared" si="14"/>
        <v/>
      </c>
      <c r="AU33" s="314" t="str">
        <f t="shared" si="14"/>
        <v/>
      </c>
      <c r="AV33" s="314" t="str">
        <f t="shared" si="14"/>
        <v/>
      </c>
      <c r="AW33" s="314" t="str">
        <f t="shared" si="14"/>
        <v/>
      </c>
      <c r="AX33" s="314" t="str">
        <f t="shared" si="12"/>
        <v/>
      </c>
      <c r="AY33" s="314" t="str">
        <f t="shared" si="12"/>
        <v/>
      </c>
      <c r="AZ33" s="314" t="str">
        <f t="shared" si="12"/>
        <v/>
      </c>
      <c r="BA33" s="314" t="str">
        <f t="shared" si="12"/>
        <v/>
      </c>
      <c r="BB33" s="314" t="str">
        <f t="shared" si="12"/>
        <v/>
      </c>
      <c r="BC33" s="314" t="str">
        <f t="shared" si="12"/>
        <v/>
      </c>
      <c r="BD33" s="314" t="str">
        <f t="shared" si="12"/>
        <v/>
      </c>
      <c r="BE33" s="314" t="str">
        <f t="shared" si="12"/>
        <v/>
      </c>
    </row>
    <row r="34" spans="1:57" ht="0.95" hidden="1" customHeight="1">
      <c r="A34" s="873"/>
      <c r="B34" s="311"/>
      <c r="E34" s="312">
        <v>19</v>
      </c>
      <c r="F34" s="313"/>
      <c r="G34" s="313"/>
      <c r="H34" s="313"/>
      <c r="I34" s="313"/>
      <c r="J34" s="314" t="str">
        <f t="shared" si="13"/>
        <v/>
      </c>
      <c r="K34" s="314" t="str">
        <f t="shared" si="13"/>
        <v/>
      </c>
      <c r="L34" s="314" t="str">
        <f t="shared" si="13"/>
        <v/>
      </c>
      <c r="M34" s="314" t="str">
        <f t="shared" si="13"/>
        <v/>
      </c>
      <c r="N34" s="314" t="str">
        <f t="shared" si="13"/>
        <v/>
      </c>
      <c r="O34" s="314" t="str">
        <f t="shared" si="13"/>
        <v/>
      </c>
      <c r="P34" s="314" t="str">
        <f t="shared" si="13"/>
        <v/>
      </c>
      <c r="Q34" s="314" t="str">
        <f t="shared" si="13"/>
        <v/>
      </c>
      <c r="R34" s="314" t="str">
        <f t="shared" si="13"/>
        <v/>
      </c>
      <c r="S34" s="314" t="str">
        <f t="shared" si="13"/>
        <v/>
      </c>
      <c r="T34" s="314" t="str">
        <f t="shared" si="11"/>
        <v/>
      </c>
      <c r="U34" s="314" t="str">
        <f t="shared" si="11"/>
        <v/>
      </c>
      <c r="V34" s="314" t="str">
        <f t="shared" si="11"/>
        <v/>
      </c>
      <c r="W34" s="314" t="str">
        <f t="shared" si="11"/>
        <v/>
      </c>
      <c r="X34" s="314" t="str">
        <f t="shared" si="11"/>
        <v/>
      </c>
      <c r="Y34" s="314" t="str">
        <f t="shared" si="11"/>
        <v/>
      </c>
      <c r="Z34" s="314" t="str">
        <f t="shared" si="11"/>
        <v/>
      </c>
      <c r="AA34" s="314" t="str">
        <f t="shared" si="11"/>
        <v/>
      </c>
      <c r="AB34" s="314" t="str">
        <f t="shared" si="11"/>
        <v/>
      </c>
      <c r="AC34" s="314" t="str">
        <f t="shared" si="11"/>
        <v/>
      </c>
      <c r="AD34" s="314" t="str">
        <f t="shared" si="11"/>
        <v/>
      </c>
      <c r="AE34" s="314" t="str">
        <f t="shared" si="11"/>
        <v/>
      </c>
      <c r="AF34" s="314" t="str">
        <f t="shared" si="11"/>
        <v/>
      </c>
      <c r="AG34" s="314" t="str">
        <f t="shared" si="11"/>
        <v/>
      </c>
      <c r="AH34" s="314" t="str">
        <f t="shared" si="11"/>
        <v/>
      </c>
      <c r="AI34" s="314" t="str">
        <f t="shared" si="11"/>
        <v/>
      </c>
      <c r="AJ34" s="314" t="str">
        <f t="shared" si="14"/>
        <v/>
      </c>
      <c r="AK34" s="314" t="str">
        <f t="shared" si="14"/>
        <v/>
      </c>
      <c r="AL34" s="314" t="str">
        <f t="shared" si="14"/>
        <v/>
      </c>
      <c r="AM34" s="314" t="str">
        <f t="shared" si="14"/>
        <v/>
      </c>
      <c r="AN34" s="314" t="str">
        <f t="shared" si="14"/>
        <v/>
      </c>
      <c r="AO34" s="314" t="str">
        <f t="shared" si="14"/>
        <v/>
      </c>
      <c r="AP34" s="314" t="str">
        <f t="shared" si="14"/>
        <v/>
      </c>
      <c r="AQ34" s="314" t="str">
        <f t="shared" si="14"/>
        <v/>
      </c>
      <c r="AR34" s="314" t="str">
        <f t="shared" si="14"/>
        <v/>
      </c>
      <c r="AS34" s="314" t="str">
        <f t="shared" si="14"/>
        <v/>
      </c>
      <c r="AT34" s="314" t="str">
        <f t="shared" si="14"/>
        <v/>
      </c>
      <c r="AU34" s="314" t="str">
        <f t="shared" si="14"/>
        <v/>
      </c>
      <c r="AV34" s="314" t="str">
        <f t="shared" si="14"/>
        <v/>
      </c>
      <c r="AW34" s="314" t="str">
        <f t="shared" si="14"/>
        <v/>
      </c>
      <c r="AX34" s="314" t="str">
        <f t="shared" si="12"/>
        <v/>
      </c>
      <c r="AY34" s="314" t="str">
        <f t="shared" si="12"/>
        <v/>
      </c>
      <c r="AZ34" s="314" t="str">
        <f t="shared" si="12"/>
        <v/>
      </c>
      <c r="BA34" s="314" t="str">
        <f t="shared" si="12"/>
        <v/>
      </c>
      <c r="BB34" s="314" t="str">
        <f t="shared" si="12"/>
        <v/>
      </c>
      <c r="BC34" s="314" t="str">
        <f t="shared" si="12"/>
        <v/>
      </c>
      <c r="BD34" s="314" t="str">
        <f t="shared" si="12"/>
        <v/>
      </c>
      <c r="BE34" s="314" t="str">
        <f t="shared" si="12"/>
        <v/>
      </c>
    </row>
    <row r="35" spans="1:57" ht="0.95" hidden="1" customHeight="1">
      <c r="A35" s="873"/>
      <c r="B35" s="311"/>
      <c r="E35" s="312">
        <v>20</v>
      </c>
      <c r="F35" s="313"/>
      <c r="G35" s="313"/>
      <c r="H35" s="313"/>
      <c r="I35" s="313"/>
      <c r="J35" s="314" t="str">
        <f t="shared" si="13"/>
        <v/>
      </c>
      <c r="K35" s="314" t="str">
        <f t="shared" si="13"/>
        <v/>
      </c>
      <c r="L35" s="314" t="str">
        <f t="shared" si="13"/>
        <v/>
      </c>
      <c r="M35" s="314" t="str">
        <f t="shared" si="13"/>
        <v/>
      </c>
      <c r="N35" s="314" t="str">
        <f t="shared" si="13"/>
        <v/>
      </c>
      <c r="O35" s="314" t="str">
        <f t="shared" si="13"/>
        <v/>
      </c>
      <c r="P35" s="314" t="str">
        <f t="shared" si="13"/>
        <v/>
      </c>
      <c r="Q35" s="314" t="str">
        <f t="shared" si="13"/>
        <v/>
      </c>
      <c r="R35" s="314" t="str">
        <f t="shared" si="13"/>
        <v/>
      </c>
      <c r="S35" s="314" t="str">
        <f t="shared" si="13"/>
        <v/>
      </c>
      <c r="T35" s="314" t="str">
        <f t="shared" si="11"/>
        <v/>
      </c>
      <c r="U35" s="314" t="str">
        <f t="shared" si="11"/>
        <v/>
      </c>
      <c r="V35" s="314" t="str">
        <f t="shared" si="11"/>
        <v/>
      </c>
      <c r="W35" s="314" t="str">
        <f t="shared" si="11"/>
        <v/>
      </c>
      <c r="X35" s="314" t="str">
        <f t="shared" si="11"/>
        <v/>
      </c>
      <c r="Y35" s="314" t="str">
        <f t="shared" si="11"/>
        <v/>
      </c>
      <c r="Z35" s="314" t="str">
        <f t="shared" si="11"/>
        <v/>
      </c>
      <c r="AA35" s="314" t="str">
        <f t="shared" si="11"/>
        <v/>
      </c>
      <c r="AB35" s="314" t="str">
        <f t="shared" si="11"/>
        <v/>
      </c>
      <c r="AC35" s="314" t="str">
        <f t="shared" si="11"/>
        <v/>
      </c>
      <c r="AD35" s="314" t="str">
        <f t="shared" si="11"/>
        <v/>
      </c>
      <c r="AE35" s="314" t="str">
        <f t="shared" si="11"/>
        <v/>
      </c>
      <c r="AF35" s="314" t="str">
        <f t="shared" si="11"/>
        <v/>
      </c>
      <c r="AG35" s="314" t="str">
        <f t="shared" si="11"/>
        <v/>
      </c>
      <c r="AH35" s="314" t="str">
        <f t="shared" si="11"/>
        <v/>
      </c>
      <c r="AI35" s="314" t="str">
        <f t="shared" si="11"/>
        <v/>
      </c>
      <c r="AJ35" s="314" t="str">
        <f t="shared" si="14"/>
        <v/>
      </c>
      <c r="AK35" s="314" t="str">
        <f t="shared" si="14"/>
        <v/>
      </c>
      <c r="AL35" s="314" t="str">
        <f t="shared" si="14"/>
        <v/>
      </c>
      <c r="AM35" s="314" t="str">
        <f t="shared" si="14"/>
        <v/>
      </c>
      <c r="AN35" s="314" t="str">
        <f t="shared" si="14"/>
        <v/>
      </c>
      <c r="AO35" s="314" t="str">
        <f t="shared" si="14"/>
        <v/>
      </c>
      <c r="AP35" s="314" t="str">
        <f t="shared" si="14"/>
        <v/>
      </c>
      <c r="AQ35" s="314" t="str">
        <f t="shared" si="14"/>
        <v/>
      </c>
      <c r="AR35" s="314" t="str">
        <f t="shared" si="14"/>
        <v/>
      </c>
      <c r="AS35" s="314" t="str">
        <f t="shared" si="14"/>
        <v/>
      </c>
      <c r="AT35" s="314" t="str">
        <f t="shared" si="14"/>
        <v/>
      </c>
      <c r="AU35" s="314" t="str">
        <f t="shared" si="14"/>
        <v/>
      </c>
      <c r="AV35" s="314" t="str">
        <f t="shared" si="14"/>
        <v/>
      </c>
      <c r="AW35" s="314" t="str">
        <f t="shared" si="14"/>
        <v/>
      </c>
      <c r="AX35" s="314" t="str">
        <f t="shared" si="12"/>
        <v/>
      </c>
      <c r="AY35" s="314" t="str">
        <f t="shared" si="12"/>
        <v/>
      </c>
      <c r="AZ35" s="314" t="str">
        <f t="shared" si="12"/>
        <v/>
      </c>
      <c r="BA35" s="314" t="str">
        <f t="shared" si="12"/>
        <v/>
      </c>
      <c r="BB35" s="314" t="str">
        <f t="shared" si="12"/>
        <v/>
      </c>
      <c r="BC35" s="314" t="str">
        <f t="shared" si="12"/>
        <v/>
      </c>
      <c r="BD35" s="314" t="str">
        <f t="shared" si="12"/>
        <v/>
      </c>
      <c r="BE35" s="314" t="str">
        <f t="shared" si="12"/>
        <v/>
      </c>
    </row>
    <row r="36" spans="1:57" ht="0.95" hidden="1" customHeight="1">
      <c r="A36" s="873"/>
      <c r="B36" s="311"/>
      <c r="E36" s="312">
        <v>21</v>
      </c>
      <c r="F36" s="313"/>
      <c r="G36" s="313"/>
      <c r="H36" s="313"/>
      <c r="I36" s="313"/>
      <c r="J36" s="314" t="str">
        <f t="shared" si="13"/>
        <v/>
      </c>
      <c r="K36" s="314" t="str">
        <f t="shared" si="13"/>
        <v/>
      </c>
      <c r="L36" s="314" t="str">
        <f t="shared" si="13"/>
        <v/>
      </c>
      <c r="M36" s="314" t="str">
        <f t="shared" si="13"/>
        <v/>
      </c>
      <c r="N36" s="314" t="str">
        <f t="shared" si="13"/>
        <v/>
      </c>
      <c r="O36" s="314" t="str">
        <f t="shared" si="13"/>
        <v/>
      </c>
      <c r="P36" s="314" t="str">
        <f t="shared" si="13"/>
        <v/>
      </c>
      <c r="Q36" s="314" t="str">
        <f t="shared" si="13"/>
        <v/>
      </c>
      <c r="R36" s="314" t="str">
        <f t="shared" si="13"/>
        <v/>
      </c>
      <c r="S36" s="314" t="str">
        <f t="shared" si="13"/>
        <v/>
      </c>
      <c r="T36" s="314" t="str">
        <f t="shared" si="11"/>
        <v/>
      </c>
      <c r="U36" s="314" t="str">
        <f t="shared" si="11"/>
        <v/>
      </c>
      <c r="V36" s="314" t="str">
        <f t="shared" si="11"/>
        <v/>
      </c>
      <c r="W36" s="314" t="str">
        <f t="shared" si="11"/>
        <v/>
      </c>
      <c r="X36" s="314" t="str">
        <f t="shared" si="11"/>
        <v/>
      </c>
      <c r="Y36" s="314" t="str">
        <f t="shared" si="11"/>
        <v/>
      </c>
      <c r="Z36" s="314" t="str">
        <f t="shared" si="11"/>
        <v/>
      </c>
      <c r="AA36" s="314" t="str">
        <f t="shared" si="11"/>
        <v/>
      </c>
      <c r="AB36" s="314" t="str">
        <f t="shared" si="11"/>
        <v/>
      </c>
      <c r="AC36" s="314" t="str">
        <f t="shared" si="11"/>
        <v/>
      </c>
      <c r="AD36" s="314" t="str">
        <f t="shared" si="11"/>
        <v/>
      </c>
      <c r="AE36" s="314" t="str">
        <f t="shared" si="11"/>
        <v/>
      </c>
      <c r="AF36" s="314" t="str">
        <f t="shared" si="11"/>
        <v/>
      </c>
      <c r="AG36" s="314" t="str">
        <f t="shared" si="11"/>
        <v/>
      </c>
      <c r="AH36" s="314" t="str">
        <f t="shared" si="11"/>
        <v/>
      </c>
      <c r="AI36" s="314" t="str">
        <f t="shared" si="11"/>
        <v/>
      </c>
      <c r="AJ36" s="314" t="str">
        <f t="shared" si="14"/>
        <v/>
      </c>
      <c r="AK36" s="314" t="str">
        <f t="shared" si="14"/>
        <v/>
      </c>
      <c r="AL36" s="314" t="str">
        <f t="shared" si="14"/>
        <v/>
      </c>
      <c r="AM36" s="314" t="str">
        <f t="shared" si="14"/>
        <v/>
      </c>
      <c r="AN36" s="314" t="str">
        <f t="shared" si="14"/>
        <v/>
      </c>
      <c r="AO36" s="314" t="str">
        <f t="shared" si="14"/>
        <v/>
      </c>
      <c r="AP36" s="314" t="str">
        <f t="shared" si="14"/>
        <v/>
      </c>
      <c r="AQ36" s="314" t="str">
        <f t="shared" si="14"/>
        <v/>
      </c>
      <c r="AR36" s="314" t="str">
        <f t="shared" si="14"/>
        <v/>
      </c>
      <c r="AS36" s="314" t="str">
        <f t="shared" si="14"/>
        <v/>
      </c>
      <c r="AT36" s="314" t="str">
        <f t="shared" si="14"/>
        <v/>
      </c>
      <c r="AU36" s="314" t="str">
        <f t="shared" si="14"/>
        <v/>
      </c>
      <c r="AV36" s="314" t="str">
        <f t="shared" si="14"/>
        <v/>
      </c>
      <c r="AW36" s="314" t="str">
        <f t="shared" si="14"/>
        <v/>
      </c>
      <c r="AX36" s="314" t="str">
        <f t="shared" si="12"/>
        <v/>
      </c>
      <c r="AY36" s="314" t="str">
        <f t="shared" si="12"/>
        <v/>
      </c>
      <c r="AZ36" s="314" t="str">
        <f t="shared" si="12"/>
        <v/>
      </c>
      <c r="BA36" s="314" t="str">
        <f t="shared" si="12"/>
        <v/>
      </c>
      <c r="BB36" s="314" t="str">
        <f t="shared" si="12"/>
        <v/>
      </c>
      <c r="BC36" s="314" t="str">
        <f t="shared" si="12"/>
        <v/>
      </c>
      <c r="BD36" s="314" t="str">
        <f t="shared" si="12"/>
        <v/>
      </c>
      <c r="BE36" s="314" t="str">
        <f t="shared" si="12"/>
        <v/>
      </c>
    </row>
    <row r="37" spans="1:57" ht="0.95" hidden="1" customHeight="1">
      <c r="A37" s="873"/>
      <c r="B37" s="311"/>
      <c r="E37" s="312">
        <v>22</v>
      </c>
      <c r="F37" s="313"/>
      <c r="G37" s="313"/>
      <c r="H37" s="313"/>
      <c r="I37" s="313"/>
      <c r="J37" s="314" t="str">
        <f t="shared" si="13"/>
        <v/>
      </c>
      <c r="K37" s="314" t="str">
        <f t="shared" si="13"/>
        <v/>
      </c>
      <c r="L37" s="314" t="str">
        <f t="shared" si="13"/>
        <v/>
      </c>
      <c r="M37" s="314" t="str">
        <f t="shared" si="13"/>
        <v/>
      </c>
      <c r="N37" s="314" t="str">
        <f t="shared" si="13"/>
        <v/>
      </c>
      <c r="O37" s="314" t="str">
        <f t="shared" si="13"/>
        <v/>
      </c>
      <c r="P37" s="314" t="str">
        <f t="shared" si="13"/>
        <v/>
      </c>
      <c r="Q37" s="314" t="str">
        <f t="shared" si="13"/>
        <v/>
      </c>
      <c r="R37" s="314" t="str">
        <f t="shared" si="13"/>
        <v/>
      </c>
      <c r="S37" s="314" t="str">
        <f t="shared" si="13"/>
        <v/>
      </c>
      <c r="T37" s="314" t="str">
        <f t="shared" si="11"/>
        <v/>
      </c>
      <c r="U37" s="314" t="str">
        <f t="shared" si="11"/>
        <v/>
      </c>
      <c r="V37" s="314" t="str">
        <f t="shared" si="11"/>
        <v/>
      </c>
      <c r="W37" s="314" t="str">
        <f t="shared" si="11"/>
        <v/>
      </c>
      <c r="X37" s="314" t="str">
        <f t="shared" si="11"/>
        <v/>
      </c>
      <c r="Y37" s="314" t="str">
        <f t="shared" si="11"/>
        <v/>
      </c>
      <c r="Z37" s="314" t="str">
        <f t="shared" si="11"/>
        <v/>
      </c>
      <c r="AA37" s="314" t="str">
        <f t="shared" si="11"/>
        <v/>
      </c>
      <c r="AB37" s="314" t="str">
        <f t="shared" si="11"/>
        <v/>
      </c>
      <c r="AC37" s="314" t="str">
        <f t="shared" si="11"/>
        <v/>
      </c>
      <c r="AD37" s="314" t="str">
        <f t="shared" si="11"/>
        <v/>
      </c>
      <c r="AE37" s="314" t="str">
        <f t="shared" si="11"/>
        <v/>
      </c>
      <c r="AF37" s="314" t="str">
        <f t="shared" si="11"/>
        <v/>
      </c>
      <c r="AG37" s="314" t="str">
        <f t="shared" si="11"/>
        <v/>
      </c>
      <c r="AH37" s="314" t="str">
        <f t="shared" si="11"/>
        <v/>
      </c>
      <c r="AI37" s="314" t="str">
        <f t="shared" si="11"/>
        <v/>
      </c>
      <c r="AJ37" s="314" t="str">
        <f t="shared" si="14"/>
        <v/>
      </c>
      <c r="AK37" s="314" t="str">
        <f t="shared" si="14"/>
        <v/>
      </c>
      <c r="AL37" s="314" t="str">
        <f t="shared" si="14"/>
        <v/>
      </c>
      <c r="AM37" s="314" t="str">
        <f t="shared" si="14"/>
        <v/>
      </c>
      <c r="AN37" s="314" t="str">
        <f t="shared" si="14"/>
        <v/>
      </c>
      <c r="AO37" s="314" t="str">
        <f t="shared" si="14"/>
        <v/>
      </c>
      <c r="AP37" s="314" t="str">
        <f t="shared" si="14"/>
        <v/>
      </c>
      <c r="AQ37" s="314" t="str">
        <f t="shared" si="14"/>
        <v/>
      </c>
      <c r="AR37" s="314" t="str">
        <f t="shared" si="14"/>
        <v/>
      </c>
      <c r="AS37" s="314" t="str">
        <f t="shared" si="14"/>
        <v/>
      </c>
      <c r="AT37" s="314" t="str">
        <f t="shared" si="14"/>
        <v/>
      </c>
      <c r="AU37" s="314" t="str">
        <f t="shared" si="14"/>
        <v/>
      </c>
      <c r="AV37" s="314" t="str">
        <f t="shared" si="14"/>
        <v/>
      </c>
      <c r="AW37" s="314" t="str">
        <f t="shared" si="14"/>
        <v/>
      </c>
      <c r="AX37" s="314" t="str">
        <f t="shared" si="12"/>
        <v/>
      </c>
      <c r="AY37" s="314" t="str">
        <f t="shared" si="12"/>
        <v/>
      </c>
      <c r="AZ37" s="314" t="str">
        <f t="shared" si="12"/>
        <v/>
      </c>
      <c r="BA37" s="314" t="str">
        <f t="shared" si="12"/>
        <v/>
      </c>
      <c r="BB37" s="314" t="str">
        <f t="shared" si="12"/>
        <v/>
      </c>
      <c r="BC37" s="314" t="str">
        <f t="shared" si="12"/>
        <v/>
      </c>
      <c r="BD37" s="314" t="str">
        <f t="shared" si="12"/>
        <v/>
      </c>
      <c r="BE37" s="314" t="str">
        <f t="shared" si="12"/>
        <v/>
      </c>
    </row>
    <row r="38" spans="1:57" ht="0.95" hidden="1" customHeight="1">
      <c r="A38" s="873"/>
      <c r="B38" s="311"/>
      <c r="E38" s="312">
        <v>23</v>
      </c>
      <c r="F38" s="313"/>
      <c r="G38" s="313"/>
      <c r="H38" s="313"/>
      <c r="I38" s="313"/>
      <c r="J38" s="314" t="str">
        <f t="shared" si="13"/>
        <v/>
      </c>
      <c r="K38" s="314" t="str">
        <f t="shared" si="13"/>
        <v/>
      </c>
      <c r="L38" s="314" t="str">
        <f t="shared" si="13"/>
        <v/>
      </c>
      <c r="M38" s="314" t="str">
        <f t="shared" si="13"/>
        <v/>
      </c>
      <c r="N38" s="314" t="str">
        <f t="shared" si="13"/>
        <v/>
      </c>
      <c r="O38" s="314" t="str">
        <f t="shared" si="13"/>
        <v/>
      </c>
      <c r="P38" s="314" t="str">
        <f t="shared" si="13"/>
        <v/>
      </c>
      <c r="Q38" s="314" t="str">
        <f t="shared" si="13"/>
        <v/>
      </c>
      <c r="R38" s="314" t="str">
        <f t="shared" si="13"/>
        <v/>
      </c>
      <c r="S38" s="314" t="str">
        <f t="shared" si="13"/>
        <v/>
      </c>
      <c r="T38" s="314" t="str">
        <f t="shared" si="11"/>
        <v/>
      </c>
      <c r="U38" s="314" t="str">
        <f t="shared" si="11"/>
        <v/>
      </c>
      <c r="V38" s="314" t="str">
        <f t="shared" si="11"/>
        <v/>
      </c>
      <c r="W38" s="314" t="str">
        <f t="shared" si="11"/>
        <v/>
      </c>
      <c r="X38" s="314" t="str">
        <f t="shared" si="11"/>
        <v/>
      </c>
      <c r="Y38" s="314" t="str">
        <f t="shared" si="11"/>
        <v/>
      </c>
      <c r="Z38" s="314" t="str">
        <f t="shared" si="11"/>
        <v/>
      </c>
      <c r="AA38" s="314" t="str">
        <f t="shared" si="11"/>
        <v/>
      </c>
      <c r="AB38" s="314" t="str">
        <f t="shared" si="11"/>
        <v/>
      </c>
      <c r="AC38" s="314" t="str">
        <f t="shared" si="11"/>
        <v/>
      </c>
      <c r="AD38" s="314" t="str">
        <f t="shared" si="11"/>
        <v/>
      </c>
      <c r="AE38" s="314" t="str">
        <f t="shared" si="11"/>
        <v/>
      </c>
      <c r="AF38" s="314" t="str">
        <f t="shared" si="11"/>
        <v/>
      </c>
      <c r="AG38" s="314" t="str">
        <f t="shared" si="11"/>
        <v/>
      </c>
      <c r="AH38" s="314" t="str">
        <f t="shared" si="11"/>
        <v/>
      </c>
      <c r="AI38" s="314" t="str">
        <f t="shared" si="11"/>
        <v/>
      </c>
      <c r="AJ38" s="314" t="str">
        <f t="shared" si="14"/>
        <v/>
      </c>
      <c r="AK38" s="314" t="str">
        <f t="shared" si="14"/>
        <v/>
      </c>
      <c r="AL38" s="314" t="str">
        <f t="shared" si="14"/>
        <v/>
      </c>
      <c r="AM38" s="314" t="str">
        <f t="shared" si="14"/>
        <v/>
      </c>
      <c r="AN38" s="314" t="str">
        <f t="shared" si="14"/>
        <v/>
      </c>
      <c r="AO38" s="314" t="str">
        <f t="shared" si="14"/>
        <v/>
      </c>
      <c r="AP38" s="314" t="str">
        <f t="shared" si="14"/>
        <v/>
      </c>
      <c r="AQ38" s="314" t="str">
        <f t="shared" si="14"/>
        <v/>
      </c>
      <c r="AR38" s="314" t="str">
        <f t="shared" si="14"/>
        <v/>
      </c>
      <c r="AS38" s="314" t="str">
        <f t="shared" si="14"/>
        <v/>
      </c>
      <c r="AT38" s="314" t="str">
        <f t="shared" si="14"/>
        <v/>
      </c>
      <c r="AU38" s="314" t="str">
        <f t="shared" si="14"/>
        <v/>
      </c>
      <c r="AV38" s="314" t="str">
        <f t="shared" si="14"/>
        <v/>
      </c>
      <c r="AW38" s="314" t="str">
        <f t="shared" si="14"/>
        <v/>
      </c>
      <c r="AX38" s="314" t="str">
        <f t="shared" si="12"/>
        <v/>
      </c>
      <c r="AY38" s="314" t="str">
        <f t="shared" si="12"/>
        <v/>
      </c>
      <c r="AZ38" s="314" t="str">
        <f t="shared" si="12"/>
        <v/>
      </c>
      <c r="BA38" s="314" t="str">
        <f t="shared" si="12"/>
        <v/>
      </c>
      <c r="BB38" s="314" t="str">
        <f t="shared" si="12"/>
        <v/>
      </c>
      <c r="BC38" s="314" t="str">
        <f t="shared" si="12"/>
        <v/>
      </c>
      <c r="BD38" s="314" t="str">
        <f t="shared" si="12"/>
        <v/>
      </c>
      <c r="BE38" s="314" t="str">
        <f t="shared" si="12"/>
        <v/>
      </c>
    </row>
    <row r="39" spans="1:57" ht="0.95" hidden="1" customHeight="1">
      <c r="A39" s="873"/>
      <c r="B39" s="311"/>
      <c r="E39" s="312">
        <v>24</v>
      </c>
      <c r="F39" s="313"/>
      <c r="G39" s="313"/>
      <c r="H39" s="313"/>
      <c r="I39" s="313"/>
      <c r="J39" s="314" t="str">
        <f t="shared" si="13"/>
        <v/>
      </c>
      <c r="K39" s="314" t="str">
        <f t="shared" si="13"/>
        <v/>
      </c>
      <c r="L39" s="314" t="str">
        <f t="shared" si="13"/>
        <v/>
      </c>
      <c r="M39" s="314" t="str">
        <f t="shared" si="13"/>
        <v/>
      </c>
      <c r="N39" s="314" t="str">
        <f t="shared" si="13"/>
        <v/>
      </c>
      <c r="O39" s="314" t="str">
        <f t="shared" si="13"/>
        <v/>
      </c>
      <c r="P39" s="314" t="str">
        <f t="shared" si="13"/>
        <v/>
      </c>
      <c r="Q39" s="314" t="str">
        <f t="shared" si="13"/>
        <v/>
      </c>
      <c r="R39" s="314" t="str">
        <f t="shared" si="13"/>
        <v/>
      </c>
      <c r="S39" s="314" t="str">
        <f t="shared" si="13"/>
        <v/>
      </c>
      <c r="T39" s="314" t="str">
        <f t="shared" si="11"/>
        <v/>
      </c>
      <c r="U39" s="314" t="str">
        <f t="shared" si="11"/>
        <v/>
      </c>
      <c r="V39" s="314" t="str">
        <f t="shared" si="11"/>
        <v/>
      </c>
      <c r="W39" s="314" t="str">
        <f t="shared" si="11"/>
        <v/>
      </c>
      <c r="X39" s="314" t="str">
        <f t="shared" si="11"/>
        <v/>
      </c>
      <c r="Y39" s="314" t="str">
        <f t="shared" si="11"/>
        <v/>
      </c>
      <c r="Z39" s="314" t="str">
        <f t="shared" si="11"/>
        <v/>
      </c>
      <c r="AA39" s="314" t="str">
        <f t="shared" si="11"/>
        <v/>
      </c>
      <c r="AB39" s="314" t="str">
        <f t="shared" si="11"/>
        <v/>
      </c>
      <c r="AC39" s="314" t="str">
        <f t="shared" si="11"/>
        <v/>
      </c>
      <c r="AD39" s="314" t="str">
        <f t="shared" si="11"/>
        <v/>
      </c>
      <c r="AE39" s="314" t="str">
        <f t="shared" si="11"/>
        <v/>
      </c>
      <c r="AF39" s="314" t="str">
        <f t="shared" si="11"/>
        <v/>
      </c>
      <c r="AG39" s="314" t="str">
        <f t="shared" si="11"/>
        <v/>
      </c>
      <c r="AH39" s="314" t="str">
        <f t="shared" si="11"/>
        <v/>
      </c>
      <c r="AI39" s="314" t="str">
        <f t="shared" si="11"/>
        <v/>
      </c>
      <c r="AJ39" s="314" t="str">
        <f t="shared" si="14"/>
        <v/>
      </c>
      <c r="AK39" s="314" t="str">
        <f t="shared" si="14"/>
        <v/>
      </c>
      <c r="AL39" s="314" t="str">
        <f t="shared" si="14"/>
        <v/>
      </c>
      <c r="AM39" s="314" t="str">
        <f t="shared" si="14"/>
        <v/>
      </c>
      <c r="AN39" s="314" t="str">
        <f t="shared" si="14"/>
        <v/>
      </c>
      <c r="AO39" s="314" t="str">
        <f t="shared" si="14"/>
        <v/>
      </c>
      <c r="AP39" s="314" t="str">
        <f t="shared" si="14"/>
        <v/>
      </c>
      <c r="AQ39" s="314" t="str">
        <f t="shared" si="14"/>
        <v/>
      </c>
      <c r="AR39" s="314" t="str">
        <f t="shared" si="14"/>
        <v/>
      </c>
      <c r="AS39" s="314" t="str">
        <f t="shared" si="14"/>
        <v/>
      </c>
      <c r="AT39" s="314" t="str">
        <f t="shared" si="14"/>
        <v/>
      </c>
      <c r="AU39" s="314" t="str">
        <f t="shared" si="14"/>
        <v/>
      </c>
      <c r="AV39" s="314" t="str">
        <f t="shared" si="14"/>
        <v/>
      </c>
      <c r="AW39" s="314" t="str">
        <f t="shared" si="14"/>
        <v/>
      </c>
      <c r="AX39" s="314" t="str">
        <f t="shared" si="12"/>
        <v/>
      </c>
      <c r="AY39" s="314" t="str">
        <f t="shared" si="12"/>
        <v/>
      </c>
      <c r="AZ39" s="314" t="str">
        <f t="shared" si="12"/>
        <v/>
      </c>
      <c r="BA39" s="314" t="str">
        <f t="shared" si="12"/>
        <v/>
      </c>
      <c r="BB39" s="314" t="str">
        <f t="shared" si="12"/>
        <v/>
      </c>
      <c r="BC39" s="314" t="str">
        <f t="shared" si="12"/>
        <v/>
      </c>
      <c r="BD39" s="314" t="str">
        <f t="shared" si="12"/>
        <v/>
      </c>
      <c r="BE39" s="314" t="str">
        <f t="shared" si="12"/>
        <v/>
      </c>
    </row>
    <row r="40" spans="1:57" ht="0.95" hidden="1" customHeight="1">
      <c r="A40" s="873"/>
      <c r="B40" s="311"/>
      <c r="E40" s="312">
        <v>25</v>
      </c>
      <c r="F40" s="313"/>
      <c r="G40" s="313"/>
      <c r="H40" s="313"/>
      <c r="I40" s="313"/>
      <c r="J40" s="314" t="str">
        <f t="shared" si="13"/>
        <v/>
      </c>
      <c r="K40" s="314" t="str">
        <f t="shared" si="13"/>
        <v/>
      </c>
      <c r="L40" s="314" t="str">
        <f t="shared" si="13"/>
        <v/>
      </c>
      <c r="M40" s="314" t="str">
        <f t="shared" si="13"/>
        <v/>
      </c>
      <c r="N40" s="314" t="str">
        <f t="shared" si="13"/>
        <v/>
      </c>
      <c r="O40" s="314" t="str">
        <f t="shared" si="13"/>
        <v/>
      </c>
      <c r="P40" s="314" t="str">
        <f t="shared" si="13"/>
        <v/>
      </c>
      <c r="Q40" s="314" t="str">
        <f t="shared" si="13"/>
        <v/>
      </c>
      <c r="R40" s="314" t="str">
        <f t="shared" si="13"/>
        <v/>
      </c>
      <c r="S40" s="314" t="str">
        <f t="shared" si="13"/>
        <v/>
      </c>
      <c r="T40" s="314" t="str">
        <f t="shared" si="11"/>
        <v/>
      </c>
      <c r="U40" s="314" t="str">
        <f t="shared" si="11"/>
        <v/>
      </c>
      <c r="V40" s="314" t="str">
        <f t="shared" si="11"/>
        <v/>
      </c>
      <c r="W40" s="314" t="str">
        <f t="shared" si="11"/>
        <v/>
      </c>
      <c r="X40" s="314" t="str">
        <f t="shared" si="11"/>
        <v/>
      </c>
      <c r="Y40" s="314" t="str">
        <f t="shared" si="11"/>
        <v/>
      </c>
      <c r="Z40" s="314" t="str">
        <f t="shared" si="11"/>
        <v/>
      </c>
      <c r="AA40" s="314" t="str">
        <f t="shared" si="11"/>
        <v/>
      </c>
      <c r="AB40" s="314" t="str">
        <f t="shared" si="11"/>
        <v/>
      </c>
      <c r="AC40" s="314" t="str">
        <f t="shared" si="11"/>
        <v/>
      </c>
      <c r="AD40" s="314" t="str">
        <f t="shared" si="11"/>
        <v/>
      </c>
      <c r="AE40" s="314" t="str">
        <f t="shared" si="11"/>
        <v/>
      </c>
      <c r="AF40" s="314" t="str">
        <f t="shared" si="11"/>
        <v/>
      </c>
      <c r="AG40" s="314" t="str">
        <f t="shared" si="11"/>
        <v/>
      </c>
      <c r="AH40" s="314" t="str">
        <f t="shared" si="11"/>
        <v/>
      </c>
      <c r="AI40" s="314" t="str">
        <f t="shared" si="11"/>
        <v/>
      </c>
      <c r="AJ40" s="314" t="str">
        <f t="shared" si="14"/>
        <v/>
      </c>
      <c r="AK40" s="314" t="str">
        <f t="shared" si="14"/>
        <v/>
      </c>
      <c r="AL40" s="314" t="str">
        <f t="shared" si="14"/>
        <v/>
      </c>
      <c r="AM40" s="314" t="str">
        <f t="shared" si="14"/>
        <v/>
      </c>
      <c r="AN40" s="314" t="str">
        <f t="shared" si="14"/>
        <v/>
      </c>
      <c r="AO40" s="314" t="str">
        <f t="shared" si="14"/>
        <v/>
      </c>
      <c r="AP40" s="314" t="str">
        <f t="shared" si="14"/>
        <v/>
      </c>
      <c r="AQ40" s="314" t="str">
        <f t="shared" si="14"/>
        <v/>
      </c>
      <c r="AR40" s="314" t="str">
        <f t="shared" si="14"/>
        <v/>
      </c>
      <c r="AS40" s="314" t="str">
        <f t="shared" si="14"/>
        <v/>
      </c>
      <c r="AT40" s="314" t="str">
        <f t="shared" si="14"/>
        <v/>
      </c>
      <c r="AU40" s="314" t="str">
        <f t="shared" si="14"/>
        <v/>
      </c>
      <c r="AV40" s="314" t="str">
        <f t="shared" si="14"/>
        <v/>
      </c>
      <c r="AW40" s="314" t="str">
        <f t="shared" si="14"/>
        <v/>
      </c>
      <c r="AX40" s="314" t="str">
        <f t="shared" si="12"/>
        <v/>
      </c>
      <c r="AY40" s="314" t="str">
        <f t="shared" si="12"/>
        <v/>
      </c>
      <c r="AZ40" s="314" t="str">
        <f t="shared" si="12"/>
        <v/>
      </c>
      <c r="BA40" s="314" t="str">
        <f t="shared" si="12"/>
        <v/>
      </c>
      <c r="BB40" s="314" t="str">
        <f t="shared" si="12"/>
        <v/>
      </c>
      <c r="BC40" s="314" t="str">
        <f t="shared" si="12"/>
        <v/>
      </c>
      <c r="BD40" s="314" t="str">
        <f t="shared" si="12"/>
        <v/>
      </c>
      <c r="BE40" s="314" t="str">
        <f t="shared" si="12"/>
        <v/>
      </c>
    </row>
    <row r="41" spans="1:57" ht="0.95" hidden="1" customHeight="1">
      <c r="A41" s="873"/>
      <c r="B41" s="311"/>
      <c r="E41" s="312">
        <v>26</v>
      </c>
      <c r="F41" s="313"/>
      <c r="G41" s="313"/>
      <c r="H41" s="313"/>
      <c r="I41" s="313"/>
      <c r="J41" s="314" t="str">
        <f t="shared" si="13"/>
        <v/>
      </c>
      <c r="K41" s="314" t="str">
        <f t="shared" si="13"/>
        <v/>
      </c>
      <c r="L41" s="314" t="str">
        <f t="shared" si="13"/>
        <v/>
      </c>
      <c r="M41" s="314" t="str">
        <f t="shared" si="13"/>
        <v/>
      </c>
      <c r="N41" s="314" t="str">
        <f t="shared" si="13"/>
        <v/>
      </c>
      <c r="O41" s="314" t="str">
        <f t="shared" si="13"/>
        <v/>
      </c>
      <c r="P41" s="314" t="str">
        <f t="shared" si="13"/>
        <v/>
      </c>
      <c r="Q41" s="314" t="str">
        <f t="shared" si="13"/>
        <v/>
      </c>
      <c r="R41" s="314" t="str">
        <f t="shared" si="13"/>
        <v/>
      </c>
      <c r="S41" s="314" t="str">
        <f t="shared" si="13"/>
        <v/>
      </c>
      <c r="T41" s="314" t="str">
        <f t="shared" si="11"/>
        <v/>
      </c>
      <c r="U41" s="314" t="str">
        <f t="shared" si="11"/>
        <v/>
      </c>
      <c r="V41" s="314" t="str">
        <f t="shared" si="11"/>
        <v/>
      </c>
      <c r="W41" s="314" t="str">
        <f t="shared" si="11"/>
        <v/>
      </c>
      <c r="X41" s="314" t="str">
        <f t="shared" si="11"/>
        <v/>
      </c>
      <c r="Y41" s="314" t="str">
        <f t="shared" si="11"/>
        <v/>
      </c>
      <c r="Z41" s="314" t="str">
        <f t="shared" si="11"/>
        <v/>
      </c>
      <c r="AA41" s="314" t="str">
        <f t="shared" si="11"/>
        <v/>
      </c>
      <c r="AB41" s="314" t="str">
        <f t="shared" si="11"/>
        <v/>
      </c>
      <c r="AC41" s="314" t="str">
        <f t="shared" si="11"/>
        <v/>
      </c>
      <c r="AD41" s="314" t="str">
        <f t="shared" si="11"/>
        <v/>
      </c>
      <c r="AE41" s="314" t="str">
        <f t="shared" si="11"/>
        <v/>
      </c>
      <c r="AF41" s="314" t="str">
        <f t="shared" si="11"/>
        <v/>
      </c>
      <c r="AG41" s="314" t="str">
        <f t="shared" si="11"/>
        <v/>
      </c>
      <c r="AH41" s="314" t="str">
        <f t="shared" si="11"/>
        <v/>
      </c>
      <c r="AI41" s="314" t="str">
        <f t="shared" si="11"/>
        <v/>
      </c>
      <c r="AJ41" s="314" t="str">
        <f t="shared" si="14"/>
        <v/>
      </c>
      <c r="AK41" s="314" t="str">
        <f t="shared" si="14"/>
        <v/>
      </c>
      <c r="AL41" s="314" t="str">
        <f t="shared" si="14"/>
        <v/>
      </c>
      <c r="AM41" s="314" t="str">
        <f t="shared" si="14"/>
        <v/>
      </c>
      <c r="AN41" s="314" t="str">
        <f t="shared" si="14"/>
        <v/>
      </c>
      <c r="AO41" s="314" t="str">
        <f t="shared" si="14"/>
        <v/>
      </c>
      <c r="AP41" s="314" t="str">
        <f t="shared" si="14"/>
        <v/>
      </c>
      <c r="AQ41" s="314" t="str">
        <f t="shared" si="14"/>
        <v/>
      </c>
      <c r="AR41" s="314" t="str">
        <f t="shared" si="14"/>
        <v/>
      </c>
      <c r="AS41" s="314" t="str">
        <f t="shared" si="14"/>
        <v/>
      </c>
      <c r="AT41" s="314" t="str">
        <f t="shared" si="14"/>
        <v/>
      </c>
      <c r="AU41" s="314" t="str">
        <f t="shared" si="14"/>
        <v/>
      </c>
      <c r="AV41" s="314" t="str">
        <f t="shared" si="14"/>
        <v/>
      </c>
      <c r="AW41" s="314" t="str">
        <f t="shared" si="14"/>
        <v/>
      </c>
      <c r="AX41" s="314" t="str">
        <f t="shared" si="12"/>
        <v/>
      </c>
      <c r="AY41" s="314" t="str">
        <f t="shared" si="12"/>
        <v/>
      </c>
      <c r="AZ41" s="314" t="str">
        <f t="shared" si="12"/>
        <v/>
      </c>
      <c r="BA41" s="314" t="str">
        <f t="shared" si="12"/>
        <v/>
      </c>
      <c r="BB41" s="314" t="str">
        <f t="shared" si="12"/>
        <v/>
      </c>
      <c r="BC41" s="314" t="str">
        <f t="shared" si="12"/>
        <v/>
      </c>
      <c r="BD41" s="314" t="str">
        <f t="shared" si="12"/>
        <v/>
      </c>
      <c r="BE41" s="314" t="str">
        <f t="shared" si="12"/>
        <v/>
      </c>
    </row>
    <row r="42" spans="1:57" ht="0.95" hidden="1" customHeight="1">
      <c r="A42" s="873"/>
      <c r="B42" s="311"/>
      <c r="E42" s="312">
        <v>27</v>
      </c>
      <c r="F42" s="313"/>
      <c r="G42" s="313"/>
      <c r="H42" s="313"/>
      <c r="I42" s="313"/>
      <c r="J42" s="314" t="str">
        <f t="shared" si="13"/>
        <v/>
      </c>
      <c r="K42" s="314" t="str">
        <f t="shared" si="13"/>
        <v/>
      </c>
      <c r="L42" s="314" t="str">
        <f t="shared" si="13"/>
        <v/>
      </c>
      <c r="M42" s="314" t="str">
        <f t="shared" si="13"/>
        <v/>
      </c>
      <c r="N42" s="314" t="str">
        <f t="shared" si="13"/>
        <v/>
      </c>
      <c r="O42" s="314" t="str">
        <f t="shared" si="13"/>
        <v/>
      </c>
      <c r="P42" s="314" t="str">
        <f t="shared" si="13"/>
        <v/>
      </c>
      <c r="Q42" s="314" t="str">
        <f t="shared" si="13"/>
        <v/>
      </c>
      <c r="R42" s="314" t="str">
        <f t="shared" si="13"/>
        <v/>
      </c>
      <c r="S42" s="314" t="str">
        <f t="shared" si="13"/>
        <v/>
      </c>
      <c r="T42" s="314" t="str">
        <f t="shared" si="11"/>
        <v/>
      </c>
      <c r="U42" s="314" t="str">
        <f t="shared" si="11"/>
        <v/>
      </c>
      <c r="V42" s="314" t="str">
        <f t="shared" si="11"/>
        <v/>
      </c>
      <c r="W42" s="314" t="str">
        <f t="shared" si="11"/>
        <v/>
      </c>
      <c r="X42" s="314" t="str">
        <f t="shared" si="11"/>
        <v/>
      </c>
      <c r="Y42" s="314" t="str">
        <f t="shared" si="11"/>
        <v/>
      </c>
      <c r="Z42" s="314" t="str">
        <f t="shared" si="11"/>
        <v/>
      </c>
      <c r="AA42" s="314" t="str">
        <f t="shared" si="11"/>
        <v/>
      </c>
      <c r="AB42" s="314" t="str">
        <f t="shared" si="11"/>
        <v/>
      </c>
      <c r="AC42" s="314" t="str">
        <f t="shared" si="11"/>
        <v/>
      </c>
      <c r="AD42" s="314" t="str">
        <f t="shared" si="11"/>
        <v/>
      </c>
      <c r="AE42" s="314" t="str">
        <f t="shared" si="11"/>
        <v/>
      </c>
      <c r="AF42" s="314" t="str">
        <f t="shared" si="11"/>
        <v/>
      </c>
      <c r="AG42" s="314" t="str">
        <f t="shared" si="11"/>
        <v/>
      </c>
      <c r="AH42" s="314" t="str">
        <f t="shared" si="11"/>
        <v/>
      </c>
      <c r="AI42" s="314" t="str">
        <f t="shared" si="11"/>
        <v/>
      </c>
      <c r="AJ42" s="314" t="str">
        <f t="shared" si="14"/>
        <v/>
      </c>
      <c r="AK42" s="314" t="str">
        <f t="shared" si="14"/>
        <v/>
      </c>
      <c r="AL42" s="314" t="str">
        <f t="shared" si="14"/>
        <v/>
      </c>
      <c r="AM42" s="314" t="str">
        <f t="shared" si="14"/>
        <v/>
      </c>
      <c r="AN42" s="314" t="str">
        <f t="shared" si="14"/>
        <v/>
      </c>
      <c r="AO42" s="314" t="str">
        <f t="shared" si="14"/>
        <v/>
      </c>
      <c r="AP42" s="314" t="str">
        <f t="shared" si="14"/>
        <v/>
      </c>
      <c r="AQ42" s="314" t="str">
        <f t="shared" si="14"/>
        <v/>
      </c>
      <c r="AR42" s="314" t="str">
        <f t="shared" si="14"/>
        <v/>
      </c>
      <c r="AS42" s="314" t="str">
        <f t="shared" si="14"/>
        <v/>
      </c>
      <c r="AT42" s="314" t="str">
        <f t="shared" si="14"/>
        <v/>
      </c>
      <c r="AU42" s="314" t="str">
        <f t="shared" si="14"/>
        <v/>
      </c>
      <c r="AV42" s="314" t="str">
        <f t="shared" si="14"/>
        <v/>
      </c>
      <c r="AW42" s="314" t="str">
        <f t="shared" si="14"/>
        <v/>
      </c>
      <c r="AX42" s="314" t="str">
        <f t="shared" si="12"/>
        <v/>
      </c>
      <c r="AY42" s="314" t="str">
        <f t="shared" si="12"/>
        <v/>
      </c>
      <c r="AZ42" s="314" t="str">
        <f t="shared" si="12"/>
        <v/>
      </c>
      <c r="BA42" s="314" t="str">
        <f t="shared" si="12"/>
        <v/>
      </c>
      <c r="BB42" s="314" t="str">
        <f t="shared" si="12"/>
        <v/>
      </c>
      <c r="BC42" s="314" t="str">
        <f t="shared" si="12"/>
        <v/>
      </c>
      <c r="BD42" s="314" t="str">
        <f t="shared" si="12"/>
        <v/>
      </c>
      <c r="BE42" s="314" t="str">
        <f t="shared" si="12"/>
        <v/>
      </c>
    </row>
    <row r="43" spans="1:57" ht="0.95" hidden="1" customHeight="1">
      <c r="A43" s="873"/>
      <c r="B43" s="311"/>
      <c r="E43" s="312">
        <v>28</v>
      </c>
      <c r="F43" s="313"/>
      <c r="G43" s="313"/>
      <c r="H43" s="313"/>
      <c r="I43" s="313"/>
      <c r="J43" s="314" t="str">
        <f t="shared" si="13"/>
        <v/>
      </c>
      <c r="K43" s="314" t="str">
        <f t="shared" si="13"/>
        <v/>
      </c>
      <c r="L43" s="314" t="str">
        <f t="shared" si="13"/>
        <v/>
      </c>
      <c r="M43" s="314" t="str">
        <f t="shared" si="13"/>
        <v/>
      </c>
      <c r="N43" s="314" t="str">
        <f t="shared" si="13"/>
        <v/>
      </c>
      <c r="O43" s="314" t="str">
        <f t="shared" si="13"/>
        <v/>
      </c>
      <c r="P43" s="314" t="str">
        <f t="shared" si="13"/>
        <v/>
      </c>
      <c r="Q43" s="314" t="str">
        <f t="shared" si="13"/>
        <v/>
      </c>
      <c r="R43" s="314" t="str">
        <f t="shared" si="13"/>
        <v/>
      </c>
      <c r="S43" s="314" t="str">
        <f t="shared" si="13"/>
        <v/>
      </c>
      <c r="T43" s="314" t="str">
        <f t="shared" si="11"/>
        <v/>
      </c>
      <c r="U43" s="314" t="str">
        <f t="shared" si="11"/>
        <v/>
      </c>
      <c r="V43" s="314" t="str">
        <f t="shared" si="11"/>
        <v/>
      </c>
      <c r="W43" s="314" t="str">
        <f t="shared" si="11"/>
        <v/>
      </c>
      <c r="X43" s="314" t="str">
        <f t="shared" si="11"/>
        <v/>
      </c>
      <c r="Y43" s="314" t="str">
        <f t="shared" si="11"/>
        <v/>
      </c>
      <c r="Z43" s="314" t="str">
        <f t="shared" si="11"/>
        <v/>
      </c>
      <c r="AA43" s="314" t="str">
        <f t="shared" si="11"/>
        <v/>
      </c>
      <c r="AB43" s="314" t="str">
        <f t="shared" si="11"/>
        <v/>
      </c>
      <c r="AC43" s="314" t="str">
        <f t="shared" si="11"/>
        <v/>
      </c>
      <c r="AD43" s="314" t="str">
        <f t="shared" si="11"/>
        <v/>
      </c>
      <c r="AE43" s="314" t="str">
        <f t="shared" si="11"/>
        <v/>
      </c>
      <c r="AF43" s="314" t="str">
        <f t="shared" si="11"/>
        <v/>
      </c>
      <c r="AG43" s="314" t="str">
        <f t="shared" si="11"/>
        <v/>
      </c>
      <c r="AH43" s="314" t="str">
        <f t="shared" si="11"/>
        <v/>
      </c>
      <c r="AI43" s="314" t="str">
        <f t="shared" si="11"/>
        <v/>
      </c>
      <c r="AJ43" s="314" t="str">
        <f t="shared" si="14"/>
        <v/>
      </c>
      <c r="AK43" s="314" t="str">
        <f t="shared" si="14"/>
        <v/>
      </c>
      <c r="AL43" s="314" t="str">
        <f t="shared" si="14"/>
        <v/>
      </c>
      <c r="AM43" s="314" t="str">
        <f t="shared" si="14"/>
        <v/>
      </c>
      <c r="AN43" s="314" t="str">
        <f t="shared" si="14"/>
        <v/>
      </c>
      <c r="AO43" s="314" t="str">
        <f t="shared" si="14"/>
        <v/>
      </c>
      <c r="AP43" s="314" t="str">
        <f t="shared" si="14"/>
        <v/>
      </c>
      <c r="AQ43" s="314" t="str">
        <f t="shared" si="14"/>
        <v/>
      </c>
      <c r="AR43" s="314" t="str">
        <f t="shared" si="14"/>
        <v/>
      </c>
      <c r="AS43" s="314" t="str">
        <f t="shared" si="14"/>
        <v/>
      </c>
      <c r="AT43" s="314" t="str">
        <f t="shared" si="14"/>
        <v/>
      </c>
      <c r="AU43" s="314" t="str">
        <f t="shared" si="14"/>
        <v/>
      </c>
      <c r="AV43" s="314" t="str">
        <f t="shared" si="14"/>
        <v/>
      </c>
      <c r="AW43" s="314" t="str">
        <f t="shared" si="14"/>
        <v/>
      </c>
      <c r="AX43" s="314" t="str">
        <f t="shared" si="12"/>
        <v/>
      </c>
      <c r="AY43" s="314" t="str">
        <f t="shared" si="12"/>
        <v/>
      </c>
      <c r="AZ43" s="314" t="str">
        <f t="shared" si="12"/>
        <v/>
      </c>
      <c r="BA43" s="314" t="str">
        <f t="shared" si="12"/>
        <v/>
      </c>
      <c r="BB43" s="314" t="str">
        <f t="shared" si="12"/>
        <v/>
      </c>
      <c r="BC43" s="314" t="str">
        <f t="shared" si="12"/>
        <v/>
      </c>
      <c r="BD43" s="314" t="str">
        <f t="shared" si="12"/>
        <v/>
      </c>
      <c r="BE43" s="314" t="str">
        <f t="shared" si="12"/>
        <v/>
      </c>
    </row>
    <row r="44" spans="1:57" ht="0.95" hidden="1" customHeight="1">
      <c r="A44" s="873"/>
      <c r="B44" s="311"/>
      <c r="E44" s="312">
        <v>29</v>
      </c>
      <c r="F44" s="313"/>
      <c r="G44" s="313"/>
      <c r="H44" s="313"/>
      <c r="I44" s="313"/>
      <c r="J44" s="314" t="str">
        <f t="shared" si="13"/>
        <v/>
      </c>
      <c r="K44" s="314" t="str">
        <f t="shared" si="13"/>
        <v/>
      </c>
      <c r="L44" s="314" t="str">
        <f t="shared" si="13"/>
        <v/>
      </c>
      <c r="M44" s="314" t="str">
        <f t="shared" si="13"/>
        <v/>
      </c>
      <c r="N44" s="314" t="str">
        <f t="shared" si="13"/>
        <v/>
      </c>
      <c r="O44" s="314" t="str">
        <f t="shared" si="13"/>
        <v/>
      </c>
      <c r="P44" s="314" t="str">
        <f t="shared" si="13"/>
        <v/>
      </c>
      <c r="Q44" s="314" t="str">
        <f t="shared" si="13"/>
        <v/>
      </c>
      <c r="R44" s="314" t="str">
        <f t="shared" si="13"/>
        <v/>
      </c>
      <c r="S44" s="314" t="str">
        <f t="shared" si="13"/>
        <v/>
      </c>
      <c r="T44" s="314" t="str">
        <f t="shared" si="11"/>
        <v/>
      </c>
      <c r="U44" s="314" t="str">
        <f t="shared" si="11"/>
        <v/>
      </c>
      <c r="V44" s="314" t="str">
        <f t="shared" si="11"/>
        <v/>
      </c>
      <c r="W44" s="314" t="str">
        <f t="shared" si="11"/>
        <v/>
      </c>
      <c r="X44" s="314" t="str">
        <f t="shared" si="11"/>
        <v/>
      </c>
      <c r="Y44" s="314" t="str">
        <f t="shared" si="11"/>
        <v/>
      </c>
      <c r="Z44" s="314" t="str">
        <f t="shared" si="11"/>
        <v/>
      </c>
      <c r="AA44" s="314" t="str">
        <f t="shared" si="11"/>
        <v/>
      </c>
      <c r="AB44" s="314" t="str">
        <f t="shared" si="11"/>
        <v/>
      </c>
      <c r="AC44" s="314" t="str">
        <f t="shared" si="11"/>
        <v/>
      </c>
      <c r="AD44" s="314" t="str">
        <f t="shared" si="11"/>
        <v/>
      </c>
      <c r="AE44" s="314" t="str">
        <f t="shared" si="11"/>
        <v/>
      </c>
      <c r="AF44" s="314" t="str">
        <f t="shared" si="11"/>
        <v/>
      </c>
      <c r="AG44" s="314" t="str">
        <f t="shared" si="11"/>
        <v/>
      </c>
      <c r="AH44" s="314" t="str">
        <f t="shared" si="11"/>
        <v/>
      </c>
      <c r="AI44" s="314" t="str">
        <f t="shared" si="11"/>
        <v/>
      </c>
      <c r="AJ44" s="314" t="str">
        <f t="shared" si="14"/>
        <v/>
      </c>
      <c r="AK44" s="314" t="str">
        <f t="shared" si="14"/>
        <v/>
      </c>
      <c r="AL44" s="314" t="str">
        <f t="shared" si="14"/>
        <v/>
      </c>
      <c r="AM44" s="314" t="str">
        <f t="shared" si="14"/>
        <v/>
      </c>
      <c r="AN44" s="314" t="str">
        <f t="shared" si="14"/>
        <v/>
      </c>
      <c r="AO44" s="314" t="str">
        <f t="shared" si="14"/>
        <v/>
      </c>
      <c r="AP44" s="314" t="str">
        <f t="shared" si="14"/>
        <v/>
      </c>
      <c r="AQ44" s="314" t="str">
        <f t="shared" si="14"/>
        <v/>
      </c>
      <c r="AR44" s="314" t="str">
        <f t="shared" si="14"/>
        <v/>
      </c>
      <c r="AS44" s="314" t="str">
        <f t="shared" si="14"/>
        <v/>
      </c>
      <c r="AT44" s="314" t="str">
        <f t="shared" si="14"/>
        <v/>
      </c>
      <c r="AU44" s="314" t="str">
        <f t="shared" si="14"/>
        <v/>
      </c>
      <c r="AV44" s="314" t="str">
        <f t="shared" si="14"/>
        <v/>
      </c>
      <c r="AW44" s="314" t="str">
        <f t="shared" si="14"/>
        <v/>
      </c>
      <c r="AX44" s="314" t="str">
        <f t="shared" si="12"/>
        <v/>
      </c>
      <c r="AY44" s="314" t="str">
        <f t="shared" si="12"/>
        <v/>
      </c>
      <c r="AZ44" s="314" t="str">
        <f t="shared" si="12"/>
        <v/>
      </c>
      <c r="BA44" s="314" t="str">
        <f t="shared" si="12"/>
        <v/>
      </c>
      <c r="BB44" s="314" t="str">
        <f t="shared" si="12"/>
        <v/>
      </c>
      <c r="BC44" s="314" t="str">
        <f t="shared" si="12"/>
        <v/>
      </c>
      <c r="BD44" s="314" t="str">
        <f t="shared" si="12"/>
        <v/>
      </c>
      <c r="BE44" s="314" t="str">
        <f t="shared" si="12"/>
        <v/>
      </c>
    </row>
    <row r="45" spans="1:57" ht="0.95" hidden="1" customHeight="1">
      <c r="A45" s="873"/>
      <c r="B45" s="311"/>
      <c r="E45" s="312">
        <v>30</v>
      </c>
      <c r="F45" s="313"/>
      <c r="G45" s="313"/>
      <c r="H45" s="313"/>
      <c r="I45" s="313"/>
      <c r="J45" s="314" t="str">
        <f t="shared" si="13"/>
        <v/>
      </c>
      <c r="K45" s="314" t="str">
        <f t="shared" si="13"/>
        <v/>
      </c>
      <c r="L45" s="314" t="str">
        <f t="shared" si="13"/>
        <v/>
      </c>
      <c r="M45" s="314" t="str">
        <f t="shared" si="13"/>
        <v/>
      </c>
      <c r="N45" s="314" t="str">
        <f t="shared" si="13"/>
        <v/>
      </c>
      <c r="O45" s="314" t="str">
        <f t="shared" si="13"/>
        <v/>
      </c>
      <c r="P45" s="314" t="str">
        <f t="shared" si="13"/>
        <v/>
      </c>
      <c r="Q45" s="314" t="str">
        <f t="shared" si="13"/>
        <v/>
      </c>
      <c r="R45" s="314" t="str">
        <f t="shared" si="13"/>
        <v/>
      </c>
      <c r="S45" s="314" t="str">
        <f t="shared" si="13"/>
        <v/>
      </c>
      <c r="T45" s="314" t="str">
        <f t="shared" si="11"/>
        <v/>
      </c>
      <c r="U45" s="314" t="str">
        <f t="shared" si="11"/>
        <v/>
      </c>
      <c r="V45" s="314" t="str">
        <f t="shared" si="11"/>
        <v/>
      </c>
      <c r="W45" s="314" t="str">
        <f t="shared" si="11"/>
        <v/>
      </c>
      <c r="X45" s="314" t="str">
        <f t="shared" si="11"/>
        <v/>
      </c>
      <c r="Y45" s="314" t="str">
        <f t="shared" si="11"/>
        <v/>
      </c>
      <c r="Z45" s="314" t="str">
        <f t="shared" si="11"/>
        <v/>
      </c>
      <c r="AA45" s="314" t="str">
        <f t="shared" si="11"/>
        <v/>
      </c>
      <c r="AB45" s="314" t="str">
        <f t="shared" si="11"/>
        <v/>
      </c>
      <c r="AC45" s="314" t="str">
        <f t="shared" si="11"/>
        <v/>
      </c>
      <c r="AD45" s="314" t="str">
        <f t="shared" si="11"/>
        <v/>
      </c>
      <c r="AE45" s="314" t="str">
        <f t="shared" si="11"/>
        <v/>
      </c>
      <c r="AF45" s="314" t="str">
        <f t="shared" si="11"/>
        <v/>
      </c>
      <c r="AG45" s="314" t="str">
        <f t="shared" si="11"/>
        <v/>
      </c>
      <c r="AH45" s="314" t="str">
        <f t="shared" si="11"/>
        <v/>
      </c>
      <c r="AI45" s="314" t="str">
        <f t="shared" si="11"/>
        <v/>
      </c>
      <c r="AJ45" s="314" t="str">
        <f t="shared" si="14"/>
        <v/>
      </c>
      <c r="AK45" s="314" t="str">
        <f t="shared" si="14"/>
        <v/>
      </c>
      <c r="AL45" s="314" t="str">
        <f t="shared" si="14"/>
        <v/>
      </c>
      <c r="AM45" s="314" t="str">
        <f t="shared" si="14"/>
        <v/>
      </c>
      <c r="AN45" s="314" t="str">
        <f t="shared" si="14"/>
        <v/>
      </c>
      <c r="AO45" s="314" t="str">
        <f t="shared" si="14"/>
        <v/>
      </c>
      <c r="AP45" s="314" t="str">
        <f t="shared" si="14"/>
        <v/>
      </c>
      <c r="AQ45" s="314" t="str">
        <f t="shared" si="14"/>
        <v/>
      </c>
      <c r="AR45" s="314" t="str">
        <f t="shared" si="14"/>
        <v/>
      </c>
      <c r="AS45" s="314" t="str">
        <f t="shared" si="14"/>
        <v/>
      </c>
      <c r="AT45" s="314" t="str">
        <f t="shared" si="14"/>
        <v/>
      </c>
      <c r="AU45" s="314" t="str">
        <f t="shared" si="14"/>
        <v/>
      </c>
      <c r="AV45" s="314" t="str">
        <f t="shared" si="14"/>
        <v/>
      </c>
      <c r="AW45" s="314" t="str">
        <f t="shared" si="14"/>
        <v/>
      </c>
      <c r="AX45" s="314" t="str">
        <f t="shared" si="12"/>
        <v/>
      </c>
      <c r="AY45" s="314" t="str">
        <f t="shared" si="12"/>
        <v/>
      </c>
      <c r="AZ45" s="314" t="str">
        <f t="shared" si="12"/>
        <v/>
      </c>
      <c r="BA45" s="314" t="str">
        <f t="shared" si="12"/>
        <v/>
      </c>
      <c r="BB45" s="314" t="str">
        <f t="shared" si="12"/>
        <v/>
      </c>
      <c r="BC45" s="314" t="str">
        <f t="shared" si="12"/>
        <v/>
      </c>
      <c r="BD45" s="314" t="str">
        <f t="shared" si="12"/>
        <v/>
      </c>
      <c r="BE45" s="314" t="str">
        <f t="shared" si="12"/>
        <v/>
      </c>
    </row>
    <row r="46" spans="1:57" ht="0.95" hidden="1" customHeight="1">
      <c r="A46" s="873"/>
      <c r="B46" s="311"/>
      <c r="E46" s="312">
        <v>31</v>
      </c>
      <c r="F46" s="313"/>
      <c r="G46" s="313"/>
      <c r="H46" s="313"/>
      <c r="I46" s="313"/>
      <c r="J46" s="314" t="str">
        <f t="shared" si="13"/>
        <v/>
      </c>
      <c r="K46" s="314" t="str">
        <f t="shared" si="13"/>
        <v/>
      </c>
      <c r="L46" s="314" t="str">
        <f t="shared" si="13"/>
        <v/>
      </c>
      <c r="M46" s="314" t="str">
        <f t="shared" si="13"/>
        <v/>
      </c>
      <c r="N46" s="314" t="str">
        <f t="shared" si="13"/>
        <v/>
      </c>
      <c r="O46" s="314" t="str">
        <f t="shared" si="13"/>
        <v/>
      </c>
      <c r="P46" s="314" t="str">
        <f t="shared" si="13"/>
        <v/>
      </c>
      <c r="Q46" s="314" t="str">
        <f t="shared" si="13"/>
        <v/>
      </c>
      <c r="R46" s="314" t="str">
        <f t="shared" si="13"/>
        <v/>
      </c>
      <c r="S46" s="314" t="str">
        <f t="shared" si="13"/>
        <v/>
      </c>
      <c r="T46" s="314" t="str">
        <f t="shared" si="11"/>
        <v/>
      </c>
      <c r="U46" s="314" t="str">
        <f t="shared" si="11"/>
        <v/>
      </c>
      <c r="V46" s="314" t="str">
        <f t="shared" si="11"/>
        <v/>
      </c>
      <c r="W46" s="314" t="str">
        <f t="shared" si="11"/>
        <v/>
      </c>
      <c r="X46" s="314" t="str">
        <f t="shared" si="11"/>
        <v/>
      </c>
      <c r="Y46" s="314" t="str">
        <f t="shared" si="11"/>
        <v/>
      </c>
      <c r="Z46" s="314" t="str">
        <f t="shared" si="11"/>
        <v/>
      </c>
      <c r="AA46" s="314" t="str">
        <f t="shared" si="11"/>
        <v/>
      </c>
      <c r="AB46" s="314" t="str">
        <f t="shared" si="11"/>
        <v/>
      </c>
      <c r="AC46" s="314" t="str">
        <f t="shared" si="11"/>
        <v/>
      </c>
      <c r="AD46" s="314" t="str">
        <f t="shared" si="11"/>
        <v/>
      </c>
      <c r="AE46" s="314" t="str">
        <f t="shared" si="11"/>
        <v/>
      </c>
      <c r="AF46" s="314" t="str">
        <f t="shared" si="11"/>
        <v/>
      </c>
      <c r="AG46" s="314" t="str">
        <f t="shared" si="11"/>
        <v/>
      </c>
      <c r="AH46" s="314" t="str">
        <f t="shared" si="11"/>
        <v/>
      </c>
      <c r="AI46" s="314" t="str">
        <f t="shared" si="11"/>
        <v/>
      </c>
      <c r="AJ46" s="314" t="str">
        <f t="shared" si="14"/>
        <v/>
      </c>
      <c r="AK46" s="314" t="str">
        <f t="shared" si="14"/>
        <v/>
      </c>
      <c r="AL46" s="314" t="str">
        <f t="shared" si="14"/>
        <v/>
      </c>
      <c r="AM46" s="314" t="str">
        <f t="shared" si="14"/>
        <v/>
      </c>
      <c r="AN46" s="314" t="str">
        <f t="shared" si="14"/>
        <v/>
      </c>
      <c r="AO46" s="314" t="str">
        <f t="shared" si="14"/>
        <v/>
      </c>
      <c r="AP46" s="314" t="str">
        <f t="shared" si="14"/>
        <v/>
      </c>
      <c r="AQ46" s="314" t="str">
        <f t="shared" si="14"/>
        <v/>
      </c>
      <c r="AR46" s="314" t="str">
        <f t="shared" si="14"/>
        <v/>
      </c>
      <c r="AS46" s="314" t="str">
        <f t="shared" si="14"/>
        <v/>
      </c>
      <c r="AT46" s="314" t="str">
        <f t="shared" si="14"/>
        <v/>
      </c>
      <c r="AU46" s="314" t="str">
        <f t="shared" si="14"/>
        <v/>
      </c>
      <c r="AV46" s="314" t="str">
        <f t="shared" si="14"/>
        <v/>
      </c>
      <c r="AW46" s="314" t="str">
        <f t="shared" si="14"/>
        <v/>
      </c>
      <c r="AX46" s="314" t="str">
        <f t="shared" si="12"/>
        <v/>
      </c>
      <c r="AY46" s="314" t="str">
        <f t="shared" si="12"/>
        <v/>
      </c>
      <c r="AZ46" s="314" t="str">
        <f t="shared" si="12"/>
        <v/>
      </c>
      <c r="BA46" s="314" t="str">
        <f t="shared" si="12"/>
        <v/>
      </c>
      <c r="BB46" s="314" t="str">
        <f t="shared" si="12"/>
        <v/>
      </c>
      <c r="BC46" s="314" t="str">
        <f t="shared" si="12"/>
        <v/>
      </c>
      <c r="BD46" s="314" t="str">
        <f t="shared" si="12"/>
        <v/>
      </c>
      <c r="BE46" s="314" t="str">
        <f t="shared" si="12"/>
        <v/>
      </c>
    </row>
    <row r="47" spans="1:57" ht="0.95" hidden="1" customHeight="1">
      <c r="A47" s="873"/>
      <c r="B47" s="311"/>
      <c r="E47" s="312">
        <v>32</v>
      </c>
      <c r="F47" s="313"/>
      <c r="G47" s="313"/>
      <c r="H47" s="313"/>
      <c r="I47" s="313"/>
      <c r="J47" s="314" t="str">
        <f t="shared" si="13"/>
        <v/>
      </c>
      <c r="K47" s="314" t="str">
        <f t="shared" si="13"/>
        <v/>
      </c>
      <c r="L47" s="314" t="str">
        <f t="shared" si="13"/>
        <v/>
      </c>
      <c r="M47" s="314" t="str">
        <f t="shared" si="13"/>
        <v/>
      </c>
      <c r="N47" s="314" t="str">
        <f t="shared" si="13"/>
        <v/>
      </c>
      <c r="O47" s="314" t="str">
        <f t="shared" si="13"/>
        <v/>
      </c>
      <c r="P47" s="314" t="str">
        <f t="shared" si="13"/>
        <v/>
      </c>
      <c r="Q47" s="314" t="str">
        <f t="shared" si="13"/>
        <v/>
      </c>
      <c r="R47" s="314" t="str">
        <f t="shared" si="13"/>
        <v/>
      </c>
      <c r="S47" s="314" t="str">
        <f t="shared" si="13"/>
        <v/>
      </c>
      <c r="T47" s="314" t="str">
        <f t="shared" si="13"/>
        <v/>
      </c>
      <c r="U47" s="314" t="str">
        <f t="shared" si="13"/>
        <v/>
      </c>
      <c r="V47" s="314" t="str">
        <f t="shared" si="13"/>
        <v/>
      </c>
      <c r="W47" s="314" t="str">
        <f t="shared" si="13"/>
        <v/>
      </c>
      <c r="X47" s="314" t="str">
        <f t="shared" si="13"/>
        <v/>
      </c>
      <c r="Y47" s="314" t="str">
        <f t="shared" si="13"/>
        <v/>
      </c>
      <c r="Z47" s="314" t="str">
        <f t="shared" ref="Z47:AO62" si="15">IF(Z$7=1,MID(Z$3,$E47,1),"")</f>
        <v/>
      </c>
      <c r="AA47" s="314" t="str">
        <f t="shared" si="15"/>
        <v/>
      </c>
      <c r="AB47" s="314" t="str">
        <f t="shared" si="15"/>
        <v/>
      </c>
      <c r="AC47" s="314" t="str">
        <f t="shared" si="15"/>
        <v/>
      </c>
      <c r="AD47" s="314" t="str">
        <f t="shared" si="15"/>
        <v/>
      </c>
      <c r="AE47" s="314" t="str">
        <f t="shared" si="15"/>
        <v/>
      </c>
      <c r="AF47" s="314" t="str">
        <f t="shared" si="15"/>
        <v/>
      </c>
      <c r="AG47" s="314" t="str">
        <f t="shared" si="15"/>
        <v/>
      </c>
      <c r="AH47" s="314" t="str">
        <f t="shared" si="15"/>
        <v/>
      </c>
      <c r="AI47" s="314" t="str">
        <f t="shared" si="15"/>
        <v/>
      </c>
      <c r="AJ47" s="314" t="str">
        <f t="shared" si="15"/>
        <v/>
      </c>
      <c r="AK47" s="314" t="str">
        <f t="shared" si="15"/>
        <v/>
      </c>
      <c r="AL47" s="314" t="str">
        <f t="shared" si="15"/>
        <v/>
      </c>
      <c r="AM47" s="314" t="str">
        <f t="shared" si="15"/>
        <v/>
      </c>
      <c r="AN47" s="314" t="str">
        <f t="shared" si="14"/>
        <v/>
      </c>
      <c r="AO47" s="314" t="str">
        <f t="shared" si="14"/>
        <v/>
      </c>
      <c r="AP47" s="314" t="str">
        <f t="shared" si="14"/>
        <v/>
      </c>
      <c r="AQ47" s="314" t="str">
        <f t="shared" si="14"/>
        <v/>
      </c>
      <c r="AR47" s="314" t="str">
        <f t="shared" si="14"/>
        <v/>
      </c>
      <c r="AS47" s="314" t="str">
        <f t="shared" si="14"/>
        <v/>
      </c>
      <c r="AT47" s="314" t="str">
        <f t="shared" si="14"/>
        <v/>
      </c>
      <c r="AU47" s="314" t="str">
        <f t="shared" si="14"/>
        <v/>
      </c>
      <c r="AV47" s="314" t="str">
        <f t="shared" si="14"/>
        <v/>
      </c>
      <c r="AW47" s="314" t="str">
        <f t="shared" si="14"/>
        <v/>
      </c>
      <c r="AX47" s="314" t="str">
        <f t="shared" si="14"/>
        <v/>
      </c>
      <c r="AY47" s="314" t="str">
        <f t="shared" si="14"/>
        <v/>
      </c>
      <c r="AZ47" s="314" t="str">
        <f t="shared" ref="AX47:BE62" si="16">IF(AZ$7=1,MID(AZ$3,$E47,1),"")</f>
        <v/>
      </c>
      <c r="BA47" s="314" t="str">
        <f t="shared" si="16"/>
        <v/>
      </c>
      <c r="BB47" s="314" t="str">
        <f t="shared" si="16"/>
        <v/>
      </c>
      <c r="BC47" s="314" t="str">
        <f t="shared" si="16"/>
        <v/>
      </c>
      <c r="BD47" s="314" t="str">
        <f t="shared" si="16"/>
        <v/>
      </c>
      <c r="BE47" s="314" t="str">
        <f t="shared" si="16"/>
        <v/>
      </c>
    </row>
    <row r="48" spans="1:57" ht="0.95" hidden="1" customHeight="1">
      <c r="A48" s="873"/>
      <c r="B48" s="311"/>
      <c r="E48" s="312">
        <v>33</v>
      </c>
      <c r="F48" s="313"/>
      <c r="G48" s="313"/>
      <c r="H48" s="313"/>
      <c r="I48" s="313"/>
      <c r="J48" s="314" t="str">
        <f t="shared" ref="J48:Y63" si="17">IF(J$7=1,MID(J$3,$E48,1),"")</f>
        <v/>
      </c>
      <c r="K48" s="314" t="str">
        <f t="shared" si="17"/>
        <v/>
      </c>
      <c r="L48" s="314" t="str">
        <f t="shared" si="17"/>
        <v/>
      </c>
      <c r="M48" s="314" t="str">
        <f t="shared" si="17"/>
        <v/>
      </c>
      <c r="N48" s="314" t="str">
        <f t="shared" si="17"/>
        <v/>
      </c>
      <c r="O48" s="314" t="str">
        <f t="shared" si="17"/>
        <v/>
      </c>
      <c r="P48" s="314" t="str">
        <f t="shared" si="17"/>
        <v/>
      </c>
      <c r="Q48" s="314" t="str">
        <f t="shared" si="17"/>
        <v/>
      </c>
      <c r="R48" s="314" t="str">
        <f t="shared" si="17"/>
        <v/>
      </c>
      <c r="S48" s="314" t="str">
        <f t="shared" si="17"/>
        <v/>
      </c>
      <c r="T48" s="314" t="str">
        <f t="shared" si="17"/>
        <v/>
      </c>
      <c r="U48" s="314" t="str">
        <f t="shared" si="17"/>
        <v/>
      </c>
      <c r="V48" s="314" t="str">
        <f t="shared" si="17"/>
        <v/>
      </c>
      <c r="W48" s="314" t="str">
        <f t="shared" si="17"/>
        <v/>
      </c>
      <c r="X48" s="314" t="str">
        <f t="shared" si="17"/>
        <v/>
      </c>
      <c r="Y48" s="314" t="str">
        <f t="shared" si="17"/>
        <v/>
      </c>
      <c r="Z48" s="314" t="str">
        <f t="shared" si="15"/>
        <v/>
      </c>
      <c r="AA48" s="314" t="str">
        <f t="shared" si="15"/>
        <v/>
      </c>
      <c r="AB48" s="314" t="str">
        <f t="shared" si="15"/>
        <v/>
      </c>
      <c r="AC48" s="314" t="str">
        <f t="shared" si="15"/>
        <v/>
      </c>
      <c r="AD48" s="314" t="str">
        <f t="shared" si="15"/>
        <v/>
      </c>
      <c r="AE48" s="314" t="str">
        <f t="shared" si="15"/>
        <v/>
      </c>
      <c r="AF48" s="314" t="str">
        <f t="shared" si="15"/>
        <v/>
      </c>
      <c r="AG48" s="314" t="str">
        <f t="shared" si="15"/>
        <v/>
      </c>
      <c r="AH48" s="314" t="str">
        <f t="shared" si="15"/>
        <v/>
      </c>
      <c r="AI48" s="314" t="str">
        <f t="shared" si="15"/>
        <v/>
      </c>
      <c r="AJ48" s="314" t="str">
        <f t="shared" si="15"/>
        <v/>
      </c>
      <c r="AK48" s="314" t="str">
        <f t="shared" si="15"/>
        <v/>
      </c>
      <c r="AL48" s="314" t="str">
        <f t="shared" si="15"/>
        <v/>
      </c>
      <c r="AM48" s="314" t="str">
        <f t="shared" si="15"/>
        <v/>
      </c>
      <c r="AN48" s="314" t="str">
        <f t="shared" si="15"/>
        <v/>
      </c>
      <c r="AO48" s="314" t="str">
        <f t="shared" si="15"/>
        <v/>
      </c>
      <c r="AP48" s="314" t="str">
        <f t="shared" ref="AN48:BC63" si="18">IF(AP$7=1,MID(AP$3,$E48,1),"")</f>
        <v/>
      </c>
      <c r="AQ48" s="314" t="str">
        <f t="shared" si="18"/>
        <v/>
      </c>
      <c r="AR48" s="314" t="str">
        <f t="shared" si="18"/>
        <v/>
      </c>
      <c r="AS48" s="314" t="str">
        <f t="shared" si="18"/>
        <v/>
      </c>
      <c r="AT48" s="314" t="str">
        <f t="shared" si="18"/>
        <v/>
      </c>
      <c r="AU48" s="314" t="str">
        <f t="shared" si="18"/>
        <v/>
      </c>
      <c r="AV48" s="314" t="str">
        <f t="shared" si="18"/>
        <v/>
      </c>
      <c r="AW48" s="314" t="str">
        <f t="shared" si="18"/>
        <v/>
      </c>
      <c r="AX48" s="314" t="str">
        <f t="shared" si="16"/>
        <v/>
      </c>
      <c r="AY48" s="314" t="str">
        <f t="shared" si="16"/>
        <v/>
      </c>
      <c r="AZ48" s="314" t="str">
        <f t="shared" si="16"/>
        <v/>
      </c>
      <c r="BA48" s="314" t="str">
        <f t="shared" si="16"/>
        <v/>
      </c>
      <c r="BB48" s="314" t="str">
        <f t="shared" si="16"/>
        <v/>
      </c>
      <c r="BC48" s="314" t="str">
        <f t="shared" si="16"/>
        <v/>
      </c>
      <c r="BD48" s="314" t="str">
        <f t="shared" si="16"/>
        <v/>
      </c>
      <c r="BE48" s="314" t="str">
        <f t="shared" si="16"/>
        <v/>
      </c>
    </row>
    <row r="49" spans="1:57" ht="0.95" hidden="1" customHeight="1">
      <c r="A49" s="873"/>
      <c r="B49" s="311"/>
      <c r="E49" s="312">
        <v>34</v>
      </c>
      <c r="F49" s="313"/>
      <c r="G49" s="313"/>
      <c r="H49" s="313"/>
      <c r="I49" s="313"/>
      <c r="J49" s="314" t="str">
        <f t="shared" si="17"/>
        <v/>
      </c>
      <c r="K49" s="314" t="str">
        <f t="shared" si="17"/>
        <v/>
      </c>
      <c r="L49" s="314" t="str">
        <f t="shared" si="17"/>
        <v/>
      </c>
      <c r="M49" s="314" t="str">
        <f t="shared" si="17"/>
        <v/>
      </c>
      <c r="N49" s="314" t="str">
        <f t="shared" si="17"/>
        <v/>
      </c>
      <c r="O49" s="314" t="str">
        <f t="shared" si="17"/>
        <v/>
      </c>
      <c r="P49" s="314" t="str">
        <f t="shared" si="17"/>
        <v/>
      </c>
      <c r="Q49" s="314" t="str">
        <f t="shared" si="17"/>
        <v/>
      </c>
      <c r="R49" s="314" t="str">
        <f t="shared" si="17"/>
        <v/>
      </c>
      <c r="S49" s="314" t="str">
        <f t="shared" si="17"/>
        <v/>
      </c>
      <c r="T49" s="314" t="str">
        <f t="shared" si="17"/>
        <v/>
      </c>
      <c r="U49" s="314" t="str">
        <f t="shared" si="17"/>
        <v/>
      </c>
      <c r="V49" s="314" t="str">
        <f t="shared" si="17"/>
        <v/>
      </c>
      <c r="W49" s="314" t="str">
        <f t="shared" si="17"/>
        <v/>
      </c>
      <c r="X49" s="314" t="str">
        <f t="shared" si="17"/>
        <v/>
      </c>
      <c r="Y49" s="314" t="str">
        <f t="shared" si="17"/>
        <v/>
      </c>
      <c r="Z49" s="314" t="str">
        <f t="shared" si="15"/>
        <v/>
      </c>
      <c r="AA49" s="314" t="str">
        <f t="shared" si="15"/>
        <v/>
      </c>
      <c r="AB49" s="314" t="str">
        <f t="shared" si="15"/>
        <v/>
      </c>
      <c r="AC49" s="314" t="str">
        <f t="shared" si="15"/>
        <v/>
      </c>
      <c r="AD49" s="314" t="str">
        <f t="shared" si="15"/>
        <v/>
      </c>
      <c r="AE49" s="314" t="str">
        <f t="shared" si="15"/>
        <v/>
      </c>
      <c r="AF49" s="314" t="str">
        <f t="shared" si="15"/>
        <v/>
      </c>
      <c r="AG49" s="314" t="str">
        <f t="shared" si="15"/>
        <v/>
      </c>
      <c r="AH49" s="314" t="str">
        <f t="shared" si="15"/>
        <v/>
      </c>
      <c r="AI49" s="314" t="str">
        <f t="shared" si="15"/>
        <v/>
      </c>
      <c r="AJ49" s="314" t="str">
        <f t="shared" si="15"/>
        <v/>
      </c>
      <c r="AK49" s="314" t="str">
        <f t="shared" si="15"/>
        <v/>
      </c>
      <c r="AL49" s="314" t="str">
        <f t="shared" si="15"/>
        <v/>
      </c>
      <c r="AM49" s="314" t="str">
        <f t="shared" si="15"/>
        <v/>
      </c>
      <c r="AN49" s="314" t="str">
        <f t="shared" si="18"/>
        <v/>
      </c>
      <c r="AO49" s="314" t="str">
        <f t="shared" si="18"/>
        <v/>
      </c>
      <c r="AP49" s="314" t="str">
        <f t="shared" si="18"/>
        <v/>
      </c>
      <c r="AQ49" s="314" t="str">
        <f t="shared" si="18"/>
        <v/>
      </c>
      <c r="AR49" s="314" t="str">
        <f t="shared" si="18"/>
        <v/>
      </c>
      <c r="AS49" s="314" t="str">
        <f t="shared" si="18"/>
        <v/>
      </c>
      <c r="AT49" s="314" t="str">
        <f t="shared" si="18"/>
        <v/>
      </c>
      <c r="AU49" s="314" t="str">
        <f t="shared" si="18"/>
        <v/>
      </c>
      <c r="AV49" s="314" t="str">
        <f t="shared" si="18"/>
        <v/>
      </c>
      <c r="AW49" s="314" t="str">
        <f t="shared" si="18"/>
        <v/>
      </c>
      <c r="AX49" s="314" t="str">
        <f t="shared" si="16"/>
        <v/>
      </c>
      <c r="AY49" s="314" t="str">
        <f t="shared" si="16"/>
        <v/>
      </c>
      <c r="AZ49" s="314" t="str">
        <f t="shared" si="16"/>
        <v/>
      </c>
      <c r="BA49" s="314" t="str">
        <f t="shared" si="16"/>
        <v/>
      </c>
      <c r="BB49" s="314" t="str">
        <f t="shared" si="16"/>
        <v/>
      </c>
      <c r="BC49" s="314" t="str">
        <f t="shared" si="16"/>
        <v/>
      </c>
      <c r="BD49" s="314" t="str">
        <f t="shared" si="16"/>
        <v/>
      </c>
      <c r="BE49" s="314" t="str">
        <f t="shared" si="16"/>
        <v/>
      </c>
    </row>
    <row r="50" spans="1:57" ht="0.95" hidden="1" customHeight="1">
      <c r="A50" s="873"/>
      <c r="B50" s="311"/>
      <c r="E50" s="312">
        <v>35</v>
      </c>
      <c r="F50" s="313"/>
      <c r="G50" s="313"/>
      <c r="H50" s="313"/>
      <c r="I50" s="313"/>
      <c r="J50" s="314" t="str">
        <f t="shared" si="17"/>
        <v/>
      </c>
      <c r="K50" s="314" t="str">
        <f t="shared" si="17"/>
        <v/>
      </c>
      <c r="L50" s="314" t="str">
        <f t="shared" si="17"/>
        <v/>
      </c>
      <c r="M50" s="314" t="str">
        <f t="shared" si="17"/>
        <v/>
      </c>
      <c r="N50" s="314" t="str">
        <f t="shared" si="17"/>
        <v/>
      </c>
      <c r="O50" s="314" t="str">
        <f t="shared" si="17"/>
        <v/>
      </c>
      <c r="P50" s="314" t="str">
        <f t="shared" si="17"/>
        <v/>
      </c>
      <c r="Q50" s="314" t="str">
        <f t="shared" si="17"/>
        <v/>
      </c>
      <c r="R50" s="314" t="str">
        <f t="shared" si="17"/>
        <v/>
      </c>
      <c r="S50" s="314" t="str">
        <f t="shared" si="17"/>
        <v/>
      </c>
      <c r="T50" s="314" t="str">
        <f t="shared" si="17"/>
        <v/>
      </c>
      <c r="U50" s="314" t="str">
        <f t="shared" si="17"/>
        <v/>
      </c>
      <c r="V50" s="314" t="str">
        <f t="shared" si="17"/>
        <v/>
      </c>
      <c r="W50" s="314" t="str">
        <f t="shared" si="17"/>
        <v/>
      </c>
      <c r="X50" s="314" t="str">
        <f t="shared" si="17"/>
        <v/>
      </c>
      <c r="Y50" s="314" t="str">
        <f t="shared" si="17"/>
        <v/>
      </c>
      <c r="Z50" s="314" t="str">
        <f t="shared" si="15"/>
        <v/>
      </c>
      <c r="AA50" s="314" t="str">
        <f t="shared" si="15"/>
        <v/>
      </c>
      <c r="AB50" s="314" t="str">
        <f t="shared" si="15"/>
        <v/>
      </c>
      <c r="AC50" s="314" t="str">
        <f t="shared" si="15"/>
        <v/>
      </c>
      <c r="AD50" s="314" t="str">
        <f t="shared" si="15"/>
        <v/>
      </c>
      <c r="AE50" s="314" t="str">
        <f t="shared" si="15"/>
        <v/>
      </c>
      <c r="AF50" s="314" t="str">
        <f t="shared" si="15"/>
        <v/>
      </c>
      <c r="AG50" s="314" t="str">
        <f t="shared" si="15"/>
        <v/>
      </c>
      <c r="AH50" s="314" t="str">
        <f t="shared" si="15"/>
        <v/>
      </c>
      <c r="AI50" s="314" t="str">
        <f t="shared" si="15"/>
        <v/>
      </c>
      <c r="AJ50" s="314" t="str">
        <f t="shared" si="15"/>
        <v/>
      </c>
      <c r="AK50" s="314" t="str">
        <f t="shared" si="15"/>
        <v/>
      </c>
      <c r="AL50" s="314" t="str">
        <f t="shared" si="15"/>
        <v/>
      </c>
      <c r="AM50" s="314" t="str">
        <f t="shared" si="15"/>
        <v/>
      </c>
      <c r="AN50" s="314" t="str">
        <f t="shared" si="18"/>
        <v/>
      </c>
      <c r="AO50" s="314" t="str">
        <f t="shared" si="18"/>
        <v/>
      </c>
      <c r="AP50" s="314" t="str">
        <f t="shared" si="18"/>
        <v/>
      </c>
      <c r="AQ50" s="314" t="str">
        <f t="shared" si="18"/>
        <v/>
      </c>
      <c r="AR50" s="314" t="str">
        <f t="shared" si="18"/>
        <v/>
      </c>
      <c r="AS50" s="314" t="str">
        <f t="shared" si="18"/>
        <v/>
      </c>
      <c r="AT50" s="314" t="str">
        <f t="shared" si="18"/>
        <v/>
      </c>
      <c r="AU50" s="314" t="str">
        <f t="shared" si="18"/>
        <v/>
      </c>
      <c r="AV50" s="314" t="str">
        <f t="shared" si="18"/>
        <v/>
      </c>
      <c r="AW50" s="314" t="str">
        <f t="shared" si="18"/>
        <v/>
      </c>
      <c r="AX50" s="314" t="str">
        <f t="shared" si="16"/>
        <v/>
      </c>
      <c r="AY50" s="314" t="str">
        <f t="shared" si="16"/>
        <v/>
      </c>
      <c r="AZ50" s="314" t="str">
        <f t="shared" si="16"/>
        <v/>
      </c>
      <c r="BA50" s="314" t="str">
        <f t="shared" si="16"/>
        <v/>
      </c>
      <c r="BB50" s="314" t="str">
        <f t="shared" si="16"/>
        <v/>
      </c>
      <c r="BC50" s="314" t="str">
        <f t="shared" si="16"/>
        <v/>
      </c>
      <c r="BD50" s="314" t="str">
        <f t="shared" si="16"/>
        <v/>
      </c>
      <c r="BE50" s="314" t="str">
        <f t="shared" si="16"/>
        <v/>
      </c>
    </row>
    <row r="51" spans="1:57" ht="0.95" hidden="1" customHeight="1">
      <c r="A51" s="873"/>
      <c r="B51" s="311"/>
      <c r="E51" s="312">
        <v>36</v>
      </c>
      <c r="F51" s="313"/>
      <c r="G51" s="313"/>
      <c r="H51" s="313"/>
      <c r="I51" s="313"/>
      <c r="J51" s="314" t="str">
        <f t="shared" si="17"/>
        <v/>
      </c>
      <c r="K51" s="314" t="str">
        <f t="shared" si="17"/>
        <v/>
      </c>
      <c r="L51" s="314" t="str">
        <f t="shared" si="17"/>
        <v/>
      </c>
      <c r="M51" s="314" t="str">
        <f t="shared" si="17"/>
        <v/>
      </c>
      <c r="N51" s="314" t="str">
        <f t="shared" si="17"/>
        <v/>
      </c>
      <c r="O51" s="314" t="str">
        <f t="shared" si="17"/>
        <v/>
      </c>
      <c r="P51" s="314" t="str">
        <f t="shared" si="17"/>
        <v/>
      </c>
      <c r="Q51" s="314" t="str">
        <f t="shared" si="17"/>
        <v/>
      </c>
      <c r="R51" s="314" t="str">
        <f t="shared" si="17"/>
        <v/>
      </c>
      <c r="S51" s="314" t="str">
        <f t="shared" si="17"/>
        <v/>
      </c>
      <c r="T51" s="314" t="str">
        <f t="shared" si="17"/>
        <v/>
      </c>
      <c r="U51" s="314" t="str">
        <f t="shared" si="17"/>
        <v/>
      </c>
      <c r="V51" s="314" t="str">
        <f t="shared" si="17"/>
        <v/>
      </c>
      <c r="W51" s="314" t="str">
        <f t="shared" si="17"/>
        <v/>
      </c>
      <c r="X51" s="314" t="str">
        <f t="shared" si="17"/>
        <v/>
      </c>
      <c r="Y51" s="314" t="str">
        <f t="shared" si="17"/>
        <v/>
      </c>
      <c r="Z51" s="314" t="str">
        <f t="shared" si="15"/>
        <v/>
      </c>
      <c r="AA51" s="314" t="str">
        <f t="shared" si="15"/>
        <v/>
      </c>
      <c r="AB51" s="314" t="str">
        <f t="shared" si="15"/>
        <v/>
      </c>
      <c r="AC51" s="314" t="str">
        <f t="shared" si="15"/>
        <v/>
      </c>
      <c r="AD51" s="314" t="str">
        <f t="shared" si="15"/>
        <v/>
      </c>
      <c r="AE51" s="314" t="str">
        <f t="shared" si="15"/>
        <v/>
      </c>
      <c r="AF51" s="314" t="str">
        <f t="shared" si="15"/>
        <v/>
      </c>
      <c r="AG51" s="314" t="str">
        <f t="shared" si="15"/>
        <v/>
      </c>
      <c r="AH51" s="314" t="str">
        <f t="shared" si="15"/>
        <v/>
      </c>
      <c r="AI51" s="314" t="str">
        <f t="shared" si="15"/>
        <v/>
      </c>
      <c r="AJ51" s="314" t="str">
        <f t="shared" si="15"/>
        <v/>
      </c>
      <c r="AK51" s="314" t="str">
        <f t="shared" si="15"/>
        <v/>
      </c>
      <c r="AL51" s="314" t="str">
        <f t="shared" si="15"/>
        <v/>
      </c>
      <c r="AM51" s="314" t="str">
        <f t="shared" si="15"/>
        <v/>
      </c>
      <c r="AN51" s="314" t="str">
        <f t="shared" si="18"/>
        <v/>
      </c>
      <c r="AO51" s="314" t="str">
        <f t="shared" si="18"/>
        <v/>
      </c>
      <c r="AP51" s="314" t="str">
        <f t="shared" si="18"/>
        <v/>
      </c>
      <c r="AQ51" s="314" t="str">
        <f t="shared" si="18"/>
        <v/>
      </c>
      <c r="AR51" s="314" t="str">
        <f t="shared" si="18"/>
        <v/>
      </c>
      <c r="AS51" s="314" t="str">
        <f t="shared" si="18"/>
        <v/>
      </c>
      <c r="AT51" s="314" t="str">
        <f t="shared" si="18"/>
        <v/>
      </c>
      <c r="AU51" s="314" t="str">
        <f t="shared" si="18"/>
        <v/>
      </c>
      <c r="AV51" s="314" t="str">
        <f t="shared" si="18"/>
        <v/>
      </c>
      <c r="AW51" s="314" t="str">
        <f t="shared" si="18"/>
        <v/>
      </c>
      <c r="AX51" s="314" t="str">
        <f t="shared" si="16"/>
        <v/>
      </c>
      <c r="AY51" s="314" t="str">
        <f t="shared" si="16"/>
        <v/>
      </c>
      <c r="AZ51" s="314" t="str">
        <f t="shared" si="16"/>
        <v/>
      </c>
      <c r="BA51" s="314" t="str">
        <f t="shared" si="16"/>
        <v/>
      </c>
      <c r="BB51" s="314" t="str">
        <f t="shared" si="16"/>
        <v/>
      </c>
      <c r="BC51" s="314" t="str">
        <f t="shared" si="16"/>
        <v/>
      </c>
      <c r="BD51" s="314" t="str">
        <f t="shared" si="16"/>
        <v/>
      </c>
      <c r="BE51" s="314" t="str">
        <f t="shared" si="16"/>
        <v/>
      </c>
    </row>
    <row r="52" spans="1:57" ht="0.95" hidden="1" customHeight="1">
      <c r="A52" s="873"/>
      <c r="B52" s="311"/>
      <c r="E52" s="312">
        <v>37</v>
      </c>
      <c r="F52" s="313"/>
      <c r="G52" s="313"/>
      <c r="H52" s="313"/>
      <c r="I52" s="313"/>
      <c r="J52" s="314" t="str">
        <f t="shared" si="17"/>
        <v/>
      </c>
      <c r="K52" s="314" t="str">
        <f t="shared" si="17"/>
        <v/>
      </c>
      <c r="L52" s="314" t="str">
        <f t="shared" si="17"/>
        <v/>
      </c>
      <c r="M52" s="314" t="str">
        <f t="shared" si="17"/>
        <v/>
      </c>
      <c r="N52" s="314" t="str">
        <f t="shared" si="17"/>
        <v/>
      </c>
      <c r="O52" s="314" t="str">
        <f t="shared" si="17"/>
        <v/>
      </c>
      <c r="P52" s="314" t="str">
        <f t="shared" si="17"/>
        <v/>
      </c>
      <c r="Q52" s="314" t="str">
        <f t="shared" si="17"/>
        <v/>
      </c>
      <c r="R52" s="314" t="str">
        <f t="shared" si="17"/>
        <v/>
      </c>
      <c r="S52" s="314" t="str">
        <f t="shared" si="17"/>
        <v/>
      </c>
      <c r="T52" s="314" t="str">
        <f t="shared" si="17"/>
        <v/>
      </c>
      <c r="U52" s="314" t="str">
        <f t="shared" si="17"/>
        <v/>
      </c>
      <c r="V52" s="314" t="str">
        <f t="shared" si="17"/>
        <v/>
      </c>
      <c r="W52" s="314" t="str">
        <f t="shared" si="17"/>
        <v/>
      </c>
      <c r="X52" s="314" t="str">
        <f t="shared" si="17"/>
        <v/>
      </c>
      <c r="Y52" s="314" t="str">
        <f t="shared" si="17"/>
        <v/>
      </c>
      <c r="Z52" s="314" t="str">
        <f t="shared" si="15"/>
        <v/>
      </c>
      <c r="AA52" s="314" t="str">
        <f t="shared" si="15"/>
        <v/>
      </c>
      <c r="AB52" s="314" t="str">
        <f t="shared" si="15"/>
        <v/>
      </c>
      <c r="AC52" s="314" t="str">
        <f t="shared" si="15"/>
        <v/>
      </c>
      <c r="AD52" s="314" t="str">
        <f t="shared" si="15"/>
        <v/>
      </c>
      <c r="AE52" s="314" t="str">
        <f t="shared" si="15"/>
        <v/>
      </c>
      <c r="AF52" s="314" t="str">
        <f t="shared" si="15"/>
        <v/>
      </c>
      <c r="AG52" s="314" t="str">
        <f t="shared" si="15"/>
        <v/>
      </c>
      <c r="AH52" s="314" t="str">
        <f t="shared" si="15"/>
        <v/>
      </c>
      <c r="AI52" s="314" t="str">
        <f t="shared" si="15"/>
        <v/>
      </c>
      <c r="AJ52" s="314" t="str">
        <f t="shared" si="15"/>
        <v/>
      </c>
      <c r="AK52" s="314" t="str">
        <f t="shared" si="15"/>
        <v/>
      </c>
      <c r="AL52" s="314" t="str">
        <f t="shared" si="15"/>
        <v/>
      </c>
      <c r="AM52" s="314" t="str">
        <f t="shared" si="15"/>
        <v/>
      </c>
      <c r="AN52" s="314" t="str">
        <f t="shared" si="18"/>
        <v/>
      </c>
      <c r="AO52" s="314" t="str">
        <f t="shared" si="18"/>
        <v/>
      </c>
      <c r="AP52" s="314" t="str">
        <f t="shared" si="18"/>
        <v/>
      </c>
      <c r="AQ52" s="314" t="str">
        <f t="shared" si="18"/>
        <v/>
      </c>
      <c r="AR52" s="314" t="str">
        <f t="shared" si="18"/>
        <v/>
      </c>
      <c r="AS52" s="314" t="str">
        <f t="shared" si="18"/>
        <v/>
      </c>
      <c r="AT52" s="314" t="str">
        <f t="shared" si="18"/>
        <v/>
      </c>
      <c r="AU52" s="314" t="str">
        <f t="shared" si="18"/>
        <v/>
      </c>
      <c r="AV52" s="314" t="str">
        <f t="shared" si="18"/>
        <v/>
      </c>
      <c r="AW52" s="314" t="str">
        <f t="shared" si="18"/>
        <v/>
      </c>
      <c r="AX52" s="314" t="str">
        <f t="shared" si="16"/>
        <v/>
      </c>
      <c r="AY52" s="314" t="str">
        <f t="shared" si="16"/>
        <v/>
      </c>
      <c r="AZ52" s="314" t="str">
        <f t="shared" si="16"/>
        <v/>
      </c>
      <c r="BA52" s="314" t="str">
        <f t="shared" si="16"/>
        <v/>
      </c>
      <c r="BB52" s="314" t="str">
        <f t="shared" si="16"/>
        <v/>
      </c>
      <c r="BC52" s="314" t="str">
        <f t="shared" si="16"/>
        <v/>
      </c>
      <c r="BD52" s="314" t="str">
        <f t="shared" si="16"/>
        <v/>
      </c>
      <c r="BE52" s="314" t="str">
        <f t="shared" si="16"/>
        <v/>
      </c>
    </row>
    <row r="53" spans="1:57" ht="0.95" hidden="1" customHeight="1">
      <c r="A53" s="873"/>
      <c r="B53" s="311"/>
      <c r="E53" s="312">
        <v>38</v>
      </c>
      <c r="F53" s="313"/>
      <c r="G53" s="313"/>
      <c r="H53" s="313"/>
      <c r="I53" s="313"/>
      <c r="J53" s="314" t="str">
        <f t="shared" si="17"/>
        <v/>
      </c>
      <c r="K53" s="314" t="str">
        <f t="shared" si="17"/>
        <v/>
      </c>
      <c r="L53" s="314" t="str">
        <f t="shared" si="17"/>
        <v/>
      </c>
      <c r="M53" s="314" t="str">
        <f t="shared" si="17"/>
        <v/>
      </c>
      <c r="N53" s="314" t="str">
        <f t="shared" si="17"/>
        <v/>
      </c>
      <c r="O53" s="314" t="str">
        <f t="shared" si="17"/>
        <v/>
      </c>
      <c r="P53" s="314" t="str">
        <f t="shared" si="17"/>
        <v/>
      </c>
      <c r="Q53" s="314" t="str">
        <f t="shared" si="17"/>
        <v/>
      </c>
      <c r="R53" s="314" t="str">
        <f t="shared" si="17"/>
        <v/>
      </c>
      <c r="S53" s="314" t="str">
        <f t="shared" si="17"/>
        <v/>
      </c>
      <c r="T53" s="314" t="str">
        <f t="shared" si="17"/>
        <v/>
      </c>
      <c r="U53" s="314" t="str">
        <f t="shared" si="17"/>
        <v/>
      </c>
      <c r="V53" s="314" t="str">
        <f t="shared" si="17"/>
        <v/>
      </c>
      <c r="W53" s="314" t="str">
        <f t="shared" si="17"/>
        <v/>
      </c>
      <c r="X53" s="314" t="str">
        <f t="shared" si="17"/>
        <v/>
      </c>
      <c r="Y53" s="314" t="str">
        <f t="shared" si="17"/>
        <v/>
      </c>
      <c r="Z53" s="314" t="str">
        <f t="shared" si="15"/>
        <v/>
      </c>
      <c r="AA53" s="314" t="str">
        <f t="shared" si="15"/>
        <v/>
      </c>
      <c r="AB53" s="314" t="str">
        <f t="shared" si="15"/>
        <v/>
      </c>
      <c r="AC53" s="314" t="str">
        <f t="shared" si="15"/>
        <v/>
      </c>
      <c r="AD53" s="314" t="str">
        <f t="shared" si="15"/>
        <v/>
      </c>
      <c r="AE53" s="314" t="str">
        <f t="shared" si="15"/>
        <v/>
      </c>
      <c r="AF53" s="314" t="str">
        <f t="shared" si="15"/>
        <v/>
      </c>
      <c r="AG53" s="314" t="str">
        <f t="shared" si="15"/>
        <v/>
      </c>
      <c r="AH53" s="314" t="str">
        <f t="shared" si="15"/>
        <v/>
      </c>
      <c r="AI53" s="314" t="str">
        <f t="shared" si="15"/>
        <v/>
      </c>
      <c r="AJ53" s="314" t="str">
        <f t="shared" si="15"/>
        <v/>
      </c>
      <c r="AK53" s="314" t="str">
        <f t="shared" si="15"/>
        <v/>
      </c>
      <c r="AL53" s="314" t="str">
        <f t="shared" si="15"/>
        <v/>
      </c>
      <c r="AM53" s="314" t="str">
        <f t="shared" si="15"/>
        <v/>
      </c>
      <c r="AN53" s="314" t="str">
        <f t="shared" si="18"/>
        <v/>
      </c>
      <c r="AO53" s="314" t="str">
        <f t="shared" si="18"/>
        <v/>
      </c>
      <c r="AP53" s="314" t="str">
        <f t="shared" si="18"/>
        <v/>
      </c>
      <c r="AQ53" s="314" t="str">
        <f t="shared" si="18"/>
        <v/>
      </c>
      <c r="AR53" s="314" t="str">
        <f t="shared" si="18"/>
        <v/>
      </c>
      <c r="AS53" s="314" t="str">
        <f t="shared" si="18"/>
        <v/>
      </c>
      <c r="AT53" s="314" t="str">
        <f t="shared" si="18"/>
        <v/>
      </c>
      <c r="AU53" s="314" t="str">
        <f t="shared" si="18"/>
        <v/>
      </c>
      <c r="AV53" s="314" t="str">
        <f t="shared" si="18"/>
        <v/>
      </c>
      <c r="AW53" s="314" t="str">
        <f t="shared" si="18"/>
        <v/>
      </c>
      <c r="AX53" s="314" t="str">
        <f t="shared" si="16"/>
        <v/>
      </c>
      <c r="AY53" s="314" t="str">
        <f t="shared" si="16"/>
        <v/>
      </c>
      <c r="AZ53" s="314" t="str">
        <f t="shared" si="16"/>
        <v/>
      </c>
      <c r="BA53" s="314" t="str">
        <f t="shared" si="16"/>
        <v/>
      </c>
      <c r="BB53" s="314" t="str">
        <f t="shared" si="16"/>
        <v/>
      </c>
      <c r="BC53" s="314" t="str">
        <f t="shared" si="16"/>
        <v/>
      </c>
      <c r="BD53" s="314" t="str">
        <f t="shared" si="16"/>
        <v/>
      </c>
      <c r="BE53" s="314" t="str">
        <f t="shared" si="16"/>
        <v/>
      </c>
    </row>
    <row r="54" spans="1:57" ht="0.95" hidden="1" customHeight="1">
      <c r="A54" s="873"/>
      <c r="B54" s="311"/>
      <c r="E54" s="312">
        <v>39</v>
      </c>
      <c r="F54" s="313"/>
      <c r="G54" s="313"/>
      <c r="H54" s="313"/>
      <c r="I54" s="313"/>
      <c r="J54" s="314" t="str">
        <f t="shared" si="17"/>
        <v/>
      </c>
      <c r="K54" s="314" t="str">
        <f t="shared" si="17"/>
        <v/>
      </c>
      <c r="L54" s="314" t="str">
        <f t="shared" si="17"/>
        <v/>
      </c>
      <c r="M54" s="314" t="str">
        <f t="shared" si="17"/>
        <v/>
      </c>
      <c r="N54" s="314" t="str">
        <f t="shared" si="17"/>
        <v/>
      </c>
      <c r="O54" s="314" t="str">
        <f t="shared" si="17"/>
        <v/>
      </c>
      <c r="P54" s="314" t="str">
        <f t="shared" si="17"/>
        <v/>
      </c>
      <c r="Q54" s="314" t="str">
        <f t="shared" si="17"/>
        <v/>
      </c>
      <c r="R54" s="314" t="str">
        <f t="shared" si="17"/>
        <v/>
      </c>
      <c r="S54" s="314" t="str">
        <f t="shared" si="17"/>
        <v/>
      </c>
      <c r="T54" s="314" t="str">
        <f t="shared" si="17"/>
        <v/>
      </c>
      <c r="U54" s="314" t="str">
        <f t="shared" si="17"/>
        <v/>
      </c>
      <c r="V54" s="314" t="str">
        <f t="shared" si="17"/>
        <v/>
      </c>
      <c r="W54" s="314" t="str">
        <f t="shared" si="17"/>
        <v/>
      </c>
      <c r="X54" s="314" t="str">
        <f t="shared" si="17"/>
        <v/>
      </c>
      <c r="Y54" s="314" t="str">
        <f t="shared" si="17"/>
        <v/>
      </c>
      <c r="Z54" s="314" t="str">
        <f t="shared" si="15"/>
        <v/>
      </c>
      <c r="AA54" s="314" t="str">
        <f t="shared" si="15"/>
        <v/>
      </c>
      <c r="AB54" s="314" t="str">
        <f t="shared" si="15"/>
        <v/>
      </c>
      <c r="AC54" s="314" t="str">
        <f t="shared" si="15"/>
        <v/>
      </c>
      <c r="AD54" s="314" t="str">
        <f t="shared" si="15"/>
        <v/>
      </c>
      <c r="AE54" s="314" t="str">
        <f t="shared" si="15"/>
        <v/>
      </c>
      <c r="AF54" s="314" t="str">
        <f t="shared" si="15"/>
        <v/>
      </c>
      <c r="AG54" s="314" t="str">
        <f t="shared" si="15"/>
        <v/>
      </c>
      <c r="AH54" s="314" t="str">
        <f t="shared" si="15"/>
        <v/>
      </c>
      <c r="AI54" s="314" t="str">
        <f t="shared" si="15"/>
        <v/>
      </c>
      <c r="AJ54" s="314" t="str">
        <f t="shared" si="15"/>
        <v/>
      </c>
      <c r="AK54" s="314" t="str">
        <f t="shared" si="15"/>
        <v/>
      </c>
      <c r="AL54" s="314" t="str">
        <f t="shared" si="15"/>
        <v/>
      </c>
      <c r="AM54" s="314" t="str">
        <f t="shared" si="15"/>
        <v/>
      </c>
      <c r="AN54" s="314" t="str">
        <f t="shared" si="18"/>
        <v/>
      </c>
      <c r="AO54" s="314" t="str">
        <f t="shared" si="18"/>
        <v/>
      </c>
      <c r="AP54" s="314" t="str">
        <f t="shared" si="18"/>
        <v/>
      </c>
      <c r="AQ54" s="314" t="str">
        <f t="shared" si="18"/>
        <v/>
      </c>
      <c r="AR54" s="314" t="str">
        <f t="shared" si="18"/>
        <v/>
      </c>
      <c r="AS54" s="314" t="str">
        <f t="shared" si="18"/>
        <v/>
      </c>
      <c r="AT54" s="314" t="str">
        <f t="shared" si="18"/>
        <v/>
      </c>
      <c r="AU54" s="314" t="str">
        <f t="shared" si="18"/>
        <v/>
      </c>
      <c r="AV54" s="314" t="str">
        <f t="shared" si="18"/>
        <v/>
      </c>
      <c r="AW54" s="314" t="str">
        <f t="shared" si="18"/>
        <v/>
      </c>
      <c r="AX54" s="314" t="str">
        <f t="shared" si="16"/>
        <v/>
      </c>
      <c r="AY54" s="314" t="str">
        <f t="shared" si="16"/>
        <v/>
      </c>
      <c r="AZ54" s="314" t="str">
        <f t="shared" si="16"/>
        <v/>
      </c>
      <c r="BA54" s="314" t="str">
        <f t="shared" si="16"/>
        <v/>
      </c>
      <c r="BB54" s="314" t="str">
        <f t="shared" si="16"/>
        <v/>
      </c>
      <c r="BC54" s="314" t="str">
        <f t="shared" si="16"/>
        <v/>
      </c>
      <c r="BD54" s="314" t="str">
        <f t="shared" si="16"/>
        <v/>
      </c>
      <c r="BE54" s="314" t="str">
        <f t="shared" si="16"/>
        <v/>
      </c>
    </row>
    <row r="55" spans="1:57" ht="0.95" hidden="1" customHeight="1">
      <c r="A55" s="873"/>
      <c r="B55" s="311"/>
      <c r="E55" s="312">
        <v>40</v>
      </c>
      <c r="F55" s="313"/>
      <c r="G55" s="313"/>
      <c r="H55" s="313"/>
      <c r="I55" s="313"/>
      <c r="J55" s="314" t="str">
        <f t="shared" si="17"/>
        <v/>
      </c>
      <c r="K55" s="314" t="str">
        <f t="shared" si="17"/>
        <v/>
      </c>
      <c r="L55" s="314" t="str">
        <f t="shared" si="17"/>
        <v/>
      </c>
      <c r="M55" s="314" t="str">
        <f t="shared" si="17"/>
        <v/>
      </c>
      <c r="N55" s="314" t="str">
        <f t="shared" si="17"/>
        <v/>
      </c>
      <c r="O55" s="314" t="str">
        <f t="shared" si="17"/>
        <v/>
      </c>
      <c r="P55" s="314" t="str">
        <f t="shared" si="17"/>
        <v/>
      </c>
      <c r="Q55" s="314" t="str">
        <f t="shared" si="17"/>
        <v/>
      </c>
      <c r="R55" s="314" t="str">
        <f t="shared" si="17"/>
        <v/>
      </c>
      <c r="S55" s="314" t="str">
        <f t="shared" si="17"/>
        <v/>
      </c>
      <c r="T55" s="314" t="str">
        <f t="shared" si="17"/>
        <v/>
      </c>
      <c r="U55" s="314" t="str">
        <f t="shared" si="17"/>
        <v/>
      </c>
      <c r="V55" s="314" t="str">
        <f t="shared" si="17"/>
        <v/>
      </c>
      <c r="W55" s="314" t="str">
        <f t="shared" si="17"/>
        <v/>
      </c>
      <c r="X55" s="314" t="str">
        <f t="shared" si="17"/>
        <v/>
      </c>
      <c r="Y55" s="314" t="str">
        <f t="shared" si="17"/>
        <v/>
      </c>
      <c r="Z55" s="314" t="str">
        <f t="shared" si="15"/>
        <v/>
      </c>
      <c r="AA55" s="314" t="str">
        <f t="shared" si="15"/>
        <v/>
      </c>
      <c r="AB55" s="314" t="str">
        <f t="shared" si="15"/>
        <v/>
      </c>
      <c r="AC55" s="314" t="str">
        <f t="shared" si="15"/>
        <v/>
      </c>
      <c r="AD55" s="314" t="str">
        <f t="shared" si="15"/>
        <v/>
      </c>
      <c r="AE55" s="314" t="str">
        <f t="shared" si="15"/>
        <v/>
      </c>
      <c r="AF55" s="314" t="str">
        <f t="shared" si="15"/>
        <v/>
      </c>
      <c r="AG55" s="314" t="str">
        <f t="shared" si="15"/>
        <v/>
      </c>
      <c r="AH55" s="314" t="str">
        <f t="shared" si="15"/>
        <v/>
      </c>
      <c r="AI55" s="314" t="str">
        <f t="shared" si="15"/>
        <v/>
      </c>
      <c r="AJ55" s="314" t="str">
        <f t="shared" si="15"/>
        <v/>
      </c>
      <c r="AK55" s="314" t="str">
        <f t="shared" si="15"/>
        <v/>
      </c>
      <c r="AL55" s="314" t="str">
        <f t="shared" si="15"/>
        <v/>
      </c>
      <c r="AM55" s="314" t="str">
        <f t="shared" si="15"/>
        <v/>
      </c>
      <c r="AN55" s="314" t="str">
        <f t="shared" si="18"/>
        <v/>
      </c>
      <c r="AO55" s="314" t="str">
        <f t="shared" si="18"/>
        <v/>
      </c>
      <c r="AP55" s="314" t="str">
        <f t="shared" si="18"/>
        <v/>
      </c>
      <c r="AQ55" s="314" t="str">
        <f t="shared" si="18"/>
        <v/>
      </c>
      <c r="AR55" s="314" t="str">
        <f t="shared" si="18"/>
        <v/>
      </c>
      <c r="AS55" s="314" t="str">
        <f t="shared" si="18"/>
        <v/>
      </c>
      <c r="AT55" s="314" t="str">
        <f t="shared" si="18"/>
        <v/>
      </c>
      <c r="AU55" s="314" t="str">
        <f t="shared" si="18"/>
        <v/>
      </c>
      <c r="AV55" s="314" t="str">
        <f t="shared" si="18"/>
        <v/>
      </c>
      <c r="AW55" s="314" t="str">
        <f t="shared" si="18"/>
        <v/>
      </c>
      <c r="AX55" s="314" t="str">
        <f t="shared" si="16"/>
        <v/>
      </c>
      <c r="AY55" s="314" t="str">
        <f t="shared" si="16"/>
        <v/>
      </c>
      <c r="AZ55" s="314" t="str">
        <f t="shared" si="16"/>
        <v/>
      </c>
      <c r="BA55" s="314" t="str">
        <f t="shared" si="16"/>
        <v/>
      </c>
      <c r="BB55" s="314" t="str">
        <f t="shared" si="16"/>
        <v/>
      </c>
      <c r="BC55" s="314" t="str">
        <f t="shared" si="16"/>
        <v/>
      </c>
      <c r="BD55" s="314" t="str">
        <f t="shared" si="16"/>
        <v/>
      </c>
      <c r="BE55" s="314" t="str">
        <f t="shared" si="16"/>
        <v/>
      </c>
    </row>
    <row r="56" spans="1:57" ht="0.95" hidden="1" customHeight="1">
      <c r="A56" s="873"/>
      <c r="B56" s="311"/>
      <c r="E56" s="312">
        <v>41</v>
      </c>
      <c r="F56" s="313"/>
      <c r="G56" s="313"/>
      <c r="H56" s="313"/>
      <c r="I56" s="313"/>
      <c r="J56" s="314" t="str">
        <f t="shared" si="17"/>
        <v/>
      </c>
      <c r="K56" s="314" t="str">
        <f t="shared" si="17"/>
        <v/>
      </c>
      <c r="L56" s="314" t="str">
        <f t="shared" si="17"/>
        <v/>
      </c>
      <c r="M56" s="314" t="str">
        <f t="shared" si="17"/>
        <v/>
      </c>
      <c r="N56" s="314" t="str">
        <f t="shared" si="17"/>
        <v/>
      </c>
      <c r="O56" s="314" t="str">
        <f t="shared" si="17"/>
        <v/>
      </c>
      <c r="P56" s="314" t="str">
        <f t="shared" si="17"/>
        <v/>
      </c>
      <c r="Q56" s="314" t="str">
        <f t="shared" si="17"/>
        <v/>
      </c>
      <c r="R56" s="314" t="str">
        <f t="shared" si="17"/>
        <v/>
      </c>
      <c r="S56" s="314" t="str">
        <f t="shared" si="17"/>
        <v/>
      </c>
      <c r="T56" s="314" t="str">
        <f t="shared" si="17"/>
        <v/>
      </c>
      <c r="U56" s="314" t="str">
        <f t="shared" si="17"/>
        <v/>
      </c>
      <c r="V56" s="314" t="str">
        <f t="shared" si="17"/>
        <v/>
      </c>
      <c r="W56" s="314" t="str">
        <f t="shared" si="17"/>
        <v/>
      </c>
      <c r="X56" s="314" t="str">
        <f t="shared" si="17"/>
        <v/>
      </c>
      <c r="Y56" s="314" t="str">
        <f t="shared" si="17"/>
        <v/>
      </c>
      <c r="Z56" s="314" t="str">
        <f t="shared" si="15"/>
        <v/>
      </c>
      <c r="AA56" s="314" t="str">
        <f t="shared" si="15"/>
        <v/>
      </c>
      <c r="AB56" s="314" t="str">
        <f t="shared" si="15"/>
        <v/>
      </c>
      <c r="AC56" s="314" t="str">
        <f t="shared" si="15"/>
        <v/>
      </c>
      <c r="AD56" s="314" t="str">
        <f t="shared" si="15"/>
        <v/>
      </c>
      <c r="AE56" s="314" t="str">
        <f t="shared" si="15"/>
        <v/>
      </c>
      <c r="AF56" s="314" t="str">
        <f t="shared" si="15"/>
        <v/>
      </c>
      <c r="AG56" s="314" t="str">
        <f t="shared" si="15"/>
        <v/>
      </c>
      <c r="AH56" s="314" t="str">
        <f t="shared" si="15"/>
        <v/>
      </c>
      <c r="AI56" s="314" t="str">
        <f t="shared" si="15"/>
        <v/>
      </c>
      <c r="AJ56" s="314" t="str">
        <f t="shared" si="15"/>
        <v/>
      </c>
      <c r="AK56" s="314" t="str">
        <f t="shared" si="15"/>
        <v/>
      </c>
      <c r="AL56" s="314" t="str">
        <f t="shared" si="15"/>
        <v/>
      </c>
      <c r="AM56" s="314" t="str">
        <f t="shared" si="15"/>
        <v/>
      </c>
      <c r="AN56" s="314" t="str">
        <f t="shared" si="18"/>
        <v/>
      </c>
      <c r="AO56" s="314" t="str">
        <f t="shared" si="18"/>
        <v/>
      </c>
      <c r="AP56" s="314" t="str">
        <f t="shared" si="18"/>
        <v/>
      </c>
      <c r="AQ56" s="314" t="str">
        <f t="shared" si="18"/>
        <v/>
      </c>
      <c r="AR56" s="314" t="str">
        <f t="shared" si="18"/>
        <v/>
      </c>
      <c r="AS56" s="314" t="str">
        <f t="shared" si="18"/>
        <v/>
      </c>
      <c r="AT56" s="314" t="str">
        <f t="shared" si="18"/>
        <v/>
      </c>
      <c r="AU56" s="314" t="str">
        <f t="shared" si="18"/>
        <v/>
      </c>
      <c r="AV56" s="314" t="str">
        <f t="shared" si="18"/>
        <v/>
      </c>
      <c r="AW56" s="314" t="str">
        <f t="shared" si="18"/>
        <v/>
      </c>
      <c r="AX56" s="314" t="str">
        <f t="shared" si="16"/>
        <v/>
      </c>
      <c r="AY56" s="314" t="str">
        <f t="shared" si="16"/>
        <v/>
      </c>
      <c r="AZ56" s="314" t="str">
        <f t="shared" si="16"/>
        <v/>
      </c>
      <c r="BA56" s="314" t="str">
        <f t="shared" si="16"/>
        <v/>
      </c>
      <c r="BB56" s="314" t="str">
        <f t="shared" si="16"/>
        <v/>
      </c>
      <c r="BC56" s="314" t="str">
        <f t="shared" si="16"/>
        <v/>
      </c>
      <c r="BD56" s="314" t="str">
        <f t="shared" si="16"/>
        <v/>
      </c>
      <c r="BE56" s="314" t="str">
        <f t="shared" si="16"/>
        <v/>
      </c>
    </row>
    <row r="57" spans="1:57" ht="0.95" hidden="1" customHeight="1">
      <c r="A57" s="873"/>
      <c r="B57" s="311"/>
      <c r="E57" s="312">
        <v>42</v>
      </c>
      <c r="F57" s="313"/>
      <c r="G57" s="313"/>
      <c r="H57" s="313"/>
      <c r="I57" s="313"/>
      <c r="J57" s="314" t="str">
        <f t="shared" si="17"/>
        <v/>
      </c>
      <c r="K57" s="314" t="str">
        <f t="shared" si="17"/>
        <v/>
      </c>
      <c r="L57" s="314" t="str">
        <f t="shared" si="17"/>
        <v/>
      </c>
      <c r="M57" s="314" t="str">
        <f t="shared" si="17"/>
        <v/>
      </c>
      <c r="N57" s="314" t="str">
        <f t="shared" si="17"/>
        <v/>
      </c>
      <c r="O57" s="314" t="str">
        <f t="shared" si="17"/>
        <v/>
      </c>
      <c r="P57" s="314" t="str">
        <f t="shared" si="17"/>
        <v/>
      </c>
      <c r="Q57" s="314" t="str">
        <f t="shared" si="17"/>
        <v/>
      </c>
      <c r="R57" s="314" t="str">
        <f t="shared" si="17"/>
        <v/>
      </c>
      <c r="S57" s="314" t="str">
        <f t="shared" si="17"/>
        <v/>
      </c>
      <c r="T57" s="314" t="str">
        <f t="shared" si="17"/>
        <v/>
      </c>
      <c r="U57" s="314" t="str">
        <f t="shared" si="17"/>
        <v/>
      </c>
      <c r="V57" s="314" t="str">
        <f t="shared" si="17"/>
        <v/>
      </c>
      <c r="W57" s="314" t="str">
        <f t="shared" si="17"/>
        <v/>
      </c>
      <c r="X57" s="314" t="str">
        <f t="shared" si="17"/>
        <v/>
      </c>
      <c r="Y57" s="314" t="str">
        <f t="shared" si="17"/>
        <v/>
      </c>
      <c r="Z57" s="314" t="str">
        <f t="shared" si="15"/>
        <v/>
      </c>
      <c r="AA57" s="314" t="str">
        <f t="shared" si="15"/>
        <v/>
      </c>
      <c r="AB57" s="314" t="str">
        <f t="shared" si="15"/>
        <v/>
      </c>
      <c r="AC57" s="314" t="str">
        <f t="shared" si="15"/>
        <v/>
      </c>
      <c r="AD57" s="314" t="str">
        <f t="shared" si="15"/>
        <v/>
      </c>
      <c r="AE57" s="314" t="str">
        <f t="shared" si="15"/>
        <v/>
      </c>
      <c r="AF57" s="314" t="str">
        <f t="shared" si="15"/>
        <v/>
      </c>
      <c r="AG57" s="314" t="str">
        <f t="shared" si="15"/>
        <v/>
      </c>
      <c r="AH57" s="314" t="str">
        <f t="shared" si="15"/>
        <v/>
      </c>
      <c r="AI57" s="314" t="str">
        <f t="shared" si="15"/>
        <v/>
      </c>
      <c r="AJ57" s="314" t="str">
        <f t="shared" si="15"/>
        <v/>
      </c>
      <c r="AK57" s="314" t="str">
        <f t="shared" si="15"/>
        <v/>
      </c>
      <c r="AL57" s="314" t="str">
        <f t="shared" si="15"/>
        <v/>
      </c>
      <c r="AM57" s="314" t="str">
        <f t="shared" si="15"/>
        <v/>
      </c>
      <c r="AN57" s="314" t="str">
        <f t="shared" si="18"/>
        <v/>
      </c>
      <c r="AO57" s="314" t="str">
        <f t="shared" si="18"/>
        <v/>
      </c>
      <c r="AP57" s="314" t="str">
        <f t="shared" si="18"/>
        <v/>
      </c>
      <c r="AQ57" s="314" t="str">
        <f t="shared" si="18"/>
        <v/>
      </c>
      <c r="AR57" s="314" t="str">
        <f t="shared" si="18"/>
        <v/>
      </c>
      <c r="AS57" s="314" t="str">
        <f t="shared" si="18"/>
        <v/>
      </c>
      <c r="AT57" s="314" t="str">
        <f t="shared" si="18"/>
        <v/>
      </c>
      <c r="AU57" s="314" t="str">
        <f t="shared" si="18"/>
        <v/>
      </c>
      <c r="AV57" s="314" t="str">
        <f t="shared" si="18"/>
        <v/>
      </c>
      <c r="AW57" s="314" t="str">
        <f t="shared" si="18"/>
        <v/>
      </c>
      <c r="AX57" s="314" t="str">
        <f t="shared" si="16"/>
        <v/>
      </c>
      <c r="AY57" s="314" t="str">
        <f t="shared" si="16"/>
        <v/>
      </c>
      <c r="AZ57" s="314" t="str">
        <f t="shared" si="16"/>
        <v/>
      </c>
      <c r="BA57" s="314" t="str">
        <f t="shared" si="16"/>
        <v/>
      </c>
      <c r="BB57" s="314" t="str">
        <f t="shared" si="16"/>
        <v/>
      </c>
      <c r="BC57" s="314" t="str">
        <f t="shared" si="16"/>
        <v/>
      </c>
      <c r="BD57" s="314" t="str">
        <f t="shared" si="16"/>
        <v/>
      </c>
      <c r="BE57" s="314" t="str">
        <f t="shared" si="16"/>
        <v/>
      </c>
    </row>
    <row r="58" spans="1:57" ht="0.95" hidden="1" customHeight="1">
      <c r="A58" s="873"/>
      <c r="B58" s="311"/>
      <c r="E58" s="312">
        <v>43</v>
      </c>
      <c r="F58" s="313"/>
      <c r="G58" s="313"/>
      <c r="H58" s="313"/>
      <c r="I58" s="313"/>
      <c r="J58" s="314" t="str">
        <f t="shared" si="17"/>
        <v/>
      </c>
      <c r="K58" s="314" t="str">
        <f t="shared" si="17"/>
        <v/>
      </c>
      <c r="L58" s="314" t="str">
        <f t="shared" si="17"/>
        <v/>
      </c>
      <c r="M58" s="314" t="str">
        <f t="shared" si="17"/>
        <v/>
      </c>
      <c r="N58" s="314" t="str">
        <f t="shared" si="17"/>
        <v/>
      </c>
      <c r="O58" s="314" t="str">
        <f t="shared" si="17"/>
        <v/>
      </c>
      <c r="P58" s="314" t="str">
        <f t="shared" si="17"/>
        <v/>
      </c>
      <c r="Q58" s="314" t="str">
        <f t="shared" si="17"/>
        <v/>
      </c>
      <c r="R58" s="314" t="str">
        <f t="shared" si="17"/>
        <v/>
      </c>
      <c r="S58" s="314" t="str">
        <f t="shared" si="17"/>
        <v/>
      </c>
      <c r="T58" s="314" t="str">
        <f t="shared" si="17"/>
        <v/>
      </c>
      <c r="U58" s="314" t="str">
        <f t="shared" si="17"/>
        <v/>
      </c>
      <c r="V58" s="314" t="str">
        <f t="shared" si="17"/>
        <v/>
      </c>
      <c r="W58" s="314" t="str">
        <f t="shared" si="17"/>
        <v/>
      </c>
      <c r="X58" s="314" t="str">
        <f t="shared" si="17"/>
        <v/>
      </c>
      <c r="Y58" s="314" t="str">
        <f t="shared" si="17"/>
        <v/>
      </c>
      <c r="Z58" s="314" t="str">
        <f t="shared" si="15"/>
        <v/>
      </c>
      <c r="AA58" s="314" t="str">
        <f t="shared" si="15"/>
        <v/>
      </c>
      <c r="AB58" s="314" t="str">
        <f t="shared" si="15"/>
        <v/>
      </c>
      <c r="AC58" s="314" t="str">
        <f t="shared" si="15"/>
        <v/>
      </c>
      <c r="AD58" s="314" t="str">
        <f t="shared" si="15"/>
        <v/>
      </c>
      <c r="AE58" s="314" t="str">
        <f t="shared" si="15"/>
        <v/>
      </c>
      <c r="AF58" s="314" t="str">
        <f t="shared" si="15"/>
        <v/>
      </c>
      <c r="AG58" s="314" t="str">
        <f t="shared" si="15"/>
        <v/>
      </c>
      <c r="AH58" s="314" t="str">
        <f t="shared" si="15"/>
        <v/>
      </c>
      <c r="AI58" s="314" t="str">
        <f t="shared" si="15"/>
        <v/>
      </c>
      <c r="AJ58" s="314" t="str">
        <f t="shared" si="15"/>
        <v/>
      </c>
      <c r="AK58" s="314" t="str">
        <f t="shared" si="15"/>
        <v/>
      </c>
      <c r="AL58" s="314" t="str">
        <f t="shared" si="15"/>
        <v/>
      </c>
      <c r="AM58" s="314" t="str">
        <f t="shared" si="15"/>
        <v/>
      </c>
      <c r="AN58" s="314" t="str">
        <f t="shared" si="18"/>
        <v/>
      </c>
      <c r="AO58" s="314" t="str">
        <f t="shared" si="18"/>
        <v/>
      </c>
      <c r="AP58" s="314" t="str">
        <f t="shared" si="18"/>
        <v/>
      </c>
      <c r="AQ58" s="314" t="str">
        <f t="shared" si="18"/>
        <v/>
      </c>
      <c r="AR58" s="314" t="str">
        <f t="shared" si="18"/>
        <v/>
      </c>
      <c r="AS58" s="314" t="str">
        <f t="shared" si="18"/>
        <v/>
      </c>
      <c r="AT58" s="314" t="str">
        <f t="shared" si="18"/>
        <v/>
      </c>
      <c r="AU58" s="314" t="str">
        <f t="shared" si="18"/>
        <v/>
      </c>
      <c r="AV58" s="314" t="str">
        <f t="shared" si="18"/>
        <v/>
      </c>
      <c r="AW58" s="314" t="str">
        <f t="shared" si="18"/>
        <v/>
      </c>
      <c r="AX58" s="314" t="str">
        <f t="shared" si="16"/>
        <v/>
      </c>
      <c r="AY58" s="314" t="str">
        <f t="shared" si="16"/>
        <v/>
      </c>
      <c r="AZ58" s="314" t="str">
        <f t="shared" si="16"/>
        <v/>
      </c>
      <c r="BA58" s="314" t="str">
        <f t="shared" si="16"/>
        <v/>
      </c>
      <c r="BB58" s="314" t="str">
        <f t="shared" si="16"/>
        <v/>
      </c>
      <c r="BC58" s="314" t="str">
        <f t="shared" si="16"/>
        <v/>
      </c>
      <c r="BD58" s="314" t="str">
        <f t="shared" si="16"/>
        <v/>
      </c>
      <c r="BE58" s="314" t="str">
        <f t="shared" si="16"/>
        <v/>
      </c>
    </row>
    <row r="59" spans="1:57" ht="0.95" hidden="1" customHeight="1">
      <c r="A59" s="873"/>
      <c r="B59" s="311"/>
      <c r="E59" s="312">
        <v>44</v>
      </c>
      <c r="F59" s="313"/>
      <c r="G59" s="313"/>
      <c r="H59" s="313"/>
      <c r="I59" s="313"/>
      <c r="J59" s="314" t="str">
        <f t="shared" si="17"/>
        <v/>
      </c>
      <c r="K59" s="314" t="str">
        <f t="shared" si="17"/>
        <v/>
      </c>
      <c r="L59" s="314" t="str">
        <f t="shared" si="17"/>
        <v/>
      </c>
      <c r="M59" s="314" t="str">
        <f t="shared" si="17"/>
        <v/>
      </c>
      <c r="N59" s="314" t="str">
        <f t="shared" si="17"/>
        <v/>
      </c>
      <c r="O59" s="314" t="str">
        <f t="shared" si="17"/>
        <v/>
      </c>
      <c r="P59" s="314" t="str">
        <f t="shared" si="17"/>
        <v/>
      </c>
      <c r="Q59" s="314" t="str">
        <f t="shared" si="17"/>
        <v/>
      </c>
      <c r="R59" s="314" t="str">
        <f t="shared" si="17"/>
        <v/>
      </c>
      <c r="S59" s="314" t="str">
        <f t="shared" si="17"/>
        <v/>
      </c>
      <c r="T59" s="314" t="str">
        <f t="shared" si="17"/>
        <v/>
      </c>
      <c r="U59" s="314" t="str">
        <f t="shared" si="17"/>
        <v/>
      </c>
      <c r="V59" s="314" t="str">
        <f t="shared" si="17"/>
        <v/>
      </c>
      <c r="W59" s="314" t="str">
        <f t="shared" si="17"/>
        <v/>
      </c>
      <c r="X59" s="314" t="str">
        <f t="shared" si="17"/>
        <v/>
      </c>
      <c r="Y59" s="314" t="str">
        <f t="shared" si="17"/>
        <v/>
      </c>
      <c r="Z59" s="314" t="str">
        <f t="shared" si="15"/>
        <v/>
      </c>
      <c r="AA59" s="314" t="str">
        <f t="shared" si="15"/>
        <v/>
      </c>
      <c r="AB59" s="314" t="str">
        <f t="shared" si="15"/>
        <v/>
      </c>
      <c r="AC59" s="314" t="str">
        <f t="shared" si="15"/>
        <v/>
      </c>
      <c r="AD59" s="314" t="str">
        <f t="shared" si="15"/>
        <v/>
      </c>
      <c r="AE59" s="314" t="str">
        <f t="shared" si="15"/>
        <v/>
      </c>
      <c r="AF59" s="314" t="str">
        <f t="shared" si="15"/>
        <v/>
      </c>
      <c r="AG59" s="314" t="str">
        <f t="shared" si="15"/>
        <v/>
      </c>
      <c r="AH59" s="314" t="str">
        <f t="shared" si="15"/>
        <v/>
      </c>
      <c r="AI59" s="314" t="str">
        <f t="shared" si="15"/>
        <v/>
      </c>
      <c r="AJ59" s="314" t="str">
        <f t="shared" si="15"/>
        <v/>
      </c>
      <c r="AK59" s="314" t="str">
        <f t="shared" si="15"/>
        <v/>
      </c>
      <c r="AL59" s="314" t="str">
        <f t="shared" si="15"/>
        <v/>
      </c>
      <c r="AM59" s="314" t="str">
        <f t="shared" si="15"/>
        <v/>
      </c>
      <c r="AN59" s="314" t="str">
        <f t="shared" si="18"/>
        <v/>
      </c>
      <c r="AO59" s="314" t="str">
        <f t="shared" si="18"/>
        <v/>
      </c>
      <c r="AP59" s="314" t="str">
        <f t="shared" si="18"/>
        <v/>
      </c>
      <c r="AQ59" s="314" t="str">
        <f t="shared" si="18"/>
        <v/>
      </c>
      <c r="AR59" s="314" t="str">
        <f t="shared" si="18"/>
        <v/>
      </c>
      <c r="AS59" s="314" t="str">
        <f t="shared" si="18"/>
        <v/>
      </c>
      <c r="AT59" s="314" t="str">
        <f t="shared" si="18"/>
        <v/>
      </c>
      <c r="AU59" s="314" t="str">
        <f t="shared" si="18"/>
        <v/>
      </c>
      <c r="AV59" s="314" t="str">
        <f t="shared" si="18"/>
        <v/>
      </c>
      <c r="AW59" s="314" t="str">
        <f t="shared" si="18"/>
        <v/>
      </c>
      <c r="AX59" s="314" t="str">
        <f t="shared" si="16"/>
        <v/>
      </c>
      <c r="AY59" s="314" t="str">
        <f t="shared" si="16"/>
        <v/>
      </c>
      <c r="AZ59" s="314" t="str">
        <f t="shared" si="16"/>
        <v/>
      </c>
      <c r="BA59" s="314" t="str">
        <f t="shared" si="16"/>
        <v/>
      </c>
      <c r="BB59" s="314" t="str">
        <f t="shared" si="16"/>
        <v/>
      </c>
      <c r="BC59" s="314" t="str">
        <f t="shared" si="16"/>
        <v/>
      </c>
      <c r="BD59" s="314" t="str">
        <f t="shared" si="16"/>
        <v/>
      </c>
      <c r="BE59" s="314" t="str">
        <f t="shared" si="16"/>
        <v/>
      </c>
    </row>
    <row r="60" spans="1:57" ht="0.95" hidden="1" customHeight="1">
      <c r="A60" s="873"/>
      <c r="B60" s="311"/>
      <c r="E60" s="312">
        <v>45</v>
      </c>
      <c r="F60" s="313"/>
      <c r="G60" s="313"/>
      <c r="H60" s="313"/>
      <c r="I60" s="313"/>
      <c r="J60" s="314" t="str">
        <f t="shared" si="17"/>
        <v/>
      </c>
      <c r="K60" s="314" t="str">
        <f t="shared" si="17"/>
        <v/>
      </c>
      <c r="L60" s="314" t="str">
        <f t="shared" si="17"/>
        <v/>
      </c>
      <c r="M60" s="314" t="str">
        <f t="shared" si="17"/>
        <v/>
      </c>
      <c r="N60" s="314" t="str">
        <f t="shared" si="17"/>
        <v/>
      </c>
      <c r="O60" s="314" t="str">
        <f t="shared" si="17"/>
        <v/>
      </c>
      <c r="P60" s="314" t="str">
        <f t="shared" si="17"/>
        <v/>
      </c>
      <c r="Q60" s="314" t="str">
        <f t="shared" si="17"/>
        <v/>
      </c>
      <c r="R60" s="314" t="str">
        <f t="shared" si="17"/>
        <v/>
      </c>
      <c r="S60" s="314" t="str">
        <f t="shared" si="17"/>
        <v/>
      </c>
      <c r="T60" s="314" t="str">
        <f t="shared" si="17"/>
        <v/>
      </c>
      <c r="U60" s="314" t="str">
        <f t="shared" si="17"/>
        <v/>
      </c>
      <c r="V60" s="314" t="str">
        <f t="shared" si="17"/>
        <v/>
      </c>
      <c r="W60" s="314" t="str">
        <f t="shared" si="17"/>
        <v/>
      </c>
      <c r="X60" s="314" t="str">
        <f t="shared" si="17"/>
        <v/>
      </c>
      <c r="Y60" s="314" t="str">
        <f t="shared" si="17"/>
        <v/>
      </c>
      <c r="Z60" s="314" t="str">
        <f t="shared" si="15"/>
        <v/>
      </c>
      <c r="AA60" s="314" t="str">
        <f t="shared" si="15"/>
        <v/>
      </c>
      <c r="AB60" s="314" t="str">
        <f t="shared" si="15"/>
        <v/>
      </c>
      <c r="AC60" s="314" t="str">
        <f t="shared" si="15"/>
        <v/>
      </c>
      <c r="AD60" s="314" t="str">
        <f t="shared" si="15"/>
        <v/>
      </c>
      <c r="AE60" s="314" t="str">
        <f t="shared" si="15"/>
        <v/>
      </c>
      <c r="AF60" s="314" t="str">
        <f t="shared" si="15"/>
        <v/>
      </c>
      <c r="AG60" s="314" t="str">
        <f t="shared" si="15"/>
        <v/>
      </c>
      <c r="AH60" s="314" t="str">
        <f t="shared" si="15"/>
        <v/>
      </c>
      <c r="AI60" s="314" t="str">
        <f t="shared" si="15"/>
        <v/>
      </c>
      <c r="AJ60" s="314" t="str">
        <f t="shared" si="15"/>
        <v/>
      </c>
      <c r="AK60" s="314" t="str">
        <f t="shared" si="15"/>
        <v/>
      </c>
      <c r="AL60" s="314" t="str">
        <f t="shared" si="15"/>
        <v/>
      </c>
      <c r="AM60" s="314" t="str">
        <f t="shared" si="15"/>
        <v/>
      </c>
      <c r="AN60" s="314" t="str">
        <f t="shared" si="18"/>
        <v/>
      </c>
      <c r="AO60" s="314" t="str">
        <f t="shared" si="18"/>
        <v/>
      </c>
      <c r="AP60" s="314" t="str">
        <f t="shared" si="18"/>
        <v/>
      </c>
      <c r="AQ60" s="314" t="str">
        <f t="shared" si="18"/>
        <v/>
      </c>
      <c r="AR60" s="314" t="str">
        <f t="shared" si="18"/>
        <v/>
      </c>
      <c r="AS60" s="314" t="str">
        <f t="shared" si="18"/>
        <v/>
      </c>
      <c r="AT60" s="314" t="str">
        <f t="shared" si="18"/>
        <v/>
      </c>
      <c r="AU60" s="314" t="str">
        <f t="shared" si="18"/>
        <v/>
      </c>
      <c r="AV60" s="314" t="str">
        <f t="shared" si="18"/>
        <v/>
      </c>
      <c r="AW60" s="314" t="str">
        <f t="shared" si="18"/>
        <v/>
      </c>
      <c r="AX60" s="314" t="str">
        <f t="shared" si="16"/>
        <v/>
      </c>
      <c r="AY60" s="314" t="str">
        <f t="shared" si="16"/>
        <v/>
      </c>
      <c r="AZ60" s="314" t="str">
        <f t="shared" si="16"/>
        <v/>
      </c>
      <c r="BA60" s="314" t="str">
        <f t="shared" si="16"/>
        <v/>
      </c>
      <c r="BB60" s="314" t="str">
        <f t="shared" si="16"/>
        <v/>
      </c>
      <c r="BC60" s="314" t="str">
        <f t="shared" si="16"/>
        <v/>
      </c>
      <c r="BD60" s="314" t="str">
        <f t="shared" si="16"/>
        <v/>
      </c>
      <c r="BE60" s="314" t="str">
        <f t="shared" si="16"/>
        <v/>
      </c>
    </row>
    <row r="61" spans="1:57" ht="0.95" hidden="1" customHeight="1">
      <c r="A61" s="873"/>
      <c r="B61" s="311"/>
      <c r="E61" s="312">
        <v>46</v>
      </c>
      <c r="F61" s="313"/>
      <c r="G61" s="313"/>
      <c r="H61" s="313"/>
      <c r="I61" s="313"/>
      <c r="J61" s="314" t="str">
        <f t="shared" si="17"/>
        <v/>
      </c>
      <c r="K61" s="314" t="str">
        <f t="shared" si="17"/>
        <v/>
      </c>
      <c r="L61" s="314" t="str">
        <f t="shared" si="17"/>
        <v/>
      </c>
      <c r="M61" s="314" t="str">
        <f t="shared" si="17"/>
        <v/>
      </c>
      <c r="N61" s="314" t="str">
        <f t="shared" si="17"/>
        <v/>
      </c>
      <c r="O61" s="314" t="str">
        <f t="shared" si="17"/>
        <v/>
      </c>
      <c r="P61" s="314" t="str">
        <f t="shared" si="17"/>
        <v/>
      </c>
      <c r="Q61" s="314" t="str">
        <f t="shared" si="17"/>
        <v/>
      </c>
      <c r="R61" s="314" t="str">
        <f t="shared" si="17"/>
        <v/>
      </c>
      <c r="S61" s="314" t="str">
        <f t="shared" si="17"/>
        <v/>
      </c>
      <c r="T61" s="314" t="str">
        <f t="shared" si="17"/>
        <v/>
      </c>
      <c r="U61" s="314" t="str">
        <f t="shared" si="17"/>
        <v/>
      </c>
      <c r="V61" s="314" t="str">
        <f t="shared" si="17"/>
        <v/>
      </c>
      <c r="W61" s="314" t="str">
        <f t="shared" si="17"/>
        <v/>
      </c>
      <c r="X61" s="314" t="str">
        <f t="shared" si="17"/>
        <v/>
      </c>
      <c r="Y61" s="314" t="str">
        <f t="shared" si="17"/>
        <v/>
      </c>
      <c r="Z61" s="314" t="str">
        <f t="shared" si="15"/>
        <v/>
      </c>
      <c r="AA61" s="314" t="str">
        <f t="shared" si="15"/>
        <v/>
      </c>
      <c r="AB61" s="314" t="str">
        <f t="shared" si="15"/>
        <v/>
      </c>
      <c r="AC61" s="314" t="str">
        <f t="shared" si="15"/>
        <v/>
      </c>
      <c r="AD61" s="314" t="str">
        <f t="shared" si="15"/>
        <v/>
      </c>
      <c r="AE61" s="314" t="str">
        <f t="shared" si="15"/>
        <v/>
      </c>
      <c r="AF61" s="314" t="str">
        <f t="shared" si="15"/>
        <v/>
      </c>
      <c r="AG61" s="314" t="str">
        <f t="shared" si="15"/>
        <v/>
      </c>
      <c r="AH61" s="314" t="str">
        <f t="shared" si="15"/>
        <v/>
      </c>
      <c r="AI61" s="314" t="str">
        <f t="shared" si="15"/>
        <v/>
      </c>
      <c r="AJ61" s="314" t="str">
        <f t="shared" si="15"/>
        <v/>
      </c>
      <c r="AK61" s="314" t="str">
        <f t="shared" si="15"/>
        <v/>
      </c>
      <c r="AL61" s="314" t="str">
        <f t="shared" si="15"/>
        <v/>
      </c>
      <c r="AM61" s="314" t="str">
        <f t="shared" si="15"/>
        <v/>
      </c>
      <c r="AN61" s="314" t="str">
        <f t="shared" si="18"/>
        <v/>
      </c>
      <c r="AO61" s="314" t="str">
        <f t="shared" si="18"/>
        <v/>
      </c>
      <c r="AP61" s="314" t="str">
        <f t="shared" si="18"/>
        <v/>
      </c>
      <c r="AQ61" s="314" t="str">
        <f t="shared" si="18"/>
        <v/>
      </c>
      <c r="AR61" s="314" t="str">
        <f t="shared" si="18"/>
        <v/>
      </c>
      <c r="AS61" s="314" t="str">
        <f t="shared" si="18"/>
        <v/>
      </c>
      <c r="AT61" s="314" t="str">
        <f t="shared" si="18"/>
        <v/>
      </c>
      <c r="AU61" s="314" t="str">
        <f t="shared" si="18"/>
        <v/>
      </c>
      <c r="AV61" s="314" t="str">
        <f t="shared" si="18"/>
        <v/>
      </c>
      <c r="AW61" s="314" t="str">
        <f t="shared" si="18"/>
        <v/>
      </c>
      <c r="AX61" s="314" t="str">
        <f t="shared" si="16"/>
        <v/>
      </c>
      <c r="AY61" s="314" t="str">
        <f t="shared" si="16"/>
        <v/>
      </c>
      <c r="AZ61" s="314" t="str">
        <f t="shared" si="16"/>
        <v/>
      </c>
      <c r="BA61" s="314" t="str">
        <f t="shared" si="16"/>
        <v/>
      </c>
      <c r="BB61" s="314" t="str">
        <f t="shared" si="16"/>
        <v/>
      </c>
      <c r="BC61" s="314" t="str">
        <f t="shared" si="16"/>
        <v/>
      </c>
      <c r="BD61" s="314" t="str">
        <f t="shared" si="16"/>
        <v/>
      </c>
      <c r="BE61" s="314" t="str">
        <f t="shared" si="16"/>
        <v/>
      </c>
    </row>
    <row r="62" spans="1:57" ht="0.95" hidden="1" customHeight="1">
      <c r="A62" s="873"/>
      <c r="B62" s="311"/>
      <c r="E62" s="312">
        <v>47</v>
      </c>
      <c r="F62" s="313"/>
      <c r="G62" s="313"/>
      <c r="H62" s="313"/>
      <c r="I62" s="313"/>
      <c r="J62" s="314" t="str">
        <f t="shared" si="17"/>
        <v/>
      </c>
      <c r="K62" s="314" t="str">
        <f t="shared" si="17"/>
        <v/>
      </c>
      <c r="L62" s="314" t="str">
        <f t="shared" si="17"/>
        <v/>
      </c>
      <c r="M62" s="314" t="str">
        <f t="shared" si="17"/>
        <v/>
      </c>
      <c r="N62" s="314" t="str">
        <f t="shared" si="17"/>
        <v/>
      </c>
      <c r="O62" s="314" t="str">
        <f t="shared" si="17"/>
        <v/>
      </c>
      <c r="P62" s="314" t="str">
        <f t="shared" si="17"/>
        <v/>
      </c>
      <c r="Q62" s="314" t="str">
        <f t="shared" si="17"/>
        <v/>
      </c>
      <c r="R62" s="314" t="str">
        <f t="shared" si="17"/>
        <v/>
      </c>
      <c r="S62" s="314" t="str">
        <f t="shared" si="17"/>
        <v/>
      </c>
      <c r="T62" s="314" t="str">
        <f t="shared" si="17"/>
        <v/>
      </c>
      <c r="U62" s="314" t="str">
        <f t="shared" si="17"/>
        <v/>
      </c>
      <c r="V62" s="314" t="str">
        <f t="shared" si="17"/>
        <v/>
      </c>
      <c r="W62" s="314" t="str">
        <f t="shared" si="17"/>
        <v/>
      </c>
      <c r="X62" s="314" t="str">
        <f t="shared" si="17"/>
        <v/>
      </c>
      <c r="Y62" s="314" t="str">
        <f t="shared" si="17"/>
        <v/>
      </c>
      <c r="Z62" s="314" t="str">
        <f t="shared" si="15"/>
        <v/>
      </c>
      <c r="AA62" s="314" t="str">
        <f t="shared" si="15"/>
        <v/>
      </c>
      <c r="AB62" s="314" t="str">
        <f t="shared" si="15"/>
        <v/>
      </c>
      <c r="AC62" s="314" t="str">
        <f t="shared" si="15"/>
        <v/>
      </c>
      <c r="AD62" s="314" t="str">
        <f t="shared" si="15"/>
        <v/>
      </c>
      <c r="AE62" s="314" t="str">
        <f t="shared" si="15"/>
        <v/>
      </c>
      <c r="AF62" s="314" t="str">
        <f t="shared" si="15"/>
        <v/>
      </c>
      <c r="AG62" s="314" t="str">
        <f t="shared" si="15"/>
        <v/>
      </c>
      <c r="AH62" s="314" t="str">
        <f t="shared" si="15"/>
        <v/>
      </c>
      <c r="AI62" s="314" t="str">
        <f t="shared" si="15"/>
        <v/>
      </c>
      <c r="AJ62" s="314" t="str">
        <f t="shared" si="15"/>
        <v/>
      </c>
      <c r="AK62" s="314" t="str">
        <f t="shared" si="15"/>
        <v/>
      </c>
      <c r="AL62" s="314" t="str">
        <f t="shared" si="15"/>
        <v/>
      </c>
      <c r="AM62" s="314" t="str">
        <f t="shared" si="15"/>
        <v/>
      </c>
      <c r="AN62" s="314" t="str">
        <f t="shared" si="18"/>
        <v/>
      </c>
      <c r="AO62" s="314" t="str">
        <f t="shared" si="18"/>
        <v/>
      </c>
      <c r="AP62" s="314" t="str">
        <f t="shared" si="18"/>
        <v/>
      </c>
      <c r="AQ62" s="314" t="str">
        <f t="shared" si="18"/>
        <v/>
      </c>
      <c r="AR62" s="314" t="str">
        <f t="shared" si="18"/>
        <v/>
      </c>
      <c r="AS62" s="314" t="str">
        <f t="shared" si="18"/>
        <v/>
      </c>
      <c r="AT62" s="314" t="str">
        <f t="shared" si="18"/>
        <v/>
      </c>
      <c r="AU62" s="314" t="str">
        <f t="shared" si="18"/>
        <v/>
      </c>
      <c r="AV62" s="314" t="str">
        <f t="shared" si="18"/>
        <v/>
      </c>
      <c r="AW62" s="314" t="str">
        <f t="shared" si="18"/>
        <v/>
      </c>
      <c r="AX62" s="314" t="str">
        <f t="shared" si="16"/>
        <v/>
      </c>
      <c r="AY62" s="314" t="str">
        <f t="shared" si="16"/>
        <v/>
      </c>
      <c r="AZ62" s="314" t="str">
        <f t="shared" si="16"/>
        <v/>
      </c>
      <c r="BA62" s="314" t="str">
        <f t="shared" si="16"/>
        <v/>
      </c>
      <c r="BB62" s="314" t="str">
        <f t="shared" si="16"/>
        <v/>
      </c>
      <c r="BC62" s="314" t="str">
        <f t="shared" si="16"/>
        <v/>
      </c>
      <c r="BD62" s="314" t="str">
        <f t="shared" si="16"/>
        <v/>
      </c>
      <c r="BE62" s="314" t="str">
        <f t="shared" si="16"/>
        <v/>
      </c>
    </row>
    <row r="63" spans="1:57" ht="0.95" hidden="1" customHeight="1">
      <c r="A63" s="873"/>
      <c r="B63" s="311"/>
      <c r="E63" s="312">
        <v>48</v>
      </c>
      <c r="F63" s="313"/>
      <c r="G63" s="313"/>
      <c r="H63" s="313"/>
      <c r="I63" s="313"/>
      <c r="J63" s="314" t="str">
        <f t="shared" si="17"/>
        <v/>
      </c>
      <c r="K63" s="314" t="str">
        <f t="shared" si="17"/>
        <v/>
      </c>
      <c r="L63" s="314" t="str">
        <f t="shared" si="17"/>
        <v/>
      </c>
      <c r="M63" s="314" t="str">
        <f t="shared" si="17"/>
        <v/>
      </c>
      <c r="N63" s="314" t="str">
        <f t="shared" si="17"/>
        <v/>
      </c>
      <c r="O63" s="314" t="str">
        <f t="shared" si="17"/>
        <v/>
      </c>
      <c r="P63" s="314" t="str">
        <f t="shared" si="17"/>
        <v/>
      </c>
      <c r="Q63" s="314" t="str">
        <f t="shared" si="17"/>
        <v/>
      </c>
      <c r="R63" s="314" t="str">
        <f t="shared" si="17"/>
        <v/>
      </c>
      <c r="S63" s="314" t="str">
        <f t="shared" si="17"/>
        <v/>
      </c>
      <c r="T63" s="314" t="str">
        <f t="shared" si="17"/>
        <v/>
      </c>
      <c r="U63" s="314" t="str">
        <f t="shared" si="17"/>
        <v/>
      </c>
      <c r="V63" s="314" t="str">
        <f t="shared" si="17"/>
        <v/>
      </c>
      <c r="W63" s="314" t="str">
        <f t="shared" si="17"/>
        <v/>
      </c>
      <c r="X63" s="314" t="str">
        <f t="shared" si="17"/>
        <v/>
      </c>
      <c r="Y63" s="314" t="str">
        <f t="shared" ref="Y63:AN65" si="19">IF(Y$7=1,MID(Y$3,$E63,1),"")</f>
        <v/>
      </c>
      <c r="Z63" s="314" t="str">
        <f t="shared" si="19"/>
        <v/>
      </c>
      <c r="AA63" s="314" t="str">
        <f t="shared" si="19"/>
        <v/>
      </c>
      <c r="AB63" s="314" t="str">
        <f t="shared" si="19"/>
        <v/>
      </c>
      <c r="AC63" s="314" t="str">
        <f t="shared" si="19"/>
        <v/>
      </c>
      <c r="AD63" s="314" t="str">
        <f t="shared" si="19"/>
        <v/>
      </c>
      <c r="AE63" s="314" t="str">
        <f t="shared" si="19"/>
        <v/>
      </c>
      <c r="AF63" s="314" t="str">
        <f t="shared" si="19"/>
        <v/>
      </c>
      <c r="AG63" s="314" t="str">
        <f t="shared" si="19"/>
        <v/>
      </c>
      <c r="AH63" s="314" t="str">
        <f t="shared" si="19"/>
        <v/>
      </c>
      <c r="AI63" s="314" t="str">
        <f t="shared" si="19"/>
        <v/>
      </c>
      <c r="AJ63" s="314" t="str">
        <f t="shared" si="19"/>
        <v/>
      </c>
      <c r="AK63" s="314" t="str">
        <f t="shared" si="19"/>
        <v/>
      </c>
      <c r="AL63" s="314" t="str">
        <f t="shared" si="19"/>
        <v/>
      </c>
      <c r="AM63" s="314" t="str">
        <f t="shared" si="19"/>
        <v/>
      </c>
      <c r="AN63" s="314" t="str">
        <f t="shared" si="18"/>
        <v/>
      </c>
      <c r="AO63" s="314" t="str">
        <f t="shared" si="18"/>
        <v/>
      </c>
      <c r="AP63" s="314" t="str">
        <f t="shared" si="18"/>
        <v/>
      </c>
      <c r="AQ63" s="314" t="str">
        <f t="shared" si="18"/>
        <v/>
      </c>
      <c r="AR63" s="314" t="str">
        <f t="shared" si="18"/>
        <v/>
      </c>
      <c r="AS63" s="314" t="str">
        <f t="shared" si="18"/>
        <v/>
      </c>
      <c r="AT63" s="314" t="str">
        <f t="shared" si="18"/>
        <v/>
      </c>
      <c r="AU63" s="314" t="str">
        <f t="shared" si="18"/>
        <v/>
      </c>
      <c r="AV63" s="314" t="str">
        <f t="shared" si="18"/>
        <v/>
      </c>
      <c r="AW63" s="314" t="str">
        <f t="shared" si="18"/>
        <v/>
      </c>
      <c r="AX63" s="314" t="str">
        <f t="shared" si="18"/>
        <v/>
      </c>
      <c r="AY63" s="314" t="str">
        <f t="shared" si="18"/>
        <v/>
      </c>
      <c r="AZ63" s="314" t="str">
        <f t="shared" si="18"/>
        <v/>
      </c>
      <c r="BA63" s="314" t="str">
        <f t="shared" si="18"/>
        <v/>
      </c>
      <c r="BB63" s="314" t="str">
        <f t="shared" si="18"/>
        <v/>
      </c>
      <c r="BC63" s="314" t="str">
        <f t="shared" si="18"/>
        <v/>
      </c>
      <c r="BD63" s="314" t="str">
        <f t="shared" ref="AX63:BE65" si="20">IF(BD$7=1,MID(BD$3,$E63,1),"")</f>
        <v/>
      </c>
      <c r="BE63" s="314" t="str">
        <f t="shared" si="20"/>
        <v/>
      </c>
    </row>
    <row r="64" spans="1:57" ht="0.95" hidden="1" customHeight="1">
      <c r="A64" s="873"/>
      <c r="B64" s="311"/>
      <c r="E64" s="312">
        <v>49</v>
      </c>
      <c r="F64" s="313"/>
      <c r="G64" s="313"/>
      <c r="H64" s="313"/>
      <c r="I64" s="313"/>
      <c r="J64" s="314" t="str">
        <f t="shared" ref="J64:Y65" si="21">IF(J$7=1,MID(J$3,$E64,1),"")</f>
        <v/>
      </c>
      <c r="K64" s="314" t="str">
        <f t="shared" si="21"/>
        <v/>
      </c>
      <c r="L64" s="314" t="str">
        <f t="shared" si="21"/>
        <v/>
      </c>
      <c r="M64" s="314" t="str">
        <f t="shared" si="21"/>
        <v/>
      </c>
      <c r="N64" s="314" t="str">
        <f t="shared" si="21"/>
        <v/>
      </c>
      <c r="O64" s="314" t="str">
        <f t="shared" si="21"/>
        <v/>
      </c>
      <c r="P64" s="314" t="str">
        <f t="shared" si="21"/>
        <v/>
      </c>
      <c r="Q64" s="314" t="str">
        <f t="shared" si="21"/>
        <v/>
      </c>
      <c r="R64" s="314" t="str">
        <f t="shared" si="21"/>
        <v/>
      </c>
      <c r="S64" s="314" t="str">
        <f t="shared" si="21"/>
        <v/>
      </c>
      <c r="T64" s="314" t="str">
        <f t="shared" si="21"/>
        <v/>
      </c>
      <c r="U64" s="314" t="str">
        <f t="shared" si="21"/>
        <v/>
      </c>
      <c r="V64" s="314" t="str">
        <f t="shared" si="21"/>
        <v/>
      </c>
      <c r="W64" s="314" t="str">
        <f t="shared" si="21"/>
        <v/>
      </c>
      <c r="X64" s="314" t="str">
        <f t="shared" si="21"/>
        <v/>
      </c>
      <c r="Y64" s="314" t="str">
        <f t="shared" si="21"/>
        <v/>
      </c>
      <c r="Z64" s="314" t="str">
        <f t="shared" si="19"/>
        <v/>
      </c>
      <c r="AA64" s="314" t="str">
        <f t="shared" si="19"/>
        <v/>
      </c>
      <c r="AB64" s="314" t="str">
        <f t="shared" si="19"/>
        <v/>
      </c>
      <c r="AC64" s="314" t="str">
        <f t="shared" si="19"/>
        <v/>
      </c>
      <c r="AD64" s="314" t="str">
        <f t="shared" si="19"/>
        <v/>
      </c>
      <c r="AE64" s="314" t="str">
        <f t="shared" si="19"/>
        <v/>
      </c>
      <c r="AF64" s="314" t="str">
        <f t="shared" si="19"/>
        <v/>
      </c>
      <c r="AG64" s="314" t="str">
        <f t="shared" si="19"/>
        <v/>
      </c>
      <c r="AH64" s="314" t="str">
        <f t="shared" si="19"/>
        <v/>
      </c>
      <c r="AI64" s="314" t="str">
        <f t="shared" si="19"/>
        <v/>
      </c>
      <c r="AJ64" s="314" t="str">
        <f t="shared" si="19"/>
        <v/>
      </c>
      <c r="AK64" s="314" t="str">
        <f t="shared" si="19"/>
        <v/>
      </c>
      <c r="AL64" s="314" t="str">
        <f t="shared" si="19"/>
        <v/>
      </c>
      <c r="AM64" s="314" t="str">
        <f t="shared" si="19"/>
        <v/>
      </c>
      <c r="AN64" s="314" t="str">
        <f t="shared" si="19"/>
        <v/>
      </c>
      <c r="AO64" s="314" t="str">
        <f t="shared" ref="AN64:AW65" si="22">IF(AO$7=1,MID(AO$3,$E64,1),"")</f>
        <v/>
      </c>
      <c r="AP64" s="314" t="str">
        <f t="shared" si="22"/>
        <v/>
      </c>
      <c r="AQ64" s="314" t="str">
        <f t="shared" si="22"/>
        <v/>
      </c>
      <c r="AR64" s="314" t="str">
        <f t="shared" si="22"/>
        <v/>
      </c>
      <c r="AS64" s="314" t="str">
        <f t="shared" si="22"/>
        <v/>
      </c>
      <c r="AT64" s="314" t="str">
        <f t="shared" si="22"/>
        <v/>
      </c>
      <c r="AU64" s="314" t="str">
        <f t="shared" si="22"/>
        <v/>
      </c>
      <c r="AV64" s="314" t="str">
        <f t="shared" si="22"/>
        <v/>
      </c>
      <c r="AW64" s="314" t="str">
        <f t="shared" si="22"/>
        <v/>
      </c>
      <c r="AX64" s="314" t="str">
        <f t="shared" si="20"/>
        <v/>
      </c>
      <c r="AY64" s="314" t="str">
        <f t="shared" si="20"/>
        <v/>
      </c>
      <c r="AZ64" s="314" t="str">
        <f t="shared" si="20"/>
        <v/>
      </c>
      <c r="BA64" s="314" t="str">
        <f t="shared" si="20"/>
        <v/>
      </c>
      <c r="BB64" s="314" t="str">
        <f t="shared" si="20"/>
        <v/>
      </c>
      <c r="BC64" s="314" t="str">
        <f t="shared" si="20"/>
        <v/>
      </c>
      <c r="BD64" s="314" t="str">
        <f t="shared" si="20"/>
        <v/>
      </c>
      <c r="BE64" s="314" t="str">
        <f t="shared" si="20"/>
        <v/>
      </c>
    </row>
    <row r="65" spans="1:57" ht="18.75" hidden="1" customHeight="1">
      <c r="A65" s="873"/>
      <c r="B65" s="311"/>
      <c r="E65" s="312">
        <v>50</v>
      </c>
      <c r="F65" s="313"/>
      <c r="G65" s="313"/>
      <c r="H65" s="313"/>
      <c r="I65" s="313"/>
      <c r="J65" s="314" t="str">
        <f t="shared" si="21"/>
        <v/>
      </c>
      <c r="K65" s="314" t="str">
        <f t="shared" si="21"/>
        <v/>
      </c>
      <c r="L65" s="314" t="str">
        <f t="shared" si="21"/>
        <v/>
      </c>
      <c r="M65" s="314" t="str">
        <f t="shared" si="21"/>
        <v/>
      </c>
      <c r="N65" s="314" t="str">
        <f t="shared" si="21"/>
        <v/>
      </c>
      <c r="O65" s="314" t="str">
        <f t="shared" si="21"/>
        <v/>
      </c>
      <c r="P65" s="314" t="str">
        <f t="shared" si="21"/>
        <v/>
      </c>
      <c r="Q65" s="314" t="str">
        <f t="shared" si="21"/>
        <v/>
      </c>
      <c r="R65" s="314" t="str">
        <f t="shared" si="21"/>
        <v/>
      </c>
      <c r="S65" s="314" t="str">
        <f t="shared" si="21"/>
        <v/>
      </c>
      <c r="T65" s="314" t="str">
        <f t="shared" si="21"/>
        <v/>
      </c>
      <c r="U65" s="314" t="str">
        <f t="shared" si="21"/>
        <v/>
      </c>
      <c r="V65" s="314" t="str">
        <f t="shared" si="21"/>
        <v/>
      </c>
      <c r="W65" s="314" t="str">
        <f t="shared" si="21"/>
        <v/>
      </c>
      <c r="X65" s="314" t="str">
        <f t="shared" si="21"/>
        <v/>
      </c>
      <c r="Y65" s="314" t="str">
        <f t="shared" si="21"/>
        <v/>
      </c>
      <c r="Z65" s="314" t="str">
        <f t="shared" si="19"/>
        <v/>
      </c>
      <c r="AA65" s="314" t="str">
        <f t="shared" si="19"/>
        <v/>
      </c>
      <c r="AB65" s="314" t="str">
        <f t="shared" si="19"/>
        <v/>
      </c>
      <c r="AC65" s="314" t="str">
        <f t="shared" si="19"/>
        <v/>
      </c>
      <c r="AD65" s="314" t="str">
        <f t="shared" si="19"/>
        <v/>
      </c>
      <c r="AE65" s="314" t="str">
        <f t="shared" si="19"/>
        <v/>
      </c>
      <c r="AF65" s="314" t="str">
        <f t="shared" si="19"/>
        <v/>
      </c>
      <c r="AG65" s="314" t="str">
        <f t="shared" si="19"/>
        <v/>
      </c>
      <c r="AH65" s="314" t="str">
        <f t="shared" si="19"/>
        <v/>
      </c>
      <c r="AI65" s="314" t="str">
        <f t="shared" si="19"/>
        <v/>
      </c>
      <c r="AJ65" s="314" t="str">
        <f t="shared" si="19"/>
        <v/>
      </c>
      <c r="AK65" s="314" t="str">
        <f t="shared" si="19"/>
        <v/>
      </c>
      <c r="AL65" s="314" t="str">
        <f t="shared" si="19"/>
        <v/>
      </c>
      <c r="AM65" s="314" t="str">
        <f t="shared" si="19"/>
        <v/>
      </c>
      <c r="AN65" s="314" t="str">
        <f t="shared" si="22"/>
        <v/>
      </c>
      <c r="AO65" s="314" t="str">
        <f t="shared" si="22"/>
        <v/>
      </c>
      <c r="AP65" s="314" t="str">
        <f t="shared" si="22"/>
        <v/>
      </c>
      <c r="AQ65" s="314" t="str">
        <f t="shared" si="22"/>
        <v/>
      </c>
      <c r="AR65" s="314" t="str">
        <f t="shared" si="22"/>
        <v/>
      </c>
      <c r="AS65" s="314" t="str">
        <f t="shared" si="22"/>
        <v/>
      </c>
      <c r="AT65" s="314" t="str">
        <f t="shared" si="22"/>
        <v/>
      </c>
      <c r="AU65" s="314" t="str">
        <f t="shared" si="22"/>
        <v/>
      </c>
      <c r="AV65" s="314" t="str">
        <f t="shared" si="22"/>
        <v/>
      </c>
      <c r="AW65" s="314" t="str">
        <f t="shared" si="22"/>
        <v/>
      </c>
      <c r="AX65" s="314" t="str">
        <f t="shared" si="20"/>
        <v/>
      </c>
      <c r="AY65" s="314" t="str">
        <f t="shared" si="20"/>
        <v/>
      </c>
      <c r="AZ65" s="314" t="str">
        <f t="shared" si="20"/>
        <v/>
      </c>
      <c r="BA65" s="314" t="str">
        <f t="shared" si="20"/>
        <v/>
      </c>
      <c r="BB65" s="314" t="str">
        <f t="shared" si="20"/>
        <v/>
      </c>
      <c r="BC65" s="314" t="str">
        <f t="shared" si="20"/>
        <v/>
      </c>
      <c r="BD65" s="314" t="str">
        <f t="shared" si="20"/>
        <v/>
      </c>
      <c r="BE65" s="314" t="str">
        <f t="shared" si="20"/>
        <v/>
      </c>
    </row>
    <row r="66" spans="1:57" ht="18.75" hidden="1" customHeight="1">
      <c r="A66" s="873"/>
      <c r="B66" s="311" t="s">
        <v>285</v>
      </c>
      <c r="F66" s="315"/>
      <c r="G66" s="315"/>
      <c r="H66" s="315"/>
      <c r="I66" s="315"/>
      <c r="J66" s="314" t="str">
        <f t="shared" ref="J66:K66" si="23">_xlfn.CONCAT(J16:J65)</f>
        <v/>
      </c>
      <c r="K66" s="314" t="str">
        <f t="shared" si="23"/>
        <v>0</v>
      </c>
      <c r="L66" s="314" t="str">
        <f>_xlfn.CONCAT(L16:L65)</f>
        <v/>
      </c>
      <c r="M66" s="314" t="str">
        <f>_xlfn.CONCAT(M16:M65)</f>
        <v/>
      </c>
      <c r="N66" s="314" t="str">
        <f>_xlfn.CONCAT(N16:N65)</f>
        <v/>
      </c>
      <c r="O66" s="314" t="str">
        <f>_xlfn.CONCAT(O16:O65)</f>
        <v/>
      </c>
      <c r="P66" s="314" t="str">
        <f>_xlfn.CONCAT(P16:P65)</f>
        <v/>
      </c>
      <c r="Q66" s="314" t="str">
        <f t="shared" ref="Q66:BE66" si="24">_xlfn.CONCAT(Q16:Q65)</f>
        <v/>
      </c>
      <c r="R66" s="314" t="str">
        <f t="shared" si="24"/>
        <v/>
      </c>
      <c r="S66" s="314" t="str">
        <f t="shared" si="24"/>
        <v/>
      </c>
      <c r="T66" s="314" t="str">
        <f t="shared" si="24"/>
        <v/>
      </c>
      <c r="U66" s="314" t="str">
        <f t="shared" si="24"/>
        <v/>
      </c>
      <c r="V66" s="314" t="str">
        <f t="shared" si="24"/>
        <v/>
      </c>
      <c r="W66" s="314" t="str">
        <f t="shared" si="24"/>
        <v/>
      </c>
      <c r="X66" s="314" t="str">
        <f t="shared" si="24"/>
        <v/>
      </c>
      <c r="Y66" s="314" t="str">
        <f t="shared" si="24"/>
        <v/>
      </c>
      <c r="Z66" s="314" t="str">
        <f t="shared" si="24"/>
        <v/>
      </c>
      <c r="AA66" s="314" t="str">
        <f t="shared" si="24"/>
        <v/>
      </c>
      <c r="AB66" s="314" t="str">
        <f t="shared" si="24"/>
        <v/>
      </c>
      <c r="AC66" s="314" t="str">
        <f t="shared" si="24"/>
        <v/>
      </c>
      <c r="AD66" s="314" t="str">
        <f t="shared" si="24"/>
        <v/>
      </c>
      <c r="AE66" s="314" t="str">
        <f t="shared" si="24"/>
        <v/>
      </c>
      <c r="AF66" s="314" t="str">
        <f t="shared" si="24"/>
        <v/>
      </c>
      <c r="AG66" s="314" t="str">
        <f t="shared" si="24"/>
        <v/>
      </c>
      <c r="AH66" s="314" t="str">
        <f t="shared" si="24"/>
        <v/>
      </c>
      <c r="AI66" s="314" t="str">
        <f t="shared" si="24"/>
        <v/>
      </c>
      <c r="AJ66" s="314" t="str">
        <f t="shared" si="24"/>
        <v/>
      </c>
      <c r="AK66" s="314" t="str">
        <f t="shared" si="24"/>
        <v/>
      </c>
      <c r="AL66" s="314" t="str">
        <f t="shared" si="24"/>
        <v/>
      </c>
      <c r="AM66" s="314" t="str">
        <f t="shared" si="24"/>
        <v/>
      </c>
      <c r="AN66" s="314" t="str">
        <f t="shared" si="24"/>
        <v/>
      </c>
      <c r="AO66" s="314" t="str">
        <f t="shared" si="24"/>
        <v/>
      </c>
      <c r="AP66" s="314" t="str">
        <f t="shared" si="24"/>
        <v/>
      </c>
      <c r="AQ66" s="314" t="str">
        <f t="shared" si="24"/>
        <v/>
      </c>
      <c r="AR66" s="314" t="str">
        <f t="shared" si="24"/>
        <v/>
      </c>
      <c r="AS66" s="314" t="str">
        <f t="shared" si="24"/>
        <v/>
      </c>
      <c r="AT66" s="314" t="str">
        <f t="shared" si="24"/>
        <v/>
      </c>
      <c r="AU66" s="314" t="str">
        <f t="shared" si="24"/>
        <v/>
      </c>
      <c r="AV66" s="314" t="str">
        <f t="shared" si="24"/>
        <v/>
      </c>
      <c r="AW66" s="314" t="str">
        <f t="shared" si="24"/>
        <v/>
      </c>
      <c r="AX66" s="314" t="str">
        <f t="shared" si="24"/>
        <v/>
      </c>
      <c r="AY66" s="314" t="str">
        <f t="shared" si="24"/>
        <v/>
      </c>
      <c r="AZ66" s="314" t="str">
        <f t="shared" si="24"/>
        <v/>
      </c>
      <c r="BA66" s="314" t="str">
        <f t="shared" si="24"/>
        <v/>
      </c>
      <c r="BB66" s="314" t="str">
        <f t="shared" si="24"/>
        <v/>
      </c>
      <c r="BC66" s="314" t="str">
        <f t="shared" si="24"/>
        <v/>
      </c>
      <c r="BD66" s="314" t="str">
        <f t="shared" si="24"/>
        <v/>
      </c>
      <c r="BE66" s="314" t="str">
        <f t="shared" si="24"/>
        <v/>
      </c>
    </row>
    <row r="67" spans="1:57" ht="20.100000000000001" hidden="1" customHeight="1">
      <c r="A67" s="873"/>
      <c r="B67" s="316" t="s">
        <v>286</v>
      </c>
      <c r="C67" s="307"/>
      <c r="F67" s="315"/>
      <c r="G67" s="315"/>
      <c r="H67" s="315"/>
      <c r="I67" s="315"/>
      <c r="J67" s="317"/>
      <c r="K67" s="317"/>
      <c r="L67" s="317"/>
      <c r="M67" s="317"/>
      <c r="N67" s="317"/>
      <c r="O67" s="317"/>
      <c r="P67" s="317"/>
      <c r="Q67" s="317"/>
      <c r="R67" s="317"/>
      <c r="S67" s="317"/>
      <c r="T67" s="317"/>
      <c r="U67" s="317"/>
      <c r="V67" s="317"/>
      <c r="W67" s="317"/>
      <c r="X67" s="317"/>
      <c r="Y67" s="317"/>
      <c r="Z67" s="317"/>
      <c r="AA67" s="317"/>
      <c r="AB67" s="317"/>
      <c r="AC67" s="317"/>
      <c r="AD67" s="317"/>
      <c r="AE67" s="317"/>
      <c r="AF67" s="317"/>
      <c r="AG67" s="317"/>
      <c r="AH67" s="317"/>
      <c r="AI67" s="317"/>
      <c r="AJ67" s="317"/>
      <c r="AK67" s="317"/>
      <c r="AL67" s="317"/>
      <c r="AM67" s="317"/>
      <c r="AN67" s="317"/>
      <c r="AO67" s="317"/>
      <c r="AP67" s="317"/>
      <c r="AQ67" s="317"/>
      <c r="AR67" s="317"/>
      <c r="AS67" s="317"/>
      <c r="AT67" s="317"/>
      <c r="AU67" s="317"/>
      <c r="AV67" s="317"/>
      <c r="AW67" s="317"/>
      <c r="AX67" s="317"/>
      <c r="AY67" s="317"/>
      <c r="AZ67" s="317"/>
      <c r="BA67" s="317"/>
      <c r="BB67" s="317"/>
      <c r="BC67" s="317"/>
      <c r="BD67" s="317"/>
      <c r="BE67" s="317"/>
    </row>
    <row r="68" spans="1:57" ht="20.100000000000001" hidden="1" customHeight="1">
      <c r="A68" s="873"/>
      <c r="B68" s="316"/>
      <c r="F68" s="315"/>
      <c r="G68" s="315"/>
      <c r="H68" s="315"/>
      <c r="I68" s="315"/>
      <c r="J68" s="317" t="str">
        <f t="shared" ref="J68:Y83" si="25">IF(J$7=1,IFERROR(CODE(J16),""),"")</f>
        <v/>
      </c>
      <c r="K68" s="317">
        <f t="shared" si="25"/>
        <v>48</v>
      </c>
      <c r="L68" s="317" t="str">
        <f t="shared" si="25"/>
        <v/>
      </c>
      <c r="M68" s="317" t="str">
        <f t="shared" si="25"/>
        <v/>
      </c>
      <c r="N68" s="317" t="str">
        <f t="shared" si="25"/>
        <v/>
      </c>
      <c r="O68" s="317" t="str">
        <f t="shared" si="25"/>
        <v/>
      </c>
      <c r="P68" s="317" t="str">
        <f>IF(P$7=1,IFERROR(CODE(P16),""),"")</f>
        <v/>
      </c>
      <c r="Q68" s="317" t="str">
        <f t="shared" ref="Q68:BE75" si="26">IF(Q$7=1,IFERROR(CODE(Q16),""),"")</f>
        <v/>
      </c>
      <c r="R68" s="317" t="str">
        <f t="shared" si="26"/>
        <v/>
      </c>
      <c r="S68" s="317" t="str">
        <f t="shared" si="26"/>
        <v/>
      </c>
      <c r="T68" s="317" t="str">
        <f t="shared" si="26"/>
        <v/>
      </c>
      <c r="U68" s="317" t="str">
        <f t="shared" si="26"/>
        <v/>
      </c>
      <c r="V68" s="317" t="str">
        <f t="shared" si="26"/>
        <v/>
      </c>
      <c r="W68" s="317" t="str">
        <f t="shared" si="26"/>
        <v/>
      </c>
      <c r="X68" s="317" t="str">
        <f t="shared" si="26"/>
        <v/>
      </c>
      <c r="Y68" s="317" t="str">
        <f t="shared" si="26"/>
        <v/>
      </c>
      <c r="Z68" s="317" t="str">
        <f t="shared" si="26"/>
        <v/>
      </c>
      <c r="AA68" s="317" t="str">
        <f t="shared" si="26"/>
        <v/>
      </c>
      <c r="AB68" s="317" t="str">
        <f t="shared" si="26"/>
        <v/>
      </c>
      <c r="AC68" s="317" t="str">
        <f t="shared" si="26"/>
        <v/>
      </c>
      <c r="AD68" s="317" t="str">
        <f t="shared" si="26"/>
        <v/>
      </c>
      <c r="AE68" s="317" t="str">
        <f t="shared" si="26"/>
        <v/>
      </c>
      <c r="AF68" s="317" t="str">
        <f t="shared" si="26"/>
        <v/>
      </c>
      <c r="AG68" s="317" t="str">
        <f t="shared" si="26"/>
        <v/>
      </c>
      <c r="AH68" s="317" t="str">
        <f t="shared" si="26"/>
        <v/>
      </c>
      <c r="AI68" s="317" t="str">
        <f t="shared" si="26"/>
        <v/>
      </c>
      <c r="AJ68" s="317" t="str">
        <f t="shared" si="26"/>
        <v/>
      </c>
      <c r="AK68" s="317" t="str">
        <f t="shared" si="26"/>
        <v/>
      </c>
      <c r="AL68" s="317" t="str">
        <f t="shared" si="26"/>
        <v/>
      </c>
      <c r="AM68" s="317" t="str">
        <f t="shared" si="26"/>
        <v/>
      </c>
      <c r="AN68" s="317" t="str">
        <f t="shared" si="26"/>
        <v/>
      </c>
      <c r="AO68" s="317" t="str">
        <f t="shared" si="26"/>
        <v/>
      </c>
      <c r="AP68" s="317" t="str">
        <f t="shared" si="26"/>
        <v/>
      </c>
      <c r="AQ68" s="317" t="str">
        <f t="shared" si="26"/>
        <v/>
      </c>
      <c r="AR68" s="317" t="str">
        <f t="shared" si="26"/>
        <v/>
      </c>
      <c r="AS68" s="317" t="str">
        <f t="shared" si="26"/>
        <v/>
      </c>
      <c r="AT68" s="317" t="str">
        <f t="shared" si="26"/>
        <v/>
      </c>
      <c r="AU68" s="317" t="str">
        <f t="shared" si="26"/>
        <v/>
      </c>
      <c r="AV68" s="317" t="str">
        <f t="shared" si="26"/>
        <v/>
      </c>
      <c r="AW68" s="317" t="str">
        <f t="shared" si="26"/>
        <v/>
      </c>
      <c r="AX68" s="317" t="str">
        <f t="shared" si="26"/>
        <v/>
      </c>
      <c r="AY68" s="317" t="str">
        <f t="shared" si="26"/>
        <v/>
      </c>
      <c r="AZ68" s="317" t="str">
        <f t="shared" si="26"/>
        <v/>
      </c>
      <c r="BA68" s="317" t="str">
        <f t="shared" si="26"/>
        <v/>
      </c>
      <c r="BB68" s="317" t="str">
        <f t="shared" si="26"/>
        <v/>
      </c>
      <c r="BC68" s="317" t="str">
        <f t="shared" si="26"/>
        <v/>
      </c>
      <c r="BD68" s="317" t="str">
        <f t="shared" si="26"/>
        <v/>
      </c>
      <c r="BE68" s="317" t="str">
        <f t="shared" si="26"/>
        <v/>
      </c>
    </row>
    <row r="69" spans="1:57" ht="0.95" hidden="1" customHeight="1">
      <c r="A69" s="873"/>
      <c r="B69" s="316"/>
      <c r="F69" s="315"/>
      <c r="G69" s="315"/>
      <c r="H69" s="315"/>
      <c r="I69" s="315"/>
      <c r="J69" s="317" t="str">
        <f t="shared" si="25"/>
        <v/>
      </c>
      <c r="K69" s="317" t="str">
        <f t="shared" si="25"/>
        <v/>
      </c>
      <c r="L69" s="317" t="str">
        <f t="shared" si="25"/>
        <v/>
      </c>
      <c r="M69" s="317" t="str">
        <f t="shared" si="25"/>
        <v/>
      </c>
      <c r="N69" s="317" t="str">
        <f t="shared" si="25"/>
        <v/>
      </c>
      <c r="O69" s="317" t="str">
        <f t="shared" si="25"/>
        <v/>
      </c>
      <c r="P69" s="317" t="str">
        <f t="shared" si="25"/>
        <v/>
      </c>
      <c r="Q69" s="317" t="str">
        <f t="shared" si="25"/>
        <v/>
      </c>
      <c r="R69" s="317" t="str">
        <f t="shared" si="25"/>
        <v/>
      </c>
      <c r="S69" s="317" t="str">
        <f t="shared" si="25"/>
        <v/>
      </c>
      <c r="T69" s="317" t="str">
        <f t="shared" si="25"/>
        <v/>
      </c>
      <c r="U69" s="317" t="str">
        <f t="shared" si="25"/>
        <v/>
      </c>
      <c r="V69" s="317" t="str">
        <f t="shared" si="25"/>
        <v/>
      </c>
      <c r="W69" s="317" t="str">
        <f t="shared" si="26"/>
        <v/>
      </c>
      <c r="X69" s="317" t="str">
        <f t="shared" si="26"/>
        <v/>
      </c>
      <c r="Y69" s="317" t="str">
        <f t="shared" si="26"/>
        <v/>
      </c>
      <c r="Z69" s="317" t="str">
        <f t="shared" si="26"/>
        <v/>
      </c>
      <c r="AA69" s="317" t="str">
        <f t="shared" si="26"/>
        <v/>
      </c>
      <c r="AB69" s="317" t="str">
        <f t="shared" si="26"/>
        <v/>
      </c>
      <c r="AC69" s="317" t="str">
        <f t="shared" si="26"/>
        <v/>
      </c>
      <c r="AD69" s="317" t="str">
        <f t="shared" si="26"/>
        <v/>
      </c>
      <c r="AE69" s="317" t="str">
        <f t="shared" si="26"/>
        <v/>
      </c>
      <c r="AF69" s="317" t="str">
        <f t="shared" si="26"/>
        <v/>
      </c>
      <c r="AG69" s="317" t="str">
        <f t="shared" si="26"/>
        <v/>
      </c>
      <c r="AH69" s="317" t="str">
        <f t="shared" si="26"/>
        <v/>
      </c>
      <c r="AI69" s="317" t="str">
        <f t="shared" si="26"/>
        <v/>
      </c>
      <c r="AJ69" s="317" t="str">
        <f t="shared" si="26"/>
        <v/>
      </c>
      <c r="AK69" s="317" t="str">
        <f t="shared" si="26"/>
        <v/>
      </c>
      <c r="AL69" s="317" t="str">
        <f t="shared" si="26"/>
        <v/>
      </c>
      <c r="AM69" s="317" t="str">
        <f t="shared" si="26"/>
        <v/>
      </c>
      <c r="AN69" s="317" t="str">
        <f t="shared" si="26"/>
        <v/>
      </c>
      <c r="AO69" s="317" t="str">
        <f t="shared" si="26"/>
        <v/>
      </c>
      <c r="AP69" s="317" t="str">
        <f t="shared" si="26"/>
        <v/>
      </c>
      <c r="AQ69" s="317" t="str">
        <f t="shared" si="26"/>
        <v/>
      </c>
      <c r="AR69" s="317" t="str">
        <f t="shared" si="26"/>
        <v/>
      </c>
      <c r="AS69" s="317" t="str">
        <f t="shared" si="26"/>
        <v/>
      </c>
      <c r="AT69" s="317" t="str">
        <f t="shared" si="26"/>
        <v/>
      </c>
      <c r="AU69" s="317" t="str">
        <f t="shared" si="26"/>
        <v/>
      </c>
      <c r="AV69" s="317" t="str">
        <f t="shared" si="26"/>
        <v/>
      </c>
      <c r="AW69" s="317" t="str">
        <f t="shared" si="26"/>
        <v/>
      </c>
      <c r="AX69" s="317" t="str">
        <f t="shared" si="26"/>
        <v/>
      </c>
      <c r="AY69" s="317" t="str">
        <f t="shared" si="26"/>
        <v/>
      </c>
      <c r="AZ69" s="317" t="str">
        <f t="shared" si="26"/>
        <v/>
      </c>
      <c r="BA69" s="317" t="str">
        <f t="shared" si="26"/>
        <v/>
      </c>
      <c r="BB69" s="317" t="str">
        <f t="shared" si="26"/>
        <v/>
      </c>
      <c r="BC69" s="317" t="str">
        <f t="shared" si="26"/>
        <v/>
      </c>
      <c r="BD69" s="317" t="str">
        <f t="shared" si="26"/>
        <v/>
      </c>
      <c r="BE69" s="317" t="str">
        <f t="shared" si="26"/>
        <v/>
      </c>
    </row>
    <row r="70" spans="1:57" ht="0.95" hidden="1" customHeight="1">
      <c r="A70" s="873"/>
      <c r="B70" s="316"/>
      <c r="F70" s="315"/>
      <c r="G70" s="315"/>
      <c r="H70" s="315"/>
      <c r="I70" s="315"/>
      <c r="J70" s="317" t="str">
        <f t="shared" si="25"/>
        <v/>
      </c>
      <c r="K70" s="317" t="str">
        <f t="shared" si="25"/>
        <v/>
      </c>
      <c r="L70" s="317" t="str">
        <f t="shared" si="25"/>
        <v/>
      </c>
      <c r="M70" s="317" t="str">
        <f t="shared" si="25"/>
        <v/>
      </c>
      <c r="N70" s="317" t="str">
        <f t="shared" si="25"/>
        <v/>
      </c>
      <c r="O70" s="317" t="str">
        <f t="shared" si="25"/>
        <v/>
      </c>
      <c r="P70" s="317" t="str">
        <f t="shared" si="25"/>
        <v/>
      </c>
      <c r="Q70" s="317" t="str">
        <f t="shared" si="25"/>
        <v/>
      </c>
      <c r="R70" s="317" t="str">
        <f t="shared" si="25"/>
        <v/>
      </c>
      <c r="S70" s="317" t="str">
        <f t="shared" si="25"/>
        <v/>
      </c>
      <c r="T70" s="317" t="str">
        <f t="shared" si="25"/>
        <v/>
      </c>
      <c r="U70" s="317" t="str">
        <f t="shared" si="25"/>
        <v/>
      </c>
      <c r="V70" s="317" t="str">
        <f t="shared" si="25"/>
        <v/>
      </c>
      <c r="W70" s="317" t="str">
        <f t="shared" si="26"/>
        <v/>
      </c>
      <c r="X70" s="317" t="str">
        <f t="shared" si="26"/>
        <v/>
      </c>
      <c r="Y70" s="317" t="str">
        <f t="shared" si="26"/>
        <v/>
      </c>
      <c r="Z70" s="317" t="str">
        <f t="shared" si="26"/>
        <v/>
      </c>
      <c r="AA70" s="317" t="str">
        <f t="shared" si="26"/>
        <v/>
      </c>
      <c r="AB70" s="317" t="str">
        <f t="shared" si="26"/>
        <v/>
      </c>
      <c r="AC70" s="317" t="str">
        <f t="shared" si="26"/>
        <v/>
      </c>
      <c r="AD70" s="317" t="str">
        <f t="shared" si="26"/>
        <v/>
      </c>
      <c r="AE70" s="317" t="str">
        <f t="shared" si="26"/>
        <v/>
      </c>
      <c r="AF70" s="317" t="str">
        <f t="shared" si="26"/>
        <v/>
      </c>
      <c r="AG70" s="317" t="str">
        <f t="shared" si="26"/>
        <v/>
      </c>
      <c r="AH70" s="317" t="str">
        <f t="shared" si="26"/>
        <v/>
      </c>
      <c r="AI70" s="317" t="str">
        <f t="shared" si="26"/>
        <v/>
      </c>
      <c r="AJ70" s="317" t="str">
        <f t="shared" si="26"/>
        <v/>
      </c>
      <c r="AK70" s="317" t="str">
        <f t="shared" si="26"/>
        <v/>
      </c>
      <c r="AL70" s="317" t="str">
        <f t="shared" si="26"/>
        <v/>
      </c>
      <c r="AM70" s="317" t="str">
        <f t="shared" si="26"/>
        <v/>
      </c>
      <c r="AN70" s="317" t="str">
        <f t="shared" si="26"/>
        <v/>
      </c>
      <c r="AO70" s="317" t="str">
        <f t="shared" si="26"/>
        <v/>
      </c>
      <c r="AP70" s="317" t="str">
        <f t="shared" si="26"/>
        <v/>
      </c>
      <c r="AQ70" s="317" t="str">
        <f t="shared" si="26"/>
        <v/>
      </c>
      <c r="AR70" s="317" t="str">
        <f t="shared" si="26"/>
        <v/>
      </c>
      <c r="AS70" s="317" t="str">
        <f t="shared" si="26"/>
        <v/>
      </c>
      <c r="AT70" s="317" t="str">
        <f t="shared" si="26"/>
        <v/>
      </c>
      <c r="AU70" s="317" t="str">
        <f t="shared" si="26"/>
        <v/>
      </c>
      <c r="AV70" s="317" t="str">
        <f t="shared" si="26"/>
        <v/>
      </c>
      <c r="AW70" s="317" t="str">
        <f t="shared" si="26"/>
        <v/>
      </c>
      <c r="AX70" s="317" t="str">
        <f t="shared" si="26"/>
        <v/>
      </c>
      <c r="AY70" s="317" t="str">
        <f t="shared" si="26"/>
        <v/>
      </c>
      <c r="AZ70" s="317" t="str">
        <f t="shared" si="26"/>
        <v/>
      </c>
      <c r="BA70" s="317" t="str">
        <f t="shared" si="26"/>
        <v/>
      </c>
      <c r="BB70" s="317" t="str">
        <f t="shared" si="26"/>
        <v/>
      </c>
      <c r="BC70" s="317" t="str">
        <f t="shared" si="26"/>
        <v/>
      </c>
      <c r="BD70" s="317" t="str">
        <f t="shared" si="26"/>
        <v/>
      </c>
      <c r="BE70" s="317" t="str">
        <f t="shared" si="26"/>
        <v/>
      </c>
    </row>
    <row r="71" spans="1:57" ht="0.95" hidden="1" customHeight="1">
      <c r="A71" s="873"/>
      <c r="B71" s="316"/>
      <c r="F71" s="315"/>
      <c r="G71" s="315"/>
      <c r="H71" s="315"/>
      <c r="I71" s="315"/>
      <c r="J71" s="317" t="str">
        <f t="shared" si="25"/>
        <v/>
      </c>
      <c r="K71" s="317" t="str">
        <f t="shared" si="25"/>
        <v/>
      </c>
      <c r="L71" s="317" t="str">
        <f t="shared" si="25"/>
        <v/>
      </c>
      <c r="M71" s="317" t="str">
        <f t="shared" si="25"/>
        <v/>
      </c>
      <c r="N71" s="317" t="str">
        <f t="shared" si="25"/>
        <v/>
      </c>
      <c r="O71" s="317" t="str">
        <f t="shared" si="25"/>
        <v/>
      </c>
      <c r="P71" s="317" t="str">
        <f t="shared" si="25"/>
        <v/>
      </c>
      <c r="Q71" s="317" t="str">
        <f t="shared" si="25"/>
        <v/>
      </c>
      <c r="R71" s="317" t="str">
        <f t="shared" si="25"/>
        <v/>
      </c>
      <c r="S71" s="317" t="str">
        <f t="shared" si="25"/>
        <v/>
      </c>
      <c r="T71" s="317" t="str">
        <f t="shared" si="25"/>
        <v/>
      </c>
      <c r="U71" s="317" t="str">
        <f t="shared" si="25"/>
        <v/>
      </c>
      <c r="V71" s="317" t="str">
        <f t="shared" si="25"/>
        <v/>
      </c>
      <c r="W71" s="317" t="str">
        <f t="shared" si="26"/>
        <v/>
      </c>
      <c r="X71" s="317" t="str">
        <f t="shared" si="26"/>
        <v/>
      </c>
      <c r="Y71" s="317" t="str">
        <f t="shared" si="26"/>
        <v/>
      </c>
      <c r="Z71" s="317" t="str">
        <f t="shared" si="26"/>
        <v/>
      </c>
      <c r="AA71" s="317" t="str">
        <f t="shared" si="26"/>
        <v/>
      </c>
      <c r="AB71" s="317" t="str">
        <f t="shared" si="26"/>
        <v/>
      </c>
      <c r="AC71" s="317" t="str">
        <f t="shared" si="26"/>
        <v/>
      </c>
      <c r="AD71" s="317" t="str">
        <f t="shared" si="26"/>
        <v/>
      </c>
      <c r="AE71" s="317" t="str">
        <f t="shared" si="26"/>
        <v/>
      </c>
      <c r="AF71" s="317" t="str">
        <f t="shared" si="26"/>
        <v/>
      </c>
      <c r="AG71" s="317" t="str">
        <f t="shared" si="26"/>
        <v/>
      </c>
      <c r="AH71" s="317" t="str">
        <f t="shared" si="26"/>
        <v/>
      </c>
      <c r="AI71" s="317" t="str">
        <f t="shared" si="26"/>
        <v/>
      </c>
      <c r="AJ71" s="317" t="str">
        <f t="shared" si="26"/>
        <v/>
      </c>
      <c r="AK71" s="317" t="str">
        <f t="shared" si="26"/>
        <v/>
      </c>
      <c r="AL71" s="317" t="str">
        <f t="shared" si="26"/>
        <v/>
      </c>
      <c r="AM71" s="317" t="str">
        <f t="shared" si="26"/>
        <v/>
      </c>
      <c r="AN71" s="317" t="str">
        <f t="shared" si="26"/>
        <v/>
      </c>
      <c r="AO71" s="317" t="str">
        <f t="shared" si="26"/>
        <v/>
      </c>
      <c r="AP71" s="317" t="str">
        <f t="shared" si="26"/>
        <v/>
      </c>
      <c r="AQ71" s="317" t="str">
        <f t="shared" si="26"/>
        <v/>
      </c>
      <c r="AR71" s="317" t="str">
        <f t="shared" si="26"/>
        <v/>
      </c>
      <c r="AS71" s="317" t="str">
        <f t="shared" si="26"/>
        <v/>
      </c>
      <c r="AT71" s="317" t="str">
        <f t="shared" si="26"/>
        <v/>
      </c>
      <c r="AU71" s="317" t="str">
        <f t="shared" si="26"/>
        <v/>
      </c>
      <c r="AV71" s="317" t="str">
        <f t="shared" si="26"/>
        <v/>
      </c>
      <c r="AW71" s="317" t="str">
        <f t="shared" si="26"/>
        <v/>
      </c>
      <c r="AX71" s="317" t="str">
        <f t="shared" si="26"/>
        <v/>
      </c>
      <c r="AY71" s="317" t="str">
        <f t="shared" si="26"/>
        <v/>
      </c>
      <c r="AZ71" s="317" t="str">
        <f t="shared" si="26"/>
        <v/>
      </c>
      <c r="BA71" s="317" t="str">
        <f t="shared" si="26"/>
        <v/>
      </c>
      <c r="BB71" s="317" t="str">
        <f t="shared" si="26"/>
        <v/>
      </c>
      <c r="BC71" s="317" t="str">
        <f t="shared" si="26"/>
        <v/>
      </c>
      <c r="BD71" s="317" t="str">
        <f t="shared" si="26"/>
        <v/>
      </c>
      <c r="BE71" s="317" t="str">
        <f t="shared" si="26"/>
        <v/>
      </c>
    </row>
    <row r="72" spans="1:57" ht="0.95" hidden="1" customHeight="1">
      <c r="A72" s="873"/>
      <c r="B72" s="316"/>
      <c r="F72" s="315"/>
      <c r="G72" s="315"/>
      <c r="H72" s="315"/>
      <c r="I72" s="315"/>
      <c r="J72" s="317" t="str">
        <f t="shared" si="25"/>
        <v/>
      </c>
      <c r="K72" s="317" t="str">
        <f t="shared" si="25"/>
        <v/>
      </c>
      <c r="L72" s="317" t="str">
        <f t="shared" si="25"/>
        <v/>
      </c>
      <c r="M72" s="317" t="str">
        <f t="shared" si="25"/>
        <v/>
      </c>
      <c r="N72" s="317" t="str">
        <f t="shared" si="25"/>
        <v/>
      </c>
      <c r="O72" s="317" t="str">
        <f t="shared" si="25"/>
        <v/>
      </c>
      <c r="P72" s="317" t="str">
        <f t="shared" si="25"/>
        <v/>
      </c>
      <c r="Q72" s="317" t="str">
        <f t="shared" si="25"/>
        <v/>
      </c>
      <c r="R72" s="317" t="str">
        <f t="shared" si="25"/>
        <v/>
      </c>
      <c r="S72" s="317" t="str">
        <f t="shared" si="25"/>
        <v/>
      </c>
      <c r="T72" s="317" t="str">
        <f t="shared" si="25"/>
        <v/>
      </c>
      <c r="U72" s="317" t="str">
        <f t="shared" si="25"/>
        <v/>
      </c>
      <c r="V72" s="317" t="str">
        <f t="shared" si="25"/>
        <v/>
      </c>
      <c r="W72" s="317" t="str">
        <f t="shared" si="26"/>
        <v/>
      </c>
      <c r="X72" s="317" t="str">
        <f t="shared" si="26"/>
        <v/>
      </c>
      <c r="Y72" s="317" t="str">
        <f t="shared" si="26"/>
        <v/>
      </c>
      <c r="Z72" s="317" t="str">
        <f t="shared" si="26"/>
        <v/>
      </c>
      <c r="AA72" s="317" t="str">
        <f t="shared" si="26"/>
        <v/>
      </c>
      <c r="AB72" s="317" t="str">
        <f t="shared" si="26"/>
        <v/>
      </c>
      <c r="AC72" s="317" t="str">
        <f t="shared" si="26"/>
        <v/>
      </c>
      <c r="AD72" s="317" t="str">
        <f t="shared" si="26"/>
        <v/>
      </c>
      <c r="AE72" s="317" t="str">
        <f t="shared" si="26"/>
        <v/>
      </c>
      <c r="AF72" s="317" t="str">
        <f t="shared" si="26"/>
        <v/>
      </c>
      <c r="AG72" s="317" t="str">
        <f t="shared" si="26"/>
        <v/>
      </c>
      <c r="AH72" s="317" t="str">
        <f t="shared" si="26"/>
        <v/>
      </c>
      <c r="AI72" s="317" t="str">
        <f t="shared" si="26"/>
        <v/>
      </c>
      <c r="AJ72" s="317" t="str">
        <f t="shared" si="26"/>
        <v/>
      </c>
      <c r="AK72" s="317" t="str">
        <f t="shared" si="26"/>
        <v/>
      </c>
      <c r="AL72" s="317" t="str">
        <f t="shared" si="26"/>
        <v/>
      </c>
      <c r="AM72" s="317" t="str">
        <f t="shared" si="26"/>
        <v/>
      </c>
      <c r="AN72" s="317" t="str">
        <f t="shared" si="26"/>
        <v/>
      </c>
      <c r="AO72" s="317" t="str">
        <f t="shared" si="26"/>
        <v/>
      </c>
      <c r="AP72" s="317" t="str">
        <f t="shared" si="26"/>
        <v/>
      </c>
      <c r="AQ72" s="317" t="str">
        <f t="shared" si="26"/>
        <v/>
      </c>
      <c r="AR72" s="317" t="str">
        <f t="shared" si="26"/>
        <v/>
      </c>
      <c r="AS72" s="317" t="str">
        <f t="shared" si="26"/>
        <v/>
      </c>
      <c r="AT72" s="317" t="str">
        <f t="shared" si="26"/>
        <v/>
      </c>
      <c r="AU72" s="317" t="str">
        <f t="shared" si="26"/>
        <v/>
      </c>
      <c r="AV72" s="317" t="str">
        <f t="shared" si="26"/>
        <v/>
      </c>
      <c r="AW72" s="317" t="str">
        <f t="shared" si="26"/>
        <v/>
      </c>
      <c r="AX72" s="317" t="str">
        <f t="shared" si="26"/>
        <v/>
      </c>
      <c r="AY72" s="317" t="str">
        <f t="shared" si="26"/>
        <v/>
      </c>
      <c r="AZ72" s="317" t="str">
        <f t="shared" si="26"/>
        <v/>
      </c>
      <c r="BA72" s="317" t="str">
        <f t="shared" si="26"/>
        <v/>
      </c>
      <c r="BB72" s="317" t="str">
        <f t="shared" si="26"/>
        <v/>
      </c>
      <c r="BC72" s="317" t="str">
        <f t="shared" si="26"/>
        <v/>
      </c>
      <c r="BD72" s="317" t="str">
        <f t="shared" si="26"/>
        <v/>
      </c>
      <c r="BE72" s="317" t="str">
        <f t="shared" si="26"/>
        <v/>
      </c>
    </row>
    <row r="73" spans="1:57" ht="0.95" hidden="1" customHeight="1">
      <c r="A73" s="873"/>
      <c r="B73" s="316"/>
      <c r="F73" s="315"/>
      <c r="G73" s="315"/>
      <c r="H73" s="315"/>
      <c r="I73" s="315"/>
      <c r="J73" s="317" t="str">
        <f t="shared" si="25"/>
        <v/>
      </c>
      <c r="K73" s="317" t="str">
        <f t="shared" si="25"/>
        <v/>
      </c>
      <c r="L73" s="317" t="str">
        <f t="shared" si="25"/>
        <v/>
      </c>
      <c r="M73" s="317" t="str">
        <f t="shared" si="25"/>
        <v/>
      </c>
      <c r="N73" s="317" t="str">
        <f t="shared" si="25"/>
        <v/>
      </c>
      <c r="O73" s="317" t="str">
        <f t="shared" si="25"/>
        <v/>
      </c>
      <c r="P73" s="317" t="str">
        <f t="shared" si="25"/>
        <v/>
      </c>
      <c r="Q73" s="317" t="str">
        <f t="shared" si="25"/>
        <v/>
      </c>
      <c r="R73" s="317" t="str">
        <f t="shared" si="25"/>
        <v/>
      </c>
      <c r="S73" s="317" t="str">
        <f t="shared" si="25"/>
        <v/>
      </c>
      <c r="T73" s="317" t="str">
        <f t="shared" si="25"/>
        <v/>
      </c>
      <c r="U73" s="317" t="str">
        <f t="shared" si="25"/>
        <v/>
      </c>
      <c r="V73" s="317" t="str">
        <f t="shared" si="25"/>
        <v/>
      </c>
      <c r="W73" s="317" t="str">
        <f t="shared" si="26"/>
        <v/>
      </c>
      <c r="X73" s="317" t="str">
        <f t="shared" si="26"/>
        <v/>
      </c>
      <c r="Y73" s="317" t="str">
        <f t="shared" si="26"/>
        <v/>
      </c>
      <c r="Z73" s="317" t="str">
        <f t="shared" si="26"/>
        <v/>
      </c>
      <c r="AA73" s="317" t="str">
        <f t="shared" si="26"/>
        <v/>
      </c>
      <c r="AB73" s="317" t="str">
        <f t="shared" si="26"/>
        <v/>
      </c>
      <c r="AC73" s="317" t="str">
        <f t="shared" si="26"/>
        <v/>
      </c>
      <c r="AD73" s="317" t="str">
        <f t="shared" si="26"/>
        <v/>
      </c>
      <c r="AE73" s="317" t="str">
        <f t="shared" si="26"/>
        <v/>
      </c>
      <c r="AF73" s="317" t="str">
        <f t="shared" si="26"/>
        <v/>
      </c>
      <c r="AG73" s="317" t="str">
        <f t="shared" si="26"/>
        <v/>
      </c>
      <c r="AH73" s="317" t="str">
        <f t="shared" si="26"/>
        <v/>
      </c>
      <c r="AI73" s="317" t="str">
        <f t="shared" si="26"/>
        <v/>
      </c>
      <c r="AJ73" s="317" t="str">
        <f t="shared" si="26"/>
        <v/>
      </c>
      <c r="AK73" s="317" t="str">
        <f t="shared" si="26"/>
        <v/>
      </c>
      <c r="AL73" s="317" t="str">
        <f t="shared" si="26"/>
        <v/>
      </c>
      <c r="AM73" s="317" t="str">
        <f t="shared" si="26"/>
        <v/>
      </c>
      <c r="AN73" s="317" t="str">
        <f t="shared" si="26"/>
        <v/>
      </c>
      <c r="AO73" s="317" t="str">
        <f t="shared" si="26"/>
        <v/>
      </c>
      <c r="AP73" s="317" t="str">
        <f t="shared" si="26"/>
        <v/>
      </c>
      <c r="AQ73" s="317" t="str">
        <f t="shared" si="26"/>
        <v/>
      </c>
      <c r="AR73" s="317" t="str">
        <f t="shared" si="26"/>
        <v/>
      </c>
      <c r="AS73" s="317" t="str">
        <f t="shared" si="26"/>
        <v/>
      </c>
      <c r="AT73" s="317" t="str">
        <f t="shared" si="26"/>
        <v/>
      </c>
      <c r="AU73" s="317" t="str">
        <f t="shared" si="26"/>
        <v/>
      </c>
      <c r="AV73" s="317" t="str">
        <f t="shared" si="26"/>
        <v/>
      </c>
      <c r="AW73" s="317" t="str">
        <f t="shared" si="26"/>
        <v/>
      </c>
      <c r="AX73" s="317" t="str">
        <f t="shared" si="26"/>
        <v/>
      </c>
      <c r="AY73" s="317" t="str">
        <f t="shared" si="26"/>
        <v/>
      </c>
      <c r="AZ73" s="317" t="str">
        <f t="shared" si="26"/>
        <v/>
      </c>
      <c r="BA73" s="317" t="str">
        <f t="shared" si="26"/>
        <v/>
      </c>
      <c r="BB73" s="317" t="str">
        <f t="shared" si="26"/>
        <v/>
      </c>
      <c r="BC73" s="317" t="str">
        <f t="shared" si="26"/>
        <v/>
      </c>
      <c r="BD73" s="317" t="str">
        <f t="shared" si="26"/>
        <v/>
      </c>
      <c r="BE73" s="317" t="str">
        <f t="shared" si="26"/>
        <v/>
      </c>
    </row>
    <row r="74" spans="1:57" ht="0.95" hidden="1" customHeight="1">
      <c r="A74" s="873"/>
      <c r="B74" s="316"/>
      <c r="F74" s="315"/>
      <c r="G74" s="315"/>
      <c r="H74" s="315"/>
      <c r="I74" s="315"/>
      <c r="J74" s="317" t="str">
        <f t="shared" si="25"/>
        <v/>
      </c>
      <c r="K74" s="317" t="str">
        <f t="shared" si="25"/>
        <v/>
      </c>
      <c r="L74" s="317" t="str">
        <f t="shared" si="25"/>
        <v/>
      </c>
      <c r="M74" s="317" t="str">
        <f t="shared" si="25"/>
        <v/>
      </c>
      <c r="N74" s="317" t="str">
        <f t="shared" si="25"/>
        <v/>
      </c>
      <c r="O74" s="317" t="str">
        <f t="shared" si="25"/>
        <v/>
      </c>
      <c r="P74" s="317" t="str">
        <f t="shared" si="25"/>
        <v/>
      </c>
      <c r="Q74" s="317" t="str">
        <f t="shared" si="25"/>
        <v/>
      </c>
      <c r="R74" s="317" t="str">
        <f t="shared" si="25"/>
        <v/>
      </c>
      <c r="S74" s="317" t="str">
        <f t="shared" si="25"/>
        <v/>
      </c>
      <c r="T74" s="317" t="str">
        <f t="shared" si="25"/>
        <v/>
      </c>
      <c r="U74" s="317" t="str">
        <f t="shared" si="25"/>
        <v/>
      </c>
      <c r="V74" s="317" t="str">
        <f t="shared" si="25"/>
        <v/>
      </c>
      <c r="W74" s="317" t="str">
        <f t="shared" si="26"/>
        <v/>
      </c>
      <c r="X74" s="317" t="str">
        <f t="shared" si="26"/>
        <v/>
      </c>
      <c r="Y74" s="317" t="str">
        <f t="shared" si="26"/>
        <v/>
      </c>
      <c r="Z74" s="317" t="str">
        <f t="shared" si="26"/>
        <v/>
      </c>
      <c r="AA74" s="317" t="str">
        <f t="shared" si="26"/>
        <v/>
      </c>
      <c r="AB74" s="317" t="str">
        <f t="shared" si="26"/>
        <v/>
      </c>
      <c r="AC74" s="317" t="str">
        <f t="shared" si="26"/>
        <v/>
      </c>
      <c r="AD74" s="317" t="str">
        <f t="shared" si="26"/>
        <v/>
      </c>
      <c r="AE74" s="317" t="str">
        <f t="shared" si="26"/>
        <v/>
      </c>
      <c r="AF74" s="317" t="str">
        <f t="shared" si="26"/>
        <v/>
      </c>
      <c r="AG74" s="317" t="str">
        <f t="shared" si="26"/>
        <v/>
      </c>
      <c r="AH74" s="317" t="str">
        <f t="shared" si="26"/>
        <v/>
      </c>
      <c r="AI74" s="317" t="str">
        <f t="shared" si="26"/>
        <v/>
      </c>
      <c r="AJ74" s="317" t="str">
        <f t="shared" si="26"/>
        <v/>
      </c>
      <c r="AK74" s="317" t="str">
        <f t="shared" si="26"/>
        <v/>
      </c>
      <c r="AL74" s="317" t="str">
        <f t="shared" si="26"/>
        <v/>
      </c>
      <c r="AM74" s="317" t="str">
        <f t="shared" si="26"/>
        <v/>
      </c>
      <c r="AN74" s="317" t="str">
        <f t="shared" si="26"/>
        <v/>
      </c>
      <c r="AO74" s="317" t="str">
        <f t="shared" si="26"/>
        <v/>
      </c>
      <c r="AP74" s="317" t="str">
        <f t="shared" si="26"/>
        <v/>
      </c>
      <c r="AQ74" s="317" t="str">
        <f t="shared" si="26"/>
        <v/>
      </c>
      <c r="AR74" s="317" t="str">
        <f t="shared" si="26"/>
        <v/>
      </c>
      <c r="AS74" s="317" t="str">
        <f t="shared" si="26"/>
        <v/>
      </c>
      <c r="AT74" s="317" t="str">
        <f t="shared" si="26"/>
        <v/>
      </c>
      <c r="AU74" s="317" t="str">
        <f t="shared" si="26"/>
        <v/>
      </c>
      <c r="AV74" s="317" t="str">
        <f t="shared" si="26"/>
        <v/>
      </c>
      <c r="AW74" s="317" t="str">
        <f t="shared" si="26"/>
        <v/>
      </c>
      <c r="AX74" s="317" t="str">
        <f t="shared" si="26"/>
        <v/>
      </c>
      <c r="AY74" s="317" t="str">
        <f t="shared" si="26"/>
        <v/>
      </c>
      <c r="AZ74" s="317" t="str">
        <f t="shared" si="26"/>
        <v/>
      </c>
      <c r="BA74" s="317" t="str">
        <f t="shared" si="26"/>
        <v/>
      </c>
      <c r="BB74" s="317" t="str">
        <f t="shared" si="26"/>
        <v/>
      </c>
      <c r="BC74" s="317" t="str">
        <f t="shared" si="26"/>
        <v/>
      </c>
      <c r="BD74" s="317" t="str">
        <f t="shared" si="26"/>
        <v/>
      </c>
      <c r="BE74" s="317" t="str">
        <f t="shared" si="26"/>
        <v/>
      </c>
    </row>
    <row r="75" spans="1:57" ht="0.95" hidden="1" customHeight="1">
      <c r="A75" s="873"/>
      <c r="B75" s="316"/>
      <c r="F75" s="315"/>
      <c r="G75" s="315"/>
      <c r="H75" s="315"/>
      <c r="I75" s="315"/>
      <c r="J75" s="317" t="str">
        <f t="shared" si="25"/>
        <v/>
      </c>
      <c r="K75" s="317" t="str">
        <f t="shared" si="25"/>
        <v/>
      </c>
      <c r="L75" s="317" t="str">
        <f t="shared" si="25"/>
        <v/>
      </c>
      <c r="M75" s="317" t="str">
        <f t="shared" si="25"/>
        <v/>
      </c>
      <c r="N75" s="317" t="str">
        <f t="shared" si="25"/>
        <v/>
      </c>
      <c r="O75" s="317" t="str">
        <f t="shared" si="25"/>
        <v/>
      </c>
      <c r="P75" s="317" t="str">
        <f t="shared" si="25"/>
        <v/>
      </c>
      <c r="Q75" s="317" t="str">
        <f t="shared" si="25"/>
        <v/>
      </c>
      <c r="R75" s="317" t="str">
        <f t="shared" si="25"/>
        <v/>
      </c>
      <c r="S75" s="317" t="str">
        <f t="shared" si="25"/>
        <v/>
      </c>
      <c r="T75" s="317" t="str">
        <f t="shared" si="25"/>
        <v/>
      </c>
      <c r="U75" s="317" t="str">
        <f t="shared" si="25"/>
        <v/>
      </c>
      <c r="V75" s="317" t="str">
        <f t="shared" si="25"/>
        <v/>
      </c>
      <c r="W75" s="317" t="str">
        <f t="shared" si="26"/>
        <v/>
      </c>
      <c r="X75" s="317" t="str">
        <f t="shared" si="26"/>
        <v/>
      </c>
      <c r="Y75" s="317" t="str">
        <f t="shared" si="26"/>
        <v/>
      </c>
      <c r="Z75" s="317" t="str">
        <f t="shared" si="26"/>
        <v/>
      </c>
      <c r="AA75" s="317" t="str">
        <f t="shared" ref="AA75:BE75" si="27">IF(AA$7=1,IFERROR(CODE(AA23),""),"")</f>
        <v/>
      </c>
      <c r="AB75" s="317" t="str">
        <f t="shared" si="27"/>
        <v/>
      </c>
      <c r="AC75" s="317" t="str">
        <f t="shared" si="27"/>
        <v/>
      </c>
      <c r="AD75" s="317" t="str">
        <f t="shared" si="27"/>
        <v/>
      </c>
      <c r="AE75" s="317" t="str">
        <f t="shared" si="27"/>
        <v/>
      </c>
      <c r="AF75" s="317" t="str">
        <f t="shared" si="27"/>
        <v/>
      </c>
      <c r="AG75" s="317" t="str">
        <f t="shared" si="27"/>
        <v/>
      </c>
      <c r="AH75" s="317" t="str">
        <f t="shared" si="27"/>
        <v/>
      </c>
      <c r="AI75" s="317" t="str">
        <f t="shared" si="27"/>
        <v/>
      </c>
      <c r="AJ75" s="317" t="str">
        <f t="shared" si="27"/>
        <v/>
      </c>
      <c r="AK75" s="317" t="str">
        <f t="shared" si="27"/>
        <v/>
      </c>
      <c r="AL75" s="317" t="str">
        <f t="shared" si="27"/>
        <v/>
      </c>
      <c r="AM75" s="317" t="str">
        <f t="shared" si="27"/>
        <v/>
      </c>
      <c r="AN75" s="317" t="str">
        <f t="shared" si="27"/>
        <v/>
      </c>
      <c r="AO75" s="317" t="str">
        <f t="shared" si="27"/>
        <v/>
      </c>
      <c r="AP75" s="317" t="str">
        <f t="shared" si="27"/>
        <v/>
      </c>
      <c r="AQ75" s="317" t="str">
        <f t="shared" si="27"/>
        <v/>
      </c>
      <c r="AR75" s="317" t="str">
        <f t="shared" si="27"/>
        <v/>
      </c>
      <c r="AS75" s="317" t="str">
        <f t="shared" si="27"/>
        <v/>
      </c>
      <c r="AT75" s="317" t="str">
        <f t="shared" si="27"/>
        <v/>
      </c>
      <c r="AU75" s="317" t="str">
        <f t="shared" si="27"/>
        <v/>
      </c>
      <c r="AV75" s="317" t="str">
        <f t="shared" si="27"/>
        <v/>
      </c>
      <c r="AW75" s="317" t="str">
        <f t="shared" si="27"/>
        <v/>
      </c>
      <c r="AX75" s="317" t="str">
        <f t="shared" si="27"/>
        <v/>
      </c>
      <c r="AY75" s="317" t="str">
        <f t="shared" si="27"/>
        <v/>
      </c>
      <c r="AZ75" s="317" t="str">
        <f t="shared" si="27"/>
        <v/>
      </c>
      <c r="BA75" s="317" t="str">
        <f t="shared" si="27"/>
        <v/>
      </c>
      <c r="BB75" s="317" t="str">
        <f t="shared" si="27"/>
        <v/>
      </c>
      <c r="BC75" s="317" t="str">
        <f t="shared" si="27"/>
        <v/>
      </c>
      <c r="BD75" s="317" t="str">
        <f t="shared" si="27"/>
        <v/>
      </c>
      <c r="BE75" s="317" t="str">
        <f t="shared" si="27"/>
        <v/>
      </c>
    </row>
    <row r="76" spans="1:57" ht="0.95" hidden="1" customHeight="1">
      <c r="A76" s="873"/>
      <c r="B76" s="316"/>
      <c r="F76" s="315"/>
      <c r="G76" s="315"/>
      <c r="H76" s="315"/>
      <c r="I76" s="315"/>
      <c r="J76" s="317" t="str">
        <f t="shared" si="25"/>
        <v/>
      </c>
      <c r="K76" s="317" t="str">
        <f t="shared" si="25"/>
        <v/>
      </c>
      <c r="L76" s="317" t="str">
        <f t="shared" si="25"/>
        <v/>
      </c>
      <c r="M76" s="317" t="str">
        <f t="shared" si="25"/>
        <v/>
      </c>
      <c r="N76" s="317" t="str">
        <f t="shared" si="25"/>
        <v/>
      </c>
      <c r="O76" s="317" t="str">
        <f t="shared" si="25"/>
        <v/>
      </c>
      <c r="P76" s="317" t="str">
        <f t="shared" si="25"/>
        <v/>
      </c>
      <c r="Q76" s="317" t="str">
        <f t="shared" si="25"/>
        <v/>
      </c>
      <c r="R76" s="317" t="str">
        <f t="shared" si="25"/>
        <v/>
      </c>
      <c r="S76" s="317" t="str">
        <f t="shared" si="25"/>
        <v/>
      </c>
      <c r="T76" s="317" t="str">
        <f t="shared" si="25"/>
        <v/>
      </c>
      <c r="U76" s="317" t="str">
        <f t="shared" si="25"/>
        <v/>
      </c>
      <c r="V76" s="317" t="str">
        <f t="shared" si="25"/>
        <v/>
      </c>
      <c r="W76" s="317" t="str">
        <f t="shared" si="25"/>
        <v/>
      </c>
      <c r="X76" s="317" t="str">
        <f t="shared" si="25"/>
        <v/>
      </c>
      <c r="Y76" s="317" t="str">
        <f t="shared" si="25"/>
        <v/>
      </c>
      <c r="Z76" s="317" t="str">
        <f t="shared" ref="Z76:BE83" si="28">IF(Z$7=1,IFERROR(CODE(Z24),""),"")</f>
        <v/>
      </c>
      <c r="AA76" s="317" t="str">
        <f t="shared" si="28"/>
        <v/>
      </c>
      <c r="AB76" s="317" t="str">
        <f t="shared" si="28"/>
        <v/>
      </c>
      <c r="AC76" s="317" t="str">
        <f t="shared" si="28"/>
        <v/>
      </c>
      <c r="AD76" s="317" t="str">
        <f t="shared" si="28"/>
        <v/>
      </c>
      <c r="AE76" s="317" t="str">
        <f t="shared" si="28"/>
        <v/>
      </c>
      <c r="AF76" s="317" t="str">
        <f t="shared" si="28"/>
        <v/>
      </c>
      <c r="AG76" s="317" t="str">
        <f t="shared" si="28"/>
        <v/>
      </c>
      <c r="AH76" s="317" t="str">
        <f t="shared" si="28"/>
        <v/>
      </c>
      <c r="AI76" s="317" t="str">
        <f t="shared" si="28"/>
        <v/>
      </c>
      <c r="AJ76" s="317" t="str">
        <f t="shared" si="28"/>
        <v/>
      </c>
      <c r="AK76" s="317" t="str">
        <f t="shared" si="28"/>
        <v/>
      </c>
      <c r="AL76" s="317" t="str">
        <f t="shared" si="28"/>
        <v/>
      </c>
      <c r="AM76" s="317" t="str">
        <f t="shared" si="28"/>
        <v/>
      </c>
      <c r="AN76" s="317" t="str">
        <f t="shared" si="28"/>
        <v/>
      </c>
      <c r="AO76" s="317" t="str">
        <f t="shared" si="28"/>
        <v/>
      </c>
      <c r="AP76" s="317" t="str">
        <f t="shared" si="28"/>
        <v/>
      </c>
      <c r="AQ76" s="317" t="str">
        <f t="shared" si="28"/>
        <v/>
      </c>
      <c r="AR76" s="317" t="str">
        <f t="shared" si="28"/>
        <v/>
      </c>
      <c r="AS76" s="317" t="str">
        <f t="shared" si="28"/>
        <v/>
      </c>
      <c r="AT76" s="317" t="str">
        <f t="shared" si="28"/>
        <v/>
      </c>
      <c r="AU76" s="317" t="str">
        <f t="shared" si="28"/>
        <v/>
      </c>
      <c r="AV76" s="317" t="str">
        <f t="shared" si="28"/>
        <v/>
      </c>
      <c r="AW76" s="317" t="str">
        <f t="shared" si="28"/>
        <v/>
      </c>
      <c r="AX76" s="317" t="str">
        <f t="shared" si="28"/>
        <v/>
      </c>
      <c r="AY76" s="317" t="str">
        <f t="shared" si="28"/>
        <v/>
      </c>
      <c r="AZ76" s="317" t="str">
        <f t="shared" si="28"/>
        <v/>
      </c>
      <c r="BA76" s="317" t="str">
        <f t="shared" si="28"/>
        <v/>
      </c>
      <c r="BB76" s="317" t="str">
        <f t="shared" si="28"/>
        <v/>
      </c>
      <c r="BC76" s="317" t="str">
        <f t="shared" si="28"/>
        <v/>
      </c>
      <c r="BD76" s="317" t="str">
        <f t="shared" si="28"/>
        <v/>
      </c>
      <c r="BE76" s="317" t="str">
        <f t="shared" si="28"/>
        <v/>
      </c>
    </row>
    <row r="77" spans="1:57" ht="0.95" hidden="1" customHeight="1">
      <c r="A77" s="873"/>
      <c r="B77" s="316"/>
      <c r="F77" s="315"/>
      <c r="G77" s="315"/>
      <c r="H77" s="315"/>
      <c r="I77" s="315"/>
      <c r="J77" s="317" t="str">
        <f t="shared" si="25"/>
        <v/>
      </c>
      <c r="K77" s="317" t="str">
        <f t="shared" si="25"/>
        <v/>
      </c>
      <c r="L77" s="317" t="str">
        <f t="shared" si="25"/>
        <v/>
      </c>
      <c r="M77" s="317" t="str">
        <f t="shared" si="25"/>
        <v/>
      </c>
      <c r="N77" s="317" t="str">
        <f t="shared" si="25"/>
        <v/>
      </c>
      <c r="O77" s="317" t="str">
        <f t="shared" si="25"/>
        <v/>
      </c>
      <c r="P77" s="317" t="str">
        <f t="shared" si="25"/>
        <v/>
      </c>
      <c r="Q77" s="317" t="str">
        <f t="shared" si="25"/>
        <v/>
      </c>
      <c r="R77" s="317" t="str">
        <f t="shared" si="25"/>
        <v/>
      </c>
      <c r="S77" s="317" t="str">
        <f t="shared" si="25"/>
        <v/>
      </c>
      <c r="T77" s="317" t="str">
        <f t="shared" si="25"/>
        <v/>
      </c>
      <c r="U77" s="317" t="str">
        <f t="shared" si="25"/>
        <v/>
      </c>
      <c r="V77" s="317" t="str">
        <f t="shared" si="25"/>
        <v/>
      </c>
      <c r="W77" s="317" t="str">
        <f t="shared" si="25"/>
        <v/>
      </c>
      <c r="X77" s="317" t="str">
        <f t="shared" si="25"/>
        <v/>
      </c>
      <c r="Y77" s="317" t="str">
        <f t="shared" si="25"/>
        <v/>
      </c>
      <c r="Z77" s="317" t="str">
        <f t="shared" si="28"/>
        <v/>
      </c>
      <c r="AA77" s="317" t="str">
        <f t="shared" si="28"/>
        <v/>
      </c>
      <c r="AB77" s="317" t="str">
        <f t="shared" si="28"/>
        <v/>
      </c>
      <c r="AC77" s="317" t="str">
        <f t="shared" si="28"/>
        <v/>
      </c>
      <c r="AD77" s="317" t="str">
        <f t="shared" si="28"/>
        <v/>
      </c>
      <c r="AE77" s="317" t="str">
        <f t="shared" si="28"/>
        <v/>
      </c>
      <c r="AF77" s="317" t="str">
        <f t="shared" si="28"/>
        <v/>
      </c>
      <c r="AG77" s="317" t="str">
        <f t="shared" si="28"/>
        <v/>
      </c>
      <c r="AH77" s="317" t="str">
        <f t="shared" si="28"/>
        <v/>
      </c>
      <c r="AI77" s="317" t="str">
        <f t="shared" si="28"/>
        <v/>
      </c>
      <c r="AJ77" s="317" t="str">
        <f t="shared" si="28"/>
        <v/>
      </c>
      <c r="AK77" s="317" t="str">
        <f t="shared" si="28"/>
        <v/>
      </c>
      <c r="AL77" s="317" t="str">
        <f t="shared" si="28"/>
        <v/>
      </c>
      <c r="AM77" s="317" t="str">
        <f t="shared" si="28"/>
        <v/>
      </c>
      <c r="AN77" s="317" t="str">
        <f t="shared" si="28"/>
        <v/>
      </c>
      <c r="AO77" s="317" t="str">
        <f t="shared" si="28"/>
        <v/>
      </c>
      <c r="AP77" s="317" t="str">
        <f t="shared" si="28"/>
        <v/>
      </c>
      <c r="AQ77" s="317" t="str">
        <f t="shared" si="28"/>
        <v/>
      </c>
      <c r="AR77" s="317" t="str">
        <f t="shared" si="28"/>
        <v/>
      </c>
      <c r="AS77" s="317" t="str">
        <f t="shared" si="28"/>
        <v/>
      </c>
      <c r="AT77" s="317" t="str">
        <f t="shared" si="28"/>
        <v/>
      </c>
      <c r="AU77" s="317" t="str">
        <f t="shared" si="28"/>
        <v/>
      </c>
      <c r="AV77" s="317" t="str">
        <f t="shared" si="28"/>
        <v/>
      </c>
      <c r="AW77" s="317" t="str">
        <f t="shared" si="28"/>
        <v/>
      </c>
      <c r="AX77" s="317" t="str">
        <f t="shared" si="28"/>
        <v/>
      </c>
      <c r="AY77" s="317" t="str">
        <f t="shared" si="28"/>
        <v/>
      </c>
      <c r="AZ77" s="317" t="str">
        <f t="shared" si="28"/>
        <v/>
      </c>
      <c r="BA77" s="317" t="str">
        <f t="shared" si="28"/>
        <v/>
      </c>
      <c r="BB77" s="317" t="str">
        <f t="shared" si="28"/>
        <v/>
      </c>
      <c r="BC77" s="317" t="str">
        <f t="shared" si="28"/>
        <v/>
      </c>
      <c r="BD77" s="317" t="str">
        <f t="shared" si="28"/>
        <v/>
      </c>
      <c r="BE77" s="317" t="str">
        <f t="shared" si="28"/>
        <v/>
      </c>
    </row>
    <row r="78" spans="1:57" ht="0.95" hidden="1" customHeight="1">
      <c r="A78" s="873"/>
      <c r="B78" s="316"/>
      <c r="F78" s="315"/>
      <c r="G78" s="315"/>
      <c r="H78" s="315"/>
      <c r="I78" s="315"/>
      <c r="J78" s="317" t="str">
        <f t="shared" si="25"/>
        <v/>
      </c>
      <c r="K78" s="317" t="str">
        <f t="shared" si="25"/>
        <v/>
      </c>
      <c r="L78" s="317" t="str">
        <f t="shared" si="25"/>
        <v/>
      </c>
      <c r="M78" s="317" t="str">
        <f t="shared" si="25"/>
        <v/>
      </c>
      <c r="N78" s="317" t="str">
        <f t="shared" si="25"/>
        <v/>
      </c>
      <c r="O78" s="317" t="str">
        <f t="shared" si="25"/>
        <v/>
      </c>
      <c r="P78" s="317" t="str">
        <f t="shared" si="25"/>
        <v/>
      </c>
      <c r="Q78" s="317" t="str">
        <f t="shared" si="25"/>
        <v/>
      </c>
      <c r="R78" s="317" t="str">
        <f t="shared" si="25"/>
        <v/>
      </c>
      <c r="S78" s="317" t="str">
        <f t="shared" si="25"/>
        <v/>
      </c>
      <c r="T78" s="317" t="str">
        <f t="shared" si="25"/>
        <v/>
      </c>
      <c r="U78" s="317" t="str">
        <f t="shared" si="25"/>
        <v/>
      </c>
      <c r="V78" s="317" t="str">
        <f t="shared" si="25"/>
        <v/>
      </c>
      <c r="W78" s="317" t="str">
        <f t="shared" si="25"/>
        <v/>
      </c>
      <c r="X78" s="317" t="str">
        <f t="shared" si="25"/>
        <v/>
      </c>
      <c r="Y78" s="317" t="str">
        <f t="shared" si="25"/>
        <v/>
      </c>
      <c r="Z78" s="317" t="str">
        <f t="shared" si="28"/>
        <v/>
      </c>
      <c r="AA78" s="317" t="str">
        <f t="shared" si="28"/>
        <v/>
      </c>
      <c r="AB78" s="317" t="str">
        <f t="shared" si="28"/>
        <v/>
      </c>
      <c r="AC78" s="317" t="str">
        <f t="shared" si="28"/>
        <v/>
      </c>
      <c r="AD78" s="317" t="str">
        <f t="shared" si="28"/>
        <v/>
      </c>
      <c r="AE78" s="317" t="str">
        <f t="shared" si="28"/>
        <v/>
      </c>
      <c r="AF78" s="317" t="str">
        <f t="shared" si="28"/>
        <v/>
      </c>
      <c r="AG78" s="317" t="str">
        <f t="shared" si="28"/>
        <v/>
      </c>
      <c r="AH78" s="317" t="str">
        <f t="shared" si="28"/>
        <v/>
      </c>
      <c r="AI78" s="317" t="str">
        <f t="shared" si="28"/>
        <v/>
      </c>
      <c r="AJ78" s="317" t="str">
        <f t="shared" si="28"/>
        <v/>
      </c>
      <c r="AK78" s="317" t="str">
        <f t="shared" si="28"/>
        <v/>
      </c>
      <c r="AL78" s="317" t="str">
        <f t="shared" si="28"/>
        <v/>
      </c>
      <c r="AM78" s="317" t="str">
        <f t="shared" si="28"/>
        <v/>
      </c>
      <c r="AN78" s="317" t="str">
        <f t="shared" si="28"/>
        <v/>
      </c>
      <c r="AO78" s="317" t="str">
        <f t="shared" si="28"/>
        <v/>
      </c>
      <c r="AP78" s="317" t="str">
        <f t="shared" si="28"/>
        <v/>
      </c>
      <c r="AQ78" s="317" t="str">
        <f t="shared" si="28"/>
        <v/>
      </c>
      <c r="AR78" s="317" t="str">
        <f t="shared" si="28"/>
        <v/>
      </c>
      <c r="AS78" s="317" t="str">
        <f t="shared" si="28"/>
        <v/>
      </c>
      <c r="AT78" s="317" t="str">
        <f t="shared" si="28"/>
        <v/>
      </c>
      <c r="AU78" s="317" t="str">
        <f t="shared" si="28"/>
        <v/>
      </c>
      <c r="AV78" s="317" t="str">
        <f t="shared" si="28"/>
        <v/>
      </c>
      <c r="AW78" s="317" t="str">
        <f t="shared" si="28"/>
        <v/>
      </c>
      <c r="AX78" s="317" t="str">
        <f t="shared" si="28"/>
        <v/>
      </c>
      <c r="AY78" s="317" t="str">
        <f t="shared" si="28"/>
        <v/>
      </c>
      <c r="AZ78" s="317" t="str">
        <f t="shared" si="28"/>
        <v/>
      </c>
      <c r="BA78" s="317" t="str">
        <f t="shared" si="28"/>
        <v/>
      </c>
      <c r="BB78" s="317" t="str">
        <f t="shared" si="28"/>
        <v/>
      </c>
      <c r="BC78" s="317" t="str">
        <f t="shared" si="28"/>
        <v/>
      </c>
      <c r="BD78" s="317" t="str">
        <f t="shared" si="28"/>
        <v/>
      </c>
      <c r="BE78" s="317" t="str">
        <f t="shared" si="28"/>
        <v/>
      </c>
    </row>
    <row r="79" spans="1:57" ht="0.95" hidden="1" customHeight="1">
      <c r="A79" s="873"/>
      <c r="B79" s="316"/>
      <c r="F79" s="315"/>
      <c r="G79" s="315"/>
      <c r="H79" s="315"/>
      <c r="I79" s="315"/>
      <c r="J79" s="317" t="str">
        <f t="shared" si="25"/>
        <v/>
      </c>
      <c r="K79" s="317" t="str">
        <f t="shared" si="25"/>
        <v/>
      </c>
      <c r="L79" s="317" t="str">
        <f t="shared" si="25"/>
        <v/>
      </c>
      <c r="M79" s="317" t="str">
        <f t="shared" si="25"/>
        <v/>
      </c>
      <c r="N79" s="317" t="str">
        <f t="shared" si="25"/>
        <v/>
      </c>
      <c r="O79" s="317" t="str">
        <f t="shared" si="25"/>
        <v/>
      </c>
      <c r="P79" s="317" t="str">
        <f t="shared" si="25"/>
        <v/>
      </c>
      <c r="Q79" s="317" t="str">
        <f t="shared" si="25"/>
        <v/>
      </c>
      <c r="R79" s="317" t="str">
        <f t="shared" si="25"/>
        <v/>
      </c>
      <c r="S79" s="317" t="str">
        <f t="shared" si="25"/>
        <v/>
      </c>
      <c r="T79" s="317" t="str">
        <f t="shared" si="25"/>
        <v/>
      </c>
      <c r="U79" s="317" t="str">
        <f t="shared" si="25"/>
        <v/>
      </c>
      <c r="V79" s="317" t="str">
        <f t="shared" si="25"/>
        <v/>
      </c>
      <c r="W79" s="317" t="str">
        <f t="shared" si="25"/>
        <v/>
      </c>
      <c r="X79" s="317" t="str">
        <f t="shared" si="25"/>
        <v/>
      </c>
      <c r="Y79" s="317" t="str">
        <f t="shared" si="25"/>
        <v/>
      </c>
      <c r="Z79" s="317" t="str">
        <f t="shared" si="28"/>
        <v/>
      </c>
      <c r="AA79" s="317" t="str">
        <f t="shared" si="28"/>
        <v/>
      </c>
      <c r="AB79" s="317" t="str">
        <f t="shared" si="28"/>
        <v/>
      </c>
      <c r="AC79" s="317" t="str">
        <f t="shared" si="28"/>
        <v/>
      </c>
      <c r="AD79" s="317" t="str">
        <f t="shared" si="28"/>
        <v/>
      </c>
      <c r="AE79" s="317" t="str">
        <f t="shared" si="28"/>
        <v/>
      </c>
      <c r="AF79" s="317" t="str">
        <f t="shared" si="28"/>
        <v/>
      </c>
      <c r="AG79" s="317" t="str">
        <f t="shared" si="28"/>
        <v/>
      </c>
      <c r="AH79" s="317" t="str">
        <f t="shared" si="28"/>
        <v/>
      </c>
      <c r="AI79" s="317" t="str">
        <f t="shared" si="28"/>
        <v/>
      </c>
      <c r="AJ79" s="317" t="str">
        <f t="shared" si="28"/>
        <v/>
      </c>
      <c r="AK79" s="317" t="str">
        <f t="shared" si="28"/>
        <v/>
      </c>
      <c r="AL79" s="317" t="str">
        <f t="shared" si="28"/>
        <v/>
      </c>
      <c r="AM79" s="317" t="str">
        <f t="shared" si="28"/>
        <v/>
      </c>
      <c r="AN79" s="317" t="str">
        <f t="shared" si="28"/>
        <v/>
      </c>
      <c r="AO79" s="317" t="str">
        <f t="shared" si="28"/>
        <v/>
      </c>
      <c r="AP79" s="317" t="str">
        <f t="shared" si="28"/>
        <v/>
      </c>
      <c r="AQ79" s="317" t="str">
        <f t="shared" si="28"/>
        <v/>
      </c>
      <c r="AR79" s="317" t="str">
        <f t="shared" si="28"/>
        <v/>
      </c>
      <c r="AS79" s="317" t="str">
        <f t="shared" si="28"/>
        <v/>
      </c>
      <c r="AT79" s="317" t="str">
        <f t="shared" si="28"/>
        <v/>
      </c>
      <c r="AU79" s="317" t="str">
        <f t="shared" si="28"/>
        <v/>
      </c>
      <c r="AV79" s="317" t="str">
        <f t="shared" si="28"/>
        <v/>
      </c>
      <c r="AW79" s="317" t="str">
        <f t="shared" si="28"/>
        <v/>
      </c>
      <c r="AX79" s="317" t="str">
        <f t="shared" si="28"/>
        <v/>
      </c>
      <c r="AY79" s="317" t="str">
        <f t="shared" si="28"/>
        <v/>
      </c>
      <c r="AZ79" s="317" t="str">
        <f t="shared" si="28"/>
        <v/>
      </c>
      <c r="BA79" s="317" t="str">
        <f t="shared" si="28"/>
        <v/>
      </c>
      <c r="BB79" s="317" t="str">
        <f t="shared" si="28"/>
        <v/>
      </c>
      <c r="BC79" s="317" t="str">
        <f t="shared" si="28"/>
        <v/>
      </c>
      <c r="BD79" s="317" t="str">
        <f t="shared" si="28"/>
        <v/>
      </c>
      <c r="BE79" s="317" t="str">
        <f t="shared" si="28"/>
        <v/>
      </c>
    </row>
    <row r="80" spans="1:57" ht="0.95" hidden="1" customHeight="1">
      <c r="A80" s="873"/>
      <c r="B80" s="316"/>
      <c r="F80" s="315"/>
      <c r="G80" s="315"/>
      <c r="H80" s="315"/>
      <c r="I80" s="315"/>
      <c r="J80" s="317" t="str">
        <f t="shared" si="25"/>
        <v/>
      </c>
      <c r="K80" s="317" t="str">
        <f t="shared" si="25"/>
        <v/>
      </c>
      <c r="L80" s="317" t="str">
        <f t="shared" si="25"/>
        <v/>
      </c>
      <c r="M80" s="317" t="str">
        <f t="shared" si="25"/>
        <v/>
      </c>
      <c r="N80" s="317" t="str">
        <f t="shared" si="25"/>
        <v/>
      </c>
      <c r="O80" s="317" t="str">
        <f t="shared" si="25"/>
        <v/>
      </c>
      <c r="P80" s="317" t="str">
        <f t="shared" si="25"/>
        <v/>
      </c>
      <c r="Q80" s="317" t="str">
        <f t="shared" si="25"/>
        <v/>
      </c>
      <c r="R80" s="317" t="str">
        <f t="shared" si="25"/>
        <v/>
      </c>
      <c r="S80" s="317" t="str">
        <f t="shared" si="25"/>
        <v/>
      </c>
      <c r="T80" s="317" t="str">
        <f t="shared" si="25"/>
        <v/>
      </c>
      <c r="U80" s="317" t="str">
        <f t="shared" si="25"/>
        <v/>
      </c>
      <c r="V80" s="317" t="str">
        <f t="shared" si="25"/>
        <v/>
      </c>
      <c r="W80" s="317" t="str">
        <f t="shared" si="25"/>
        <v/>
      </c>
      <c r="X80" s="317" t="str">
        <f t="shared" si="25"/>
        <v/>
      </c>
      <c r="Y80" s="317" t="str">
        <f t="shared" si="25"/>
        <v/>
      </c>
      <c r="Z80" s="317" t="str">
        <f t="shared" si="28"/>
        <v/>
      </c>
      <c r="AA80" s="317" t="str">
        <f t="shared" si="28"/>
        <v/>
      </c>
      <c r="AB80" s="317" t="str">
        <f t="shared" si="28"/>
        <v/>
      </c>
      <c r="AC80" s="317" t="str">
        <f t="shared" si="28"/>
        <v/>
      </c>
      <c r="AD80" s="317" t="str">
        <f t="shared" si="28"/>
        <v/>
      </c>
      <c r="AE80" s="317" t="str">
        <f t="shared" si="28"/>
        <v/>
      </c>
      <c r="AF80" s="317" t="str">
        <f t="shared" si="28"/>
        <v/>
      </c>
      <c r="AG80" s="317" t="str">
        <f t="shared" si="28"/>
        <v/>
      </c>
      <c r="AH80" s="317" t="str">
        <f t="shared" si="28"/>
        <v/>
      </c>
      <c r="AI80" s="317" t="str">
        <f t="shared" si="28"/>
        <v/>
      </c>
      <c r="AJ80" s="317" t="str">
        <f t="shared" si="28"/>
        <v/>
      </c>
      <c r="AK80" s="317" t="str">
        <f t="shared" si="28"/>
        <v/>
      </c>
      <c r="AL80" s="317" t="str">
        <f t="shared" si="28"/>
        <v/>
      </c>
      <c r="AM80" s="317" t="str">
        <f t="shared" si="28"/>
        <v/>
      </c>
      <c r="AN80" s="317" t="str">
        <f t="shared" si="28"/>
        <v/>
      </c>
      <c r="AO80" s="317" t="str">
        <f t="shared" si="28"/>
        <v/>
      </c>
      <c r="AP80" s="317" t="str">
        <f t="shared" si="28"/>
        <v/>
      </c>
      <c r="AQ80" s="317" t="str">
        <f t="shared" si="28"/>
        <v/>
      </c>
      <c r="AR80" s="317" t="str">
        <f t="shared" si="28"/>
        <v/>
      </c>
      <c r="AS80" s="317" t="str">
        <f t="shared" si="28"/>
        <v/>
      </c>
      <c r="AT80" s="317" t="str">
        <f t="shared" si="28"/>
        <v/>
      </c>
      <c r="AU80" s="317" t="str">
        <f t="shared" si="28"/>
        <v/>
      </c>
      <c r="AV80" s="317" t="str">
        <f t="shared" si="28"/>
        <v/>
      </c>
      <c r="AW80" s="317" t="str">
        <f t="shared" si="28"/>
        <v/>
      </c>
      <c r="AX80" s="317" t="str">
        <f t="shared" si="28"/>
        <v/>
      </c>
      <c r="AY80" s="317" t="str">
        <f t="shared" si="28"/>
        <v/>
      </c>
      <c r="AZ80" s="317" t="str">
        <f t="shared" si="28"/>
        <v/>
      </c>
      <c r="BA80" s="317" t="str">
        <f t="shared" si="28"/>
        <v/>
      </c>
      <c r="BB80" s="317" t="str">
        <f t="shared" si="28"/>
        <v/>
      </c>
      <c r="BC80" s="317" t="str">
        <f t="shared" si="28"/>
        <v/>
      </c>
      <c r="BD80" s="317" t="str">
        <f t="shared" si="28"/>
        <v/>
      </c>
      <c r="BE80" s="317" t="str">
        <f t="shared" si="28"/>
        <v/>
      </c>
    </row>
    <row r="81" spans="1:57" ht="0.95" hidden="1" customHeight="1">
      <c r="A81" s="873"/>
      <c r="B81" s="316"/>
      <c r="F81" s="315"/>
      <c r="G81" s="315"/>
      <c r="H81" s="315"/>
      <c r="I81" s="315"/>
      <c r="J81" s="317" t="str">
        <f t="shared" si="25"/>
        <v/>
      </c>
      <c r="K81" s="317" t="str">
        <f t="shared" si="25"/>
        <v/>
      </c>
      <c r="L81" s="317" t="str">
        <f t="shared" si="25"/>
        <v/>
      </c>
      <c r="M81" s="317" t="str">
        <f t="shared" si="25"/>
        <v/>
      </c>
      <c r="N81" s="317" t="str">
        <f t="shared" si="25"/>
        <v/>
      </c>
      <c r="O81" s="317" t="str">
        <f t="shared" si="25"/>
        <v/>
      </c>
      <c r="P81" s="317" t="str">
        <f t="shared" si="25"/>
        <v/>
      </c>
      <c r="Q81" s="317" t="str">
        <f t="shared" si="25"/>
        <v/>
      </c>
      <c r="R81" s="317" t="str">
        <f t="shared" si="25"/>
        <v/>
      </c>
      <c r="S81" s="317" t="str">
        <f t="shared" si="25"/>
        <v/>
      </c>
      <c r="T81" s="317" t="str">
        <f t="shared" si="25"/>
        <v/>
      </c>
      <c r="U81" s="317" t="str">
        <f t="shared" si="25"/>
        <v/>
      </c>
      <c r="V81" s="317" t="str">
        <f t="shared" si="25"/>
        <v/>
      </c>
      <c r="W81" s="317" t="str">
        <f t="shared" si="25"/>
        <v/>
      </c>
      <c r="X81" s="317" t="str">
        <f t="shared" si="25"/>
        <v/>
      </c>
      <c r="Y81" s="317" t="str">
        <f t="shared" si="25"/>
        <v/>
      </c>
      <c r="Z81" s="317" t="str">
        <f t="shared" si="28"/>
        <v/>
      </c>
      <c r="AA81" s="317" t="str">
        <f t="shared" si="28"/>
        <v/>
      </c>
      <c r="AB81" s="317" t="str">
        <f t="shared" si="28"/>
        <v/>
      </c>
      <c r="AC81" s="317" t="str">
        <f t="shared" si="28"/>
        <v/>
      </c>
      <c r="AD81" s="317" t="str">
        <f t="shared" si="28"/>
        <v/>
      </c>
      <c r="AE81" s="317" t="str">
        <f t="shared" si="28"/>
        <v/>
      </c>
      <c r="AF81" s="317" t="str">
        <f t="shared" si="28"/>
        <v/>
      </c>
      <c r="AG81" s="317" t="str">
        <f t="shared" si="28"/>
        <v/>
      </c>
      <c r="AH81" s="317" t="str">
        <f t="shared" si="28"/>
        <v/>
      </c>
      <c r="AI81" s="317" t="str">
        <f t="shared" si="28"/>
        <v/>
      </c>
      <c r="AJ81" s="317" t="str">
        <f t="shared" si="28"/>
        <v/>
      </c>
      <c r="AK81" s="317" t="str">
        <f t="shared" si="28"/>
        <v/>
      </c>
      <c r="AL81" s="317" t="str">
        <f t="shared" si="28"/>
        <v/>
      </c>
      <c r="AM81" s="317" t="str">
        <f t="shared" si="28"/>
        <v/>
      </c>
      <c r="AN81" s="317" t="str">
        <f t="shared" si="28"/>
        <v/>
      </c>
      <c r="AO81" s="317" t="str">
        <f t="shared" si="28"/>
        <v/>
      </c>
      <c r="AP81" s="317" t="str">
        <f t="shared" si="28"/>
        <v/>
      </c>
      <c r="AQ81" s="317" t="str">
        <f t="shared" si="28"/>
        <v/>
      </c>
      <c r="AR81" s="317" t="str">
        <f t="shared" si="28"/>
        <v/>
      </c>
      <c r="AS81" s="317" t="str">
        <f t="shared" si="28"/>
        <v/>
      </c>
      <c r="AT81" s="317" t="str">
        <f t="shared" si="28"/>
        <v/>
      </c>
      <c r="AU81" s="317" t="str">
        <f t="shared" si="28"/>
        <v/>
      </c>
      <c r="AV81" s="317" t="str">
        <f t="shared" si="28"/>
        <v/>
      </c>
      <c r="AW81" s="317" t="str">
        <f t="shared" si="28"/>
        <v/>
      </c>
      <c r="AX81" s="317" t="str">
        <f t="shared" si="28"/>
        <v/>
      </c>
      <c r="AY81" s="317" t="str">
        <f t="shared" si="28"/>
        <v/>
      </c>
      <c r="AZ81" s="317" t="str">
        <f t="shared" si="28"/>
        <v/>
      </c>
      <c r="BA81" s="317" t="str">
        <f t="shared" si="28"/>
        <v/>
      </c>
      <c r="BB81" s="317" t="str">
        <f t="shared" si="28"/>
        <v/>
      </c>
      <c r="BC81" s="317" t="str">
        <f t="shared" si="28"/>
        <v/>
      </c>
      <c r="BD81" s="317" t="str">
        <f t="shared" si="28"/>
        <v/>
      </c>
      <c r="BE81" s="317" t="str">
        <f t="shared" si="28"/>
        <v/>
      </c>
    </row>
    <row r="82" spans="1:57" ht="0.95" hidden="1" customHeight="1">
      <c r="A82" s="873"/>
      <c r="B82" s="316"/>
      <c r="F82" s="315"/>
      <c r="G82" s="315"/>
      <c r="H82" s="315"/>
      <c r="I82" s="315"/>
      <c r="J82" s="317" t="str">
        <f t="shared" si="25"/>
        <v/>
      </c>
      <c r="K82" s="317" t="str">
        <f t="shared" si="25"/>
        <v/>
      </c>
      <c r="L82" s="317" t="str">
        <f t="shared" si="25"/>
        <v/>
      </c>
      <c r="M82" s="317" t="str">
        <f t="shared" si="25"/>
        <v/>
      </c>
      <c r="N82" s="317" t="str">
        <f t="shared" si="25"/>
        <v/>
      </c>
      <c r="O82" s="317" t="str">
        <f t="shared" si="25"/>
        <v/>
      </c>
      <c r="P82" s="317" t="str">
        <f t="shared" si="25"/>
        <v/>
      </c>
      <c r="Q82" s="317" t="str">
        <f t="shared" si="25"/>
        <v/>
      </c>
      <c r="R82" s="317" t="str">
        <f t="shared" si="25"/>
        <v/>
      </c>
      <c r="S82" s="317" t="str">
        <f t="shared" si="25"/>
        <v/>
      </c>
      <c r="T82" s="317" t="str">
        <f t="shared" si="25"/>
        <v/>
      </c>
      <c r="U82" s="317" t="str">
        <f t="shared" si="25"/>
        <v/>
      </c>
      <c r="V82" s="317" t="str">
        <f t="shared" si="25"/>
        <v/>
      </c>
      <c r="W82" s="317" t="str">
        <f t="shared" si="25"/>
        <v/>
      </c>
      <c r="X82" s="317" t="str">
        <f t="shared" si="25"/>
        <v/>
      </c>
      <c r="Y82" s="317" t="str">
        <f t="shared" si="25"/>
        <v/>
      </c>
      <c r="Z82" s="317" t="str">
        <f t="shared" si="28"/>
        <v/>
      </c>
      <c r="AA82" s="317" t="str">
        <f t="shared" si="28"/>
        <v/>
      </c>
      <c r="AB82" s="317" t="str">
        <f t="shared" si="28"/>
        <v/>
      </c>
      <c r="AC82" s="317" t="str">
        <f t="shared" si="28"/>
        <v/>
      </c>
      <c r="AD82" s="317" t="str">
        <f t="shared" si="28"/>
        <v/>
      </c>
      <c r="AE82" s="317" t="str">
        <f t="shared" si="28"/>
        <v/>
      </c>
      <c r="AF82" s="317" t="str">
        <f t="shared" si="28"/>
        <v/>
      </c>
      <c r="AG82" s="317" t="str">
        <f t="shared" si="28"/>
        <v/>
      </c>
      <c r="AH82" s="317" t="str">
        <f t="shared" si="28"/>
        <v/>
      </c>
      <c r="AI82" s="317" t="str">
        <f t="shared" si="28"/>
        <v/>
      </c>
      <c r="AJ82" s="317" t="str">
        <f t="shared" si="28"/>
        <v/>
      </c>
      <c r="AK82" s="317" t="str">
        <f t="shared" si="28"/>
        <v/>
      </c>
      <c r="AL82" s="317" t="str">
        <f t="shared" si="28"/>
        <v/>
      </c>
      <c r="AM82" s="317" t="str">
        <f t="shared" si="28"/>
        <v/>
      </c>
      <c r="AN82" s="317" t="str">
        <f t="shared" si="28"/>
        <v/>
      </c>
      <c r="AO82" s="317" t="str">
        <f t="shared" si="28"/>
        <v/>
      </c>
      <c r="AP82" s="317" t="str">
        <f t="shared" si="28"/>
        <v/>
      </c>
      <c r="AQ82" s="317" t="str">
        <f t="shared" si="28"/>
        <v/>
      </c>
      <c r="AR82" s="317" t="str">
        <f t="shared" si="28"/>
        <v/>
      </c>
      <c r="AS82" s="317" t="str">
        <f t="shared" si="28"/>
        <v/>
      </c>
      <c r="AT82" s="317" t="str">
        <f t="shared" si="28"/>
        <v/>
      </c>
      <c r="AU82" s="317" t="str">
        <f t="shared" si="28"/>
        <v/>
      </c>
      <c r="AV82" s="317" t="str">
        <f t="shared" si="28"/>
        <v/>
      </c>
      <c r="AW82" s="317" t="str">
        <f t="shared" si="28"/>
        <v/>
      </c>
      <c r="AX82" s="317" t="str">
        <f t="shared" si="28"/>
        <v/>
      </c>
      <c r="AY82" s="317" t="str">
        <f t="shared" si="28"/>
        <v/>
      </c>
      <c r="AZ82" s="317" t="str">
        <f t="shared" si="28"/>
        <v/>
      </c>
      <c r="BA82" s="317" t="str">
        <f t="shared" si="28"/>
        <v/>
      </c>
      <c r="BB82" s="317" t="str">
        <f t="shared" si="28"/>
        <v/>
      </c>
      <c r="BC82" s="317" t="str">
        <f t="shared" si="28"/>
        <v/>
      </c>
      <c r="BD82" s="317" t="str">
        <f t="shared" si="28"/>
        <v/>
      </c>
      <c r="BE82" s="317" t="str">
        <f t="shared" si="28"/>
        <v/>
      </c>
    </row>
    <row r="83" spans="1:57" ht="0.95" hidden="1" customHeight="1">
      <c r="A83" s="873"/>
      <c r="B83" s="316"/>
      <c r="F83" s="315"/>
      <c r="G83" s="315"/>
      <c r="H83" s="315"/>
      <c r="I83" s="315"/>
      <c r="J83" s="317" t="str">
        <f t="shared" si="25"/>
        <v/>
      </c>
      <c r="K83" s="317" t="str">
        <f t="shared" si="25"/>
        <v/>
      </c>
      <c r="L83" s="317" t="str">
        <f t="shared" si="25"/>
        <v/>
      </c>
      <c r="M83" s="317" t="str">
        <f t="shared" si="25"/>
        <v/>
      </c>
      <c r="N83" s="317" t="str">
        <f t="shared" si="25"/>
        <v/>
      </c>
      <c r="O83" s="317" t="str">
        <f t="shared" si="25"/>
        <v/>
      </c>
      <c r="P83" s="317" t="str">
        <f t="shared" si="25"/>
        <v/>
      </c>
      <c r="Q83" s="317" t="str">
        <f t="shared" si="25"/>
        <v/>
      </c>
      <c r="R83" s="317" t="str">
        <f t="shared" si="25"/>
        <v/>
      </c>
      <c r="S83" s="317" t="str">
        <f t="shared" si="25"/>
        <v/>
      </c>
      <c r="T83" s="317" t="str">
        <f t="shared" si="25"/>
        <v/>
      </c>
      <c r="U83" s="317" t="str">
        <f t="shared" si="25"/>
        <v/>
      </c>
      <c r="V83" s="317" t="str">
        <f t="shared" si="25"/>
        <v/>
      </c>
      <c r="W83" s="317" t="str">
        <f t="shared" si="25"/>
        <v/>
      </c>
      <c r="X83" s="317" t="str">
        <f t="shared" si="25"/>
        <v/>
      </c>
      <c r="Y83" s="317" t="str">
        <f t="shared" si="25"/>
        <v/>
      </c>
      <c r="Z83" s="317" t="str">
        <f t="shared" si="28"/>
        <v/>
      </c>
      <c r="AA83" s="317" t="str">
        <f t="shared" si="28"/>
        <v/>
      </c>
      <c r="AB83" s="317" t="str">
        <f t="shared" si="28"/>
        <v/>
      </c>
      <c r="AC83" s="317" t="str">
        <f t="shared" si="28"/>
        <v/>
      </c>
      <c r="AD83" s="317" t="str">
        <f t="shared" si="28"/>
        <v/>
      </c>
      <c r="AE83" s="317" t="str">
        <f t="shared" si="28"/>
        <v/>
      </c>
      <c r="AF83" s="317" t="str">
        <f t="shared" si="28"/>
        <v/>
      </c>
      <c r="AG83" s="317" t="str">
        <f t="shared" si="28"/>
        <v/>
      </c>
      <c r="AH83" s="317" t="str">
        <f t="shared" si="28"/>
        <v/>
      </c>
      <c r="AI83" s="317" t="str">
        <f t="shared" si="28"/>
        <v/>
      </c>
      <c r="AJ83" s="317" t="str">
        <f t="shared" si="28"/>
        <v/>
      </c>
      <c r="AK83" s="317" t="str">
        <f t="shared" si="28"/>
        <v/>
      </c>
      <c r="AL83" s="317" t="str">
        <f t="shared" si="28"/>
        <v/>
      </c>
      <c r="AM83" s="317" t="str">
        <f t="shared" si="28"/>
        <v/>
      </c>
      <c r="AN83" s="317" t="str">
        <f t="shared" si="28"/>
        <v/>
      </c>
      <c r="AO83" s="317" t="str">
        <f t="shared" si="28"/>
        <v/>
      </c>
      <c r="AP83" s="317" t="str">
        <f t="shared" si="28"/>
        <v/>
      </c>
      <c r="AQ83" s="317" t="str">
        <f t="shared" si="28"/>
        <v/>
      </c>
      <c r="AR83" s="317" t="str">
        <f t="shared" si="28"/>
        <v/>
      </c>
      <c r="AS83" s="317" t="str">
        <f t="shared" si="28"/>
        <v/>
      </c>
      <c r="AT83" s="317" t="str">
        <f t="shared" si="28"/>
        <v/>
      </c>
      <c r="AU83" s="317" t="str">
        <f t="shared" si="28"/>
        <v/>
      </c>
      <c r="AV83" s="317" t="str">
        <f t="shared" si="28"/>
        <v/>
      </c>
      <c r="AW83" s="317" t="str">
        <f t="shared" si="28"/>
        <v/>
      </c>
      <c r="AX83" s="317" t="str">
        <f t="shared" si="28"/>
        <v/>
      </c>
      <c r="AY83" s="317" t="str">
        <f t="shared" si="28"/>
        <v/>
      </c>
      <c r="AZ83" s="317" t="str">
        <f t="shared" si="28"/>
        <v/>
      </c>
      <c r="BA83" s="317" t="str">
        <f t="shared" si="28"/>
        <v/>
      </c>
      <c r="BB83" s="317" t="str">
        <f t="shared" si="28"/>
        <v/>
      </c>
      <c r="BC83" s="317" t="str">
        <f t="shared" si="28"/>
        <v/>
      </c>
      <c r="BD83" s="317" t="str">
        <f t="shared" si="28"/>
        <v/>
      </c>
      <c r="BE83" s="317" t="str">
        <f t="shared" ref="BE83" si="29">IF(BE$7=1,IFERROR(CODE(BE31),""),"")</f>
        <v/>
      </c>
    </row>
    <row r="84" spans="1:57" ht="0.95" hidden="1" customHeight="1">
      <c r="A84" s="873"/>
      <c r="B84" s="316"/>
      <c r="F84" s="315"/>
      <c r="G84" s="315"/>
      <c r="H84" s="315"/>
      <c r="I84" s="315"/>
      <c r="J84" s="317" t="str">
        <f t="shared" ref="J84:BE89" si="30">IF(J$7=1,IFERROR(CODE(J32),""),"")</f>
        <v/>
      </c>
      <c r="K84" s="317" t="str">
        <f t="shared" si="30"/>
        <v/>
      </c>
      <c r="L84" s="317" t="str">
        <f t="shared" si="30"/>
        <v/>
      </c>
      <c r="M84" s="317" t="str">
        <f t="shared" si="30"/>
        <v/>
      </c>
      <c r="N84" s="317" t="str">
        <f t="shared" si="30"/>
        <v/>
      </c>
      <c r="O84" s="317" t="str">
        <f t="shared" si="30"/>
        <v/>
      </c>
      <c r="P84" s="317" t="str">
        <f t="shared" si="30"/>
        <v/>
      </c>
      <c r="Q84" s="317" t="str">
        <f t="shared" si="30"/>
        <v/>
      </c>
      <c r="R84" s="317" t="str">
        <f t="shared" si="30"/>
        <v/>
      </c>
      <c r="S84" s="317" t="str">
        <f t="shared" si="30"/>
        <v/>
      </c>
      <c r="T84" s="317" t="str">
        <f t="shared" si="30"/>
        <v/>
      </c>
      <c r="U84" s="317" t="str">
        <f t="shared" si="30"/>
        <v/>
      </c>
      <c r="V84" s="317" t="str">
        <f t="shared" si="30"/>
        <v/>
      </c>
      <c r="W84" s="317" t="str">
        <f t="shared" si="30"/>
        <v/>
      </c>
      <c r="X84" s="317" t="str">
        <f t="shared" si="30"/>
        <v/>
      </c>
      <c r="Y84" s="317" t="str">
        <f t="shared" si="30"/>
        <v/>
      </c>
      <c r="Z84" s="317" t="str">
        <f t="shared" si="30"/>
        <v/>
      </c>
      <c r="AA84" s="317" t="str">
        <f t="shared" si="30"/>
        <v/>
      </c>
      <c r="AB84" s="317" t="str">
        <f t="shared" si="30"/>
        <v/>
      </c>
      <c r="AC84" s="317" t="str">
        <f t="shared" si="30"/>
        <v/>
      </c>
      <c r="AD84" s="317" t="str">
        <f t="shared" si="30"/>
        <v/>
      </c>
      <c r="AE84" s="317" t="str">
        <f t="shared" si="30"/>
        <v/>
      </c>
      <c r="AF84" s="317" t="str">
        <f t="shared" si="30"/>
        <v/>
      </c>
      <c r="AG84" s="317" t="str">
        <f t="shared" si="30"/>
        <v/>
      </c>
      <c r="AH84" s="317" t="str">
        <f t="shared" si="30"/>
        <v/>
      </c>
      <c r="AI84" s="317" t="str">
        <f t="shared" si="30"/>
        <v/>
      </c>
      <c r="AJ84" s="317" t="str">
        <f t="shared" si="30"/>
        <v/>
      </c>
      <c r="AK84" s="317" t="str">
        <f t="shared" si="30"/>
        <v/>
      </c>
      <c r="AL84" s="317" t="str">
        <f t="shared" si="30"/>
        <v/>
      </c>
      <c r="AM84" s="317" t="str">
        <f t="shared" si="30"/>
        <v/>
      </c>
      <c r="AN84" s="317" t="str">
        <f t="shared" si="30"/>
        <v/>
      </c>
      <c r="AO84" s="317" t="str">
        <f t="shared" si="30"/>
        <v/>
      </c>
      <c r="AP84" s="317" t="str">
        <f t="shared" si="30"/>
        <v/>
      </c>
      <c r="AQ84" s="317" t="str">
        <f t="shared" si="30"/>
        <v/>
      </c>
      <c r="AR84" s="317" t="str">
        <f t="shared" si="30"/>
        <v/>
      </c>
      <c r="AS84" s="317" t="str">
        <f t="shared" si="30"/>
        <v/>
      </c>
      <c r="AT84" s="317" t="str">
        <f t="shared" si="30"/>
        <v/>
      </c>
      <c r="AU84" s="317" t="str">
        <f t="shared" si="30"/>
        <v/>
      </c>
      <c r="AV84" s="317" t="str">
        <f t="shared" si="30"/>
        <v/>
      </c>
      <c r="AW84" s="317" t="str">
        <f t="shared" si="30"/>
        <v/>
      </c>
      <c r="AX84" s="317" t="str">
        <f t="shared" si="30"/>
        <v/>
      </c>
      <c r="AY84" s="317" t="str">
        <f t="shared" si="30"/>
        <v/>
      </c>
      <c r="AZ84" s="317" t="str">
        <f t="shared" si="30"/>
        <v/>
      </c>
      <c r="BA84" s="317" t="str">
        <f t="shared" si="30"/>
        <v/>
      </c>
      <c r="BB84" s="317" t="str">
        <f t="shared" si="30"/>
        <v/>
      </c>
      <c r="BC84" s="317" t="str">
        <f t="shared" si="30"/>
        <v/>
      </c>
      <c r="BD84" s="317" t="str">
        <f t="shared" si="30"/>
        <v/>
      </c>
      <c r="BE84" s="317" t="str">
        <f t="shared" si="30"/>
        <v/>
      </c>
    </row>
    <row r="85" spans="1:57" ht="0.95" hidden="1" customHeight="1">
      <c r="A85" s="873"/>
      <c r="B85" s="316"/>
      <c r="F85" s="315"/>
      <c r="G85" s="315"/>
      <c r="H85" s="315"/>
      <c r="I85" s="315"/>
      <c r="J85" s="317" t="str">
        <f t="shared" si="30"/>
        <v/>
      </c>
      <c r="K85" s="317" t="str">
        <f t="shared" si="30"/>
        <v/>
      </c>
      <c r="L85" s="317" t="str">
        <f t="shared" si="30"/>
        <v/>
      </c>
      <c r="M85" s="317" t="str">
        <f t="shared" si="30"/>
        <v/>
      </c>
      <c r="N85" s="317" t="str">
        <f t="shared" si="30"/>
        <v/>
      </c>
      <c r="O85" s="317" t="str">
        <f t="shared" si="30"/>
        <v/>
      </c>
      <c r="P85" s="317" t="str">
        <f t="shared" si="30"/>
        <v/>
      </c>
      <c r="Q85" s="317" t="str">
        <f t="shared" si="30"/>
        <v/>
      </c>
      <c r="R85" s="317" t="str">
        <f t="shared" si="30"/>
        <v/>
      </c>
      <c r="S85" s="317" t="str">
        <f t="shared" si="30"/>
        <v/>
      </c>
      <c r="T85" s="317" t="str">
        <f t="shared" si="30"/>
        <v/>
      </c>
      <c r="U85" s="317" t="str">
        <f t="shared" si="30"/>
        <v/>
      </c>
      <c r="V85" s="317" t="str">
        <f t="shared" si="30"/>
        <v/>
      </c>
      <c r="W85" s="317" t="str">
        <f t="shared" si="30"/>
        <v/>
      </c>
      <c r="X85" s="317" t="str">
        <f t="shared" si="30"/>
        <v/>
      </c>
      <c r="Y85" s="317" t="str">
        <f t="shared" si="30"/>
        <v/>
      </c>
      <c r="Z85" s="317" t="str">
        <f t="shared" si="30"/>
        <v/>
      </c>
      <c r="AA85" s="317" t="str">
        <f t="shared" si="30"/>
        <v/>
      </c>
      <c r="AB85" s="317" t="str">
        <f t="shared" si="30"/>
        <v/>
      </c>
      <c r="AC85" s="317" t="str">
        <f t="shared" si="30"/>
        <v/>
      </c>
      <c r="AD85" s="317" t="str">
        <f t="shared" si="30"/>
        <v/>
      </c>
      <c r="AE85" s="317" t="str">
        <f t="shared" si="30"/>
        <v/>
      </c>
      <c r="AF85" s="317" t="str">
        <f t="shared" si="30"/>
        <v/>
      </c>
      <c r="AG85" s="317" t="str">
        <f t="shared" si="30"/>
        <v/>
      </c>
      <c r="AH85" s="317" t="str">
        <f t="shared" si="30"/>
        <v/>
      </c>
      <c r="AI85" s="317" t="str">
        <f t="shared" si="30"/>
        <v/>
      </c>
      <c r="AJ85" s="317" t="str">
        <f t="shared" si="30"/>
        <v/>
      </c>
      <c r="AK85" s="317" t="str">
        <f t="shared" si="30"/>
        <v/>
      </c>
      <c r="AL85" s="317" t="str">
        <f t="shared" si="30"/>
        <v/>
      </c>
      <c r="AM85" s="317" t="str">
        <f t="shared" si="30"/>
        <v/>
      </c>
      <c r="AN85" s="317" t="str">
        <f t="shared" si="30"/>
        <v/>
      </c>
      <c r="AO85" s="317" t="str">
        <f t="shared" si="30"/>
        <v/>
      </c>
      <c r="AP85" s="317" t="str">
        <f t="shared" si="30"/>
        <v/>
      </c>
      <c r="AQ85" s="317" t="str">
        <f t="shared" si="30"/>
        <v/>
      </c>
      <c r="AR85" s="317" t="str">
        <f t="shared" si="30"/>
        <v/>
      </c>
      <c r="AS85" s="317" t="str">
        <f t="shared" si="30"/>
        <v/>
      </c>
      <c r="AT85" s="317" t="str">
        <f t="shared" si="30"/>
        <v/>
      </c>
      <c r="AU85" s="317" t="str">
        <f t="shared" si="30"/>
        <v/>
      </c>
      <c r="AV85" s="317" t="str">
        <f t="shared" si="30"/>
        <v/>
      </c>
      <c r="AW85" s="317" t="str">
        <f t="shared" si="30"/>
        <v/>
      </c>
      <c r="AX85" s="317" t="str">
        <f t="shared" si="30"/>
        <v/>
      </c>
      <c r="AY85" s="317" t="str">
        <f t="shared" si="30"/>
        <v/>
      </c>
      <c r="AZ85" s="317" t="str">
        <f t="shared" si="30"/>
        <v/>
      </c>
      <c r="BA85" s="317" t="str">
        <f t="shared" si="30"/>
        <v/>
      </c>
      <c r="BB85" s="317" t="str">
        <f t="shared" si="30"/>
        <v/>
      </c>
      <c r="BC85" s="317" t="str">
        <f t="shared" si="30"/>
        <v/>
      </c>
      <c r="BD85" s="317" t="str">
        <f t="shared" si="30"/>
        <v/>
      </c>
      <c r="BE85" s="317" t="str">
        <f t="shared" si="30"/>
        <v/>
      </c>
    </row>
    <row r="86" spans="1:57" ht="0.95" hidden="1" customHeight="1">
      <c r="A86" s="873"/>
      <c r="B86" s="316"/>
      <c r="F86" s="315"/>
      <c r="G86" s="315"/>
      <c r="H86" s="315"/>
      <c r="I86" s="315"/>
      <c r="J86" s="317" t="str">
        <f t="shared" si="30"/>
        <v/>
      </c>
      <c r="K86" s="317" t="str">
        <f t="shared" si="30"/>
        <v/>
      </c>
      <c r="L86" s="317" t="str">
        <f t="shared" si="30"/>
        <v/>
      </c>
      <c r="M86" s="317" t="str">
        <f t="shared" si="30"/>
        <v/>
      </c>
      <c r="N86" s="317" t="str">
        <f t="shared" si="30"/>
        <v/>
      </c>
      <c r="O86" s="317" t="str">
        <f t="shared" si="30"/>
        <v/>
      </c>
      <c r="P86" s="317" t="str">
        <f t="shared" si="30"/>
        <v/>
      </c>
      <c r="Q86" s="317" t="str">
        <f t="shared" si="30"/>
        <v/>
      </c>
      <c r="R86" s="317" t="str">
        <f t="shared" si="30"/>
        <v/>
      </c>
      <c r="S86" s="317" t="str">
        <f t="shared" si="30"/>
        <v/>
      </c>
      <c r="T86" s="317" t="str">
        <f t="shared" si="30"/>
        <v/>
      </c>
      <c r="U86" s="317" t="str">
        <f t="shared" si="30"/>
        <v/>
      </c>
      <c r="V86" s="317" t="str">
        <f t="shared" si="30"/>
        <v/>
      </c>
      <c r="W86" s="317" t="str">
        <f t="shared" si="30"/>
        <v/>
      </c>
      <c r="X86" s="317" t="str">
        <f t="shared" si="30"/>
        <v/>
      </c>
      <c r="Y86" s="317" t="str">
        <f t="shared" si="30"/>
        <v/>
      </c>
      <c r="Z86" s="317" t="str">
        <f t="shared" si="30"/>
        <v/>
      </c>
      <c r="AA86" s="317" t="str">
        <f t="shared" si="30"/>
        <v/>
      </c>
      <c r="AB86" s="317" t="str">
        <f t="shared" si="30"/>
        <v/>
      </c>
      <c r="AC86" s="317" t="str">
        <f t="shared" si="30"/>
        <v/>
      </c>
      <c r="AD86" s="317" t="str">
        <f t="shared" si="30"/>
        <v/>
      </c>
      <c r="AE86" s="317" t="str">
        <f t="shared" si="30"/>
        <v/>
      </c>
      <c r="AF86" s="317" t="str">
        <f t="shared" si="30"/>
        <v/>
      </c>
      <c r="AG86" s="317" t="str">
        <f t="shared" si="30"/>
        <v/>
      </c>
      <c r="AH86" s="317" t="str">
        <f t="shared" si="30"/>
        <v/>
      </c>
      <c r="AI86" s="317" t="str">
        <f t="shared" si="30"/>
        <v/>
      </c>
      <c r="AJ86" s="317" t="str">
        <f t="shared" si="30"/>
        <v/>
      </c>
      <c r="AK86" s="317" t="str">
        <f t="shared" si="30"/>
        <v/>
      </c>
      <c r="AL86" s="317" t="str">
        <f t="shared" si="30"/>
        <v/>
      </c>
      <c r="AM86" s="317" t="str">
        <f t="shared" si="30"/>
        <v/>
      </c>
      <c r="AN86" s="317" t="str">
        <f t="shared" si="30"/>
        <v/>
      </c>
      <c r="AO86" s="317" t="str">
        <f t="shared" si="30"/>
        <v/>
      </c>
      <c r="AP86" s="317" t="str">
        <f t="shared" si="30"/>
        <v/>
      </c>
      <c r="AQ86" s="317" t="str">
        <f t="shared" si="30"/>
        <v/>
      </c>
      <c r="AR86" s="317" t="str">
        <f t="shared" si="30"/>
        <v/>
      </c>
      <c r="AS86" s="317" t="str">
        <f t="shared" si="30"/>
        <v/>
      </c>
      <c r="AT86" s="317" t="str">
        <f t="shared" si="30"/>
        <v/>
      </c>
      <c r="AU86" s="317" t="str">
        <f t="shared" si="30"/>
        <v/>
      </c>
      <c r="AV86" s="317" t="str">
        <f t="shared" si="30"/>
        <v/>
      </c>
      <c r="AW86" s="317" t="str">
        <f t="shared" si="30"/>
        <v/>
      </c>
      <c r="AX86" s="317" t="str">
        <f t="shared" si="30"/>
        <v/>
      </c>
      <c r="AY86" s="317" t="str">
        <f t="shared" si="30"/>
        <v/>
      </c>
      <c r="AZ86" s="317" t="str">
        <f t="shared" si="30"/>
        <v/>
      </c>
      <c r="BA86" s="317" t="str">
        <f t="shared" si="30"/>
        <v/>
      </c>
      <c r="BB86" s="317" t="str">
        <f t="shared" si="30"/>
        <v/>
      </c>
      <c r="BC86" s="317" t="str">
        <f t="shared" si="30"/>
        <v/>
      </c>
      <c r="BD86" s="317" t="str">
        <f t="shared" si="30"/>
        <v/>
      </c>
      <c r="BE86" s="317" t="str">
        <f t="shared" si="30"/>
        <v/>
      </c>
    </row>
    <row r="87" spans="1:57" ht="0.95" hidden="1" customHeight="1">
      <c r="A87" s="873"/>
      <c r="B87" s="316"/>
      <c r="F87" s="315"/>
      <c r="G87" s="315"/>
      <c r="H87" s="315"/>
      <c r="I87" s="315"/>
      <c r="J87" s="317" t="str">
        <f t="shared" si="30"/>
        <v/>
      </c>
      <c r="K87" s="317" t="str">
        <f t="shared" si="30"/>
        <v/>
      </c>
      <c r="L87" s="317" t="str">
        <f t="shared" si="30"/>
        <v/>
      </c>
      <c r="M87" s="317" t="str">
        <f t="shared" si="30"/>
        <v/>
      </c>
      <c r="N87" s="317" t="str">
        <f t="shared" si="30"/>
        <v/>
      </c>
      <c r="O87" s="317" t="str">
        <f t="shared" si="30"/>
        <v/>
      </c>
      <c r="P87" s="317" t="str">
        <f t="shared" si="30"/>
        <v/>
      </c>
      <c r="Q87" s="317" t="str">
        <f t="shared" si="30"/>
        <v/>
      </c>
      <c r="R87" s="317" t="str">
        <f t="shared" si="30"/>
        <v/>
      </c>
      <c r="S87" s="317" t="str">
        <f t="shared" si="30"/>
        <v/>
      </c>
      <c r="T87" s="317" t="str">
        <f t="shared" si="30"/>
        <v/>
      </c>
      <c r="U87" s="317" t="str">
        <f t="shared" si="30"/>
        <v/>
      </c>
      <c r="V87" s="317" t="str">
        <f t="shared" si="30"/>
        <v/>
      </c>
      <c r="W87" s="317" t="str">
        <f t="shared" si="30"/>
        <v/>
      </c>
      <c r="X87" s="317" t="str">
        <f t="shared" si="30"/>
        <v/>
      </c>
      <c r="Y87" s="317" t="str">
        <f t="shared" si="30"/>
        <v/>
      </c>
      <c r="Z87" s="317" t="str">
        <f t="shared" si="30"/>
        <v/>
      </c>
      <c r="AA87" s="317" t="str">
        <f t="shared" si="30"/>
        <v/>
      </c>
      <c r="AB87" s="317" t="str">
        <f t="shared" si="30"/>
        <v/>
      </c>
      <c r="AC87" s="317" t="str">
        <f t="shared" si="30"/>
        <v/>
      </c>
      <c r="AD87" s="317" t="str">
        <f t="shared" si="30"/>
        <v/>
      </c>
      <c r="AE87" s="317" t="str">
        <f t="shared" si="30"/>
        <v/>
      </c>
      <c r="AF87" s="317" t="str">
        <f t="shared" si="30"/>
        <v/>
      </c>
      <c r="AG87" s="317" t="str">
        <f t="shared" si="30"/>
        <v/>
      </c>
      <c r="AH87" s="317" t="str">
        <f t="shared" si="30"/>
        <v/>
      </c>
      <c r="AI87" s="317" t="str">
        <f t="shared" si="30"/>
        <v/>
      </c>
      <c r="AJ87" s="317" t="str">
        <f t="shared" si="30"/>
        <v/>
      </c>
      <c r="AK87" s="317" t="str">
        <f t="shared" si="30"/>
        <v/>
      </c>
      <c r="AL87" s="317" t="str">
        <f t="shared" si="30"/>
        <v/>
      </c>
      <c r="AM87" s="317" t="str">
        <f t="shared" si="30"/>
        <v/>
      </c>
      <c r="AN87" s="317" t="str">
        <f t="shared" si="30"/>
        <v/>
      </c>
      <c r="AO87" s="317" t="str">
        <f t="shared" si="30"/>
        <v/>
      </c>
      <c r="AP87" s="317" t="str">
        <f t="shared" si="30"/>
        <v/>
      </c>
      <c r="AQ87" s="317" t="str">
        <f t="shared" si="30"/>
        <v/>
      </c>
      <c r="AR87" s="317" t="str">
        <f t="shared" si="30"/>
        <v/>
      </c>
      <c r="AS87" s="317" t="str">
        <f t="shared" si="30"/>
        <v/>
      </c>
      <c r="AT87" s="317" t="str">
        <f t="shared" si="30"/>
        <v/>
      </c>
      <c r="AU87" s="317" t="str">
        <f t="shared" si="30"/>
        <v/>
      </c>
      <c r="AV87" s="317" t="str">
        <f t="shared" si="30"/>
        <v/>
      </c>
      <c r="AW87" s="317" t="str">
        <f t="shared" si="30"/>
        <v/>
      </c>
      <c r="AX87" s="317" t="str">
        <f t="shared" si="30"/>
        <v/>
      </c>
      <c r="AY87" s="317" t="str">
        <f t="shared" si="30"/>
        <v/>
      </c>
      <c r="AZ87" s="317" t="str">
        <f t="shared" si="30"/>
        <v/>
      </c>
      <c r="BA87" s="317" t="str">
        <f t="shared" si="30"/>
        <v/>
      </c>
      <c r="BB87" s="317" t="str">
        <f t="shared" si="30"/>
        <v/>
      </c>
      <c r="BC87" s="317" t="str">
        <f t="shared" si="30"/>
        <v/>
      </c>
      <c r="BD87" s="317" t="str">
        <f t="shared" si="30"/>
        <v/>
      </c>
      <c r="BE87" s="317" t="str">
        <f t="shared" si="30"/>
        <v/>
      </c>
    </row>
    <row r="88" spans="1:57" ht="0.95" hidden="1" customHeight="1">
      <c r="A88" s="873"/>
      <c r="B88" s="316"/>
      <c r="F88" s="315"/>
      <c r="G88" s="315"/>
      <c r="H88" s="315"/>
      <c r="I88" s="315"/>
      <c r="J88" s="317" t="str">
        <f t="shared" si="30"/>
        <v/>
      </c>
      <c r="K88" s="317" t="str">
        <f t="shared" si="30"/>
        <v/>
      </c>
      <c r="L88" s="317" t="str">
        <f t="shared" si="30"/>
        <v/>
      </c>
      <c r="M88" s="317" t="str">
        <f t="shared" si="30"/>
        <v/>
      </c>
      <c r="N88" s="317" t="str">
        <f t="shared" si="30"/>
        <v/>
      </c>
      <c r="O88" s="317" t="str">
        <f t="shared" si="30"/>
        <v/>
      </c>
      <c r="P88" s="317" t="str">
        <f t="shared" si="30"/>
        <v/>
      </c>
      <c r="Q88" s="317" t="str">
        <f t="shared" si="30"/>
        <v/>
      </c>
      <c r="R88" s="317" t="str">
        <f t="shared" si="30"/>
        <v/>
      </c>
      <c r="S88" s="317" t="str">
        <f t="shared" si="30"/>
        <v/>
      </c>
      <c r="T88" s="317" t="str">
        <f t="shared" si="30"/>
        <v/>
      </c>
      <c r="U88" s="317" t="str">
        <f t="shared" si="30"/>
        <v/>
      </c>
      <c r="V88" s="317" t="str">
        <f t="shared" si="30"/>
        <v/>
      </c>
      <c r="W88" s="317" t="str">
        <f t="shared" si="30"/>
        <v/>
      </c>
      <c r="X88" s="317" t="str">
        <f t="shared" si="30"/>
        <v/>
      </c>
      <c r="Y88" s="317" t="str">
        <f t="shared" si="30"/>
        <v/>
      </c>
      <c r="Z88" s="317" t="str">
        <f t="shared" si="30"/>
        <v/>
      </c>
      <c r="AA88" s="317" t="str">
        <f t="shared" si="30"/>
        <v/>
      </c>
      <c r="AB88" s="317" t="str">
        <f t="shared" si="30"/>
        <v/>
      </c>
      <c r="AC88" s="317" t="str">
        <f t="shared" si="30"/>
        <v/>
      </c>
      <c r="AD88" s="317" t="str">
        <f t="shared" si="30"/>
        <v/>
      </c>
      <c r="AE88" s="317" t="str">
        <f t="shared" si="30"/>
        <v/>
      </c>
      <c r="AF88" s="317" t="str">
        <f t="shared" si="30"/>
        <v/>
      </c>
      <c r="AG88" s="317" t="str">
        <f t="shared" si="30"/>
        <v/>
      </c>
      <c r="AH88" s="317" t="str">
        <f t="shared" si="30"/>
        <v/>
      </c>
      <c r="AI88" s="317" t="str">
        <f t="shared" si="30"/>
        <v/>
      </c>
      <c r="AJ88" s="317" t="str">
        <f t="shared" si="30"/>
        <v/>
      </c>
      <c r="AK88" s="317" t="str">
        <f t="shared" si="30"/>
        <v/>
      </c>
      <c r="AL88" s="317" t="str">
        <f t="shared" si="30"/>
        <v/>
      </c>
      <c r="AM88" s="317" t="str">
        <f t="shared" si="30"/>
        <v/>
      </c>
      <c r="AN88" s="317" t="str">
        <f t="shared" si="30"/>
        <v/>
      </c>
      <c r="AO88" s="317" t="str">
        <f t="shared" si="30"/>
        <v/>
      </c>
      <c r="AP88" s="317" t="str">
        <f t="shared" si="30"/>
        <v/>
      </c>
      <c r="AQ88" s="317" t="str">
        <f t="shared" si="30"/>
        <v/>
      </c>
      <c r="AR88" s="317" t="str">
        <f t="shared" si="30"/>
        <v/>
      </c>
      <c r="AS88" s="317" t="str">
        <f t="shared" si="30"/>
        <v/>
      </c>
      <c r="AT88" s="317" t="str">
        <f t="shared" si="30"/>
        <v/>
      </c>
      <c r="AU88" s="317" t="str">
        <f t="shared" si="30"/>
        <v/>
      </c>
      <c r="AV88" s="317" t="str">
        <f t="shared" si="30"/>
        <v/>
      </c>
      <c r="AW88" s="317" t="str">
        <f t="shared" si="30"/>
        <v/>
      </c>
      <c r="AX88" s="317" t="str">
        <f t="shared" si="30"/>
        <v/>
      </c>
      <c r="AY88" s="317" t="str">
        <f t="shared" si="30"/>
        <v/>
      </c>
      <c r="AZ88" s="317" t="str">
        <f t="shared" si="30"/>
        <v/>
      </c>
      <c r="BA88" s="317" t="str">
        <f t="shared" si="30"/>
        <v/>
      </c>
      <c r="BB88" s="317" t="str">
        <f t="shared" si="30"/>
        <v/>
      </c>
      <c r="BC88" s="317" t="str">
        <f t="shared" si="30"/>
        <v/>
      </c>
      <c r="BD88" s="317" t="str">
        <f t="shared" si="30"/>
        <v/>
      </c>
      <c r="BE88" s="317" t="str">
        <f t="shared" si="30"/>
        <v/>
      </c>
    </row>
    <row r="89" spans="1:57" ht="0.95" hidden="1" customHeight="1">
      <c r="A89" s="873"/>
      <c r="B89" s="316"/>
      <c r="F89" s="315"/>
      <c r="G89" s="315"/>
      <c r="H89" s="315"/>
      <c r="I89" s="315"/>
      <c r="J89" s="317" t="str">
        <f t="shared" si="30"/>
        <v/>
      </c>
      <c r="K89" s="317" t="str">
        <f t="shared" si="30"/>
        <v/>
      </c>
      <c r="L89" s="317" t="str">
        <f t="shared" si="30"/>
        <v/>
      </c>
      <c r="M89" s="317" t="str">
        <f t="shared" si="30"/>
        <v/>
      </c>
      <c r="N89" s="317" t="str">
        <f t="shared" si="30"/>
        <v/>
      </c>
      <c r="O89" s="317" t="str">
        <f t="shared" si="30"/>
        <v/>
      </c>
      <c r="P89" s="317" t="str">
        <f t="shared" si="30"/>
        <v/>
      </c>
      <c r="Q89" s="317" t="str">
        <f t="shared" si="30"/>
        <v/>
      </c>
      <c r="R89" s="317" t="str">
        <f t="shared" si="30"/>
        <v/>
      </c>
      <c r="S89" s="317" t="str">
        <f t="shared" si="30"/>
        <v/>
      </c>
      <c r="T89" s="317" t="str">
        <f t="shared" si="30"/>
        <v/>
      </c>
      <c r="U89" s="317" t="str">
        <f t="shared" si="30"/>
        <v/>
      </c>
      <c r="V89" s="317" t="str">
        <f t="shared" si="30"/>
        <v/>
      </c>
      <c r="W89" s="317" t="str">
        <f t="shared" si="30"/>
        <v/>
      </c>
      <c r="X89" s="317" t="str">
        <f t="shared" si="30"/>
        <v/>
      </c>
      <c r="Y89" s="317" t="str">
        <f t="shared" ref="Y89:BE89" si="31">IF(Y$7=1,IFERROR(CODE(Y37),""),"")</f>
        <v/>
      </c>
      <c r="Z89" s="317" t="str">
        <f t="shared" si="31"/>
        <v/>
      </c>
      <c r="AA89" s="317" t="str">
        <f t="shared" si="31"/>
        <v/>
      </c>
      <c r="AB89" s="317" t="str">
        <f t="shared" si="31"/>
        <v/>
      </c>
      <c r="AC89" s="317" t="str">
        <f t="shared" si="31"/>
        <v/>
      </c>
      <c r="AD89" s="317" t="str">
        <f t="shared" si="31"/>
        <v/>
      </c>
      <c r="AE89" s="317" t="str">
        <f t="shared" si="31"/>
        <v/>
      </c>
      <c r="AF89" s="317" t="str">
        <f t="shared" si="31"/>
        <v/>
      </c>
      <c r="AG89" s="317" t="str">
        <f t="shared" si="31"/>
        <v/>
      </c>
      <c r="AH89" s="317" t="str">
        <f t="shared" si="31"/>
        <v/>
      </c>
      <c r="AI89" s="317" t="str">
        <f t="shared" si="31"/>
        <v/>
      </c>
      <c r="AJ89" s="317" t="str">
        <f t="shared" si="31"/>
        <v/>
      </c>
      <c r="AK89" s="317" t="str">
        <f t="shared" si="31"/>
        <v/>
      </c>
      <c r="AL89" s="317" t="str">
        <f t="shared" si="31"/>
        <v/>
      </c>
      <c r="AM89" s="317" t="str">
        <f t="shared" si="31"/>
        <v/>
      </c>
      <c r="AN89" s="317" t="str">
        <f t="shared" si="31"/>
        <v/>
      </c>
      <c r="AO89" s="317" t="str">
        <f t="shared" si="31"/>
        <v/>
      </c>
      <c r="AP89" s="317" t="str">
        <f t="shared" si="31"/>
        <v/>
      </c>
      <c r="AQ89" s="317" t="str">
        <f t="shared" si="31"/>
        <v/>
      </c>
      <c r="AR89" s="317" t="str">
        <f t="shared" si="31"/>
        <v/>
      </c>
      <c r="AS89" s="317" t="str">
        <f t="shared" si="31"/>
        <v/>
      </c>
      <c r="AT89" s="317" t="str">
        <f t="shared" si="31"/>
        <v/>
      </c>
      <c r="AU89" s="317" t="str">
        <f t="shared" si="31"/>
        <v/>
      </c>
      <c r="AV89" s="317" t="str">
        <f t="shared" si="31"/>
        <v/>
      </c>
      <c r="AW89" s="317" t="str">
        <f t="shared" si="31"/>
        <v/>
      </c>
      <c r="AX89" s="317" t="str">
        <f t="shared" si="31"/>
        <v/>
      </c>
      <c r="AY89" s="317" t="str">
        <f t="shared" si="31"/>
        <v/>
      </c>
      <c r="AZ89" s="317" t="str">
        <f t="shared" si="31"/>
        <v/>
      </c>
      <c r="BA89" s="317" t="str">
        <f t="shared" si="31"/>
        <v/>
      </c>
      <c r="BB89" s="317" t="str">
        <f t="shared" si="31"/>
        <v/>
      </c>
      <c r="BC89" s="317" t="str">
        <f t="shared" si="31"/>
        <v/>
      </c>
      <c r="BD89" s="317" t="str">
        <f t="shared" si="31"/>
        <v/>
      </c>
      <c r="BE89" s="317" t="str">
        <f t="shared" si="31"/>
        <v/>
      </c>
    </row>
    <row r="90" spans="1:57" ht="0.95" hidden="1" customHeight="1">
      <c r="A90" s="873"/>
      <c r="B90" s="316"/>
      <c r="F90" s="315"/>
      <c r="G90" s="315"/>
      <c r="H90" s="315"/>
      <c r="I90" s="315"/>
      <c r="J90" s="317" t="str">
        <f t="shared" ref="J90:BE95" si="32">IF(J$7=1,IFERROR(CODE(J38),""),"")</f>
        <v/>
      </c>
      <c r="K90" s="317" t="str">
        <f t="shared" si="32"/>
        <v/>
      </c>
      <c r="L90" s="317" t="str">
        <f t="shared" si="32"/>
        <v/>
      </c>
      <c r="M90" s="317" t="str">
        <f t="shared" si="32"/>
        <v/>
      </c>
      <c r="N90" s="317" t="str">
        <f t="shared" si="32"/>
        <v/>
      </c>
      <c r="O90" s="317" t="str">
        <f t="shared" si="32"/>
        <v/>
      </c>
      <c r="P90" s="317" t="str">
        <f t="shared" si="32"/>
        <v/>
      </c>
      <c r="Q90" s="317" t="str">
        <f t="shared" si="32"/>
        <v/>
      </c>
      <c r="R90" s="317" t="str">
        <f t="shared" si="32"/>
        <v/>
      </c>
      <c r="S90" s="317" t="str">
        <f t="shared" si="32"/>
        <v/>
      </c>
      <c r="T90" s="317" t="str">
        <f t="shared" si="32"/>
        <v/>
      </c>
      <c r="U90" s="317" t="str">
        <f t="shared" si="32"/>
        <v/>
      </c>
      <c r="V90" s="317" t="str">
        <f t="shared" si="32"/>
        <v/>
      </c>
      <c r="W90" s="317" t="str">
        <f t="shared" si="32"/>
        <v/>
      </c>
      <c r="X90" s="317" t="str">
        <f t="shared" si="32"/>
        <v/>
      </c>
      <c r="Y90" s="317" t="str">
        <f t="shared" si="32"/>
        <v/>
      </c>
      <c r="Z90" s="317" t="str">
        <f t="shared" si="32"/>
        <v/>
      </c>
      <c r="AA90" s="317" t="str">
        <f t="shared" si="32"/>
        <v/>
      </c>
      <c r="AB90" s="317" t="str">
        <f t="shared" si="32"/>
        <v/>
      </c>
      <c r="AC90" s="317" t="str">
        <f t="shared" si="32"/>
        <v/>
      </c>
      <c r="AD90" s="317" t="str">
        <f t="shared" si="32"/>
        <v/>
      </c>
      <c r="AE90" s="317" t="str">
        <f t="shared" si="32"/>
        <v/>
      </c>
      <c r="AF90" s="317" t="str">
        <f t="shared" si="32"/>
        <v/>
      </c>
      <c r="AG90" s="317" t="str">
        <f t="shared" si="32"/>
        <v/>
      </c>
      <c r="AH90" s="317" t="str">
        <f t="shared" si="32"/>
        <v/>
      </c>
      <c r="AI90" s="317" t="str">
        <f t="shared" si="32"/>
        <v/>
      </c>
      <c r="AJ90" s="317" t="str">
        <f t="shared" si="32"/>
        <v/>
      </c>
      <c r="AK90" s="317" t="str">
        <f t="shared" si="32"/>
        <v/>
      </c>
      <c r="AL90" s="317" t="str">
        <f t="shared" si="32"/>
        <v/>
      </c>
      <c r="AM90" s="317" t="str">
        <f t="shared" si="32"/>
        <v/>
      </c>
      <c r="AN90" s="317" t="str">
        <f t="shared" si="32"/>
        <v/>
      </c>
      <c r="AO90" s="317" t="str">
        <f t="shared" si="32"/>
        <v/>
      </c>
      <c r="AP90" s="317" t="str">
        <f t="shared" si="32"/>
        <v/>
      </c>
      <c r="AQ90" s="317" t="str">
        <f t="shared" si="32"/>
        <v/>
      </c>
      <c r="AR90" s="317" t="str">
        <f t="shared" si="32"/>
        <v/>
      </c>
      <c r="AS90" s="317" t="str">
        <f t="shared" si="32"/>
        <v/>
      </c>
      <c r="AT90" s="317" t="str">
        <f t="shared" si="32"/>
        <v/>
      </c>
      <c r="AU90" s="317" t="str">
        <f t="shared" si="32"/>
        <v/>
      </c>
      <c r="AV90" s="317" t="str">
        <f t="shared" si="32"/>
        <v/>
      </c>
      <c r="AW90" s="317" t="str">
        <f t="shared" si="32"/>
        <v/>
      </c>
      <c r="AX90" s="317" t="str">
        <f t="shared" si="32"/>
        <v/>
      </c>
      <c r="AY90" s="317" t="str">
        <f t="shared" si="32"/>
        <v/>
      </c>
      <c r="AZ90" s="317" t="str">
        <f t="shared" si="32"/>
        <v/>
      </c>
      <c r="BA90" s="317" t="str">
        <f t="shared" si="32"/>
        <v/>
      </c>
      <c r="BB90" s="317" t="str">
        <f t="shared" si="32"/>
        <v/>
      </c>
      <c r="BC90" s="317" t="str">
        <f t="shared" si="32"/>
        <v/>
      </c>
      <c r="BD90" s="317" t="str">
        <f t="shared" si="32"/>
        <v/>
      </c>
      <c r="BE90" s="317" t="str">
        <f t="shared" si="32"/>
        <v/>
      </c>
    </row>
    <row r="91" spans="1:57" ht="0.95" hidden="1" customHeight="1">
      <c r="A91" s="873"/>
      <c r="B91" s="316"/>
      <c r="F91" s="315"/>
      <c r="G91" s="315"/>
      <c r="H91" s="315"/>
      <c r="I91" s="315"/>
      <c r="J91" s="317" t="str">
        <f t="shared" si="32"/>
        <v/>
      </c>
      <c r="K91" s="317" t="str">
        <f t="shared" si="32"/>
        <v/>
      </c>
      <c r="L91" s="317" t="str">
        <f t="shared" si="32"/>
        <v/>
      </c>
      <c r="M91" s="317" t="str">
        <f t="shared" si="32"/>
        <v/>
      </c>
      <c r="N91" s="317" t="str">
        <f t="shared" si="32"/>
        <v/>
      </c>
      <c r="O91" s="317" t="str">
        <f t="shared" si="32"/>
        <v/>
      </c>
      <c r="P91" s="317" t="str">
        <f t="shared" si="32"/>
        <v/>
      </c>
      <c r="Q91" s="317" t="str">
        <f t="shared" si="32"/>
        <v/>
      </c>
      <c r="R91" s="317" t="str">
        <f t="shared" si="32"/>
        <v/>
      </c>
      <c r="S91" s="317" t="str">
        <f t="shared" si="32"/>
        <v/>
      </c>
      <c r="T91" s="317" t="str">
        <f t="shared" si="32"/>
        <v/>
      </c>
      <c r="U91" s="317" t="str">
        <f t="shared" si="32"/>
        <v/>
      </c>
      <c r="V91" s="317" t="str">
        <f t="shared" si="32"/>
        <v/>
      </c>
      <c r="W91" s="317" t="str">
        <f t="shared" si="32"/>
        <v/>
      </c>
      <c r="X91" s="317" t="str">
        <f t="shared" si="32"/>
        <v/>
      </c>
      <c r="Y91" s="317" t="str">
        <f t="shared" si="32"/>
        <v/>
      </c>
      <c r="Z91" s="317" t="str">
        <f t="shared" si="32"/>
        <v/>
      </c>
      <c r="AA91" s="317" t="str">
        <f t="shared" si="32"/>
        <v/>
      </c>
      <c r="AB91" s="317" t="str">
        <f t="shared" si="32"/>
        <v/>
      </c>
      <c r="AC91" s="317" t="str">
        <f t="shared" si="32"/>
        <v/>
      </c>
      <c r="AD91" s="317" t="str">
        <f t="shared" si="32"/>
        <v/>
      </c>
      <c r="AE91" s="317" t="str">
        <f t="shared" si="32"/>
        <v/>
      </c>
      <c r="AF91" s="317" t="str">
        <f t="shared" si="32"/>
        <v/>
      </c>
      <c r="AG91" s="317" t="str">
        <f t="shared" si="32"/>
        <v/>
      </c>
      <c r="AH91" s="317" t="str">
        <f t="shared" si="32"/>
        <v/>
      </c>
      <c r="AI91" s="317" t="str">
        <f t="shared" si="32"/>
        <v/>
      </c>
      <c r="AJ91" s="317" t="str">
        <f t="shared" si="32"/>
        <v/>
      </c>
      <c r="AK91" s="317" t="str">
        <f t="shared" si="32"/>
        <v/>
      </c>
      <c r="AL91" s="317" t="str">
        <f t="shared" si="32"/>
        <v/>
      </c>
      <c r="AM91" s="317" t="str">
        <f t="shared" si="32"/>
        <v/>
      </c>
      <c r="AN91" s="317" t="str">
        <f t="shared" si="32"/>
        <v/>
      </c>
      <c r="AO91" s="317" t="str">
        <f t="shared" si="32"/>
        <v/>
      </c>
      <c r="AP91" s="317" t="str">
        <f t="shared" si="32"/>
        <v/>
      </c>
      <c r="AQ91" s="317" t="str">
        <f t="shared" si="32"/>
        <v/>
      </c>
      <c r="AR91" s="317" t="str">
        <f t="shared" si="32"/>
        <v/>
      </c>
      <c r="AS91" s="317" t="str">
        <f t="shared" si="32"/>
        <v/>
      </c>
      <c r="AT91" s="317" t="str">
        <f t="shared" si="32"/>
        <v/>
      </c>
      <c r="AU91" s="317" t="str">
        <f t="shared" si="32"/>
        <v/>
      </c>
      <c r="AV91" s="317" t="str">
        <f t="shared" si="32"/>
        <v/>
      </c>
      <c r="AW91" s="317" t="str">
        <f t="shared" si="32"/>
        <v/>
      </c>
      <c r="AX91" s="317" t="str">
        <f t="shared" si="32"/>
        <v/>
      </c>
      <c r="AY91" s="317" t="str">
        <f t="shared" si="32"/>
        <v/>
      </c>
      <c r="AZ91" s="317" t="str">
        <f t="shared" si="32"/>
        <v/>
      </c>
      <c r="BA91" s="317" t="str">
        <f t="shared" si="32"/>
        <v/>
      </c>
      <c r="BB91" s="317" t="str">
        <f t="shared" si="32"/>
        <v/>
      </c>
      <c r="BC91" s="317" t="str">
        <f t="shared" si="32"/>
        <v/>
      </c>
      <c r="BD91" s="317" t="str">
        <f t="shared" si="32"/>
        <v/>
      </c>
      <c r="BE91" s="317" t="str">
        <f t="shared" si="32"/>
        <v/>
      </c>
    </row>
    <row r="92" spans="1:57" ht="0.95" hidden="1" customHeight="1">
      <c r="A92" s="873"/>
      <c r="B92" s="316"/>
      <c r="F92" s="315"/>
      <c r="G92" s="315"/>
      <c r="H92" s="315"/>
      <c r="I92" s="315"/>
      <c r="J92" s="317" t="str">
        <f t="shared" si="32"/>
        <v/>
      </c>
      <c r="K92" s="317" t="str">
        <f t="shared" si="32"/>
        <v/>
      </c>
      <c r="L92" s="317" t="str">
        <f t="shared" si="32"/>
        <v/>
      </c>
      <c r="M92" s="317" t="str">
        <f t="shared" si="32"/>
        <v/>
      </c>
      <c r="N92" s="317" t="str">
        <f t="shared" si="32"/>
        <v/>
      </c>
      <c r="O92" s="317" t="str">
        <f t="shared" si="32"/>
        <v/>
      </c>
      <c r="P92" s="317" t="str">
        <f t="shared" si="32"/>
        <v/>
      </c>
      <c r="Q92" s="317" t="str">
        <f t="shared" si="32"/>
        <v/>
      </c>
      <c r="R92" s="317" t="str">
        <f t="shared" si="32"/>
        <v/>
      </c>
      <c r="S92" s="317" t="str">
        <f t="shared" si="32"/>
        <v/>
      </c>
      <c r="T92" s="317" t="str">
        <f t="shared" si="32"/>
        <v/>
      </c>
      <c r="U92" s="317" t="str">
        <f t="shared" si="32"/>
        <v/>
      </c>
      <c r="V92" s="317" t="str">
        <f t="shared" si="32"/>
        <v/>
      </c>
      <c r="W92" s="317" t="str">
        <f t="shared" si="32"/>
        <v/>
      </c>
      <c r="X92" s="317" t="str">
        <f t="shared" si="32"/>
        <v/>
      </c>
      <c r="Y92" s="317" t="str">
        <f t="shared" si="32"/>
        <v/>
      </c>
      <c r="Z92" s="317" t="str">
        <f t="shared" si="32"/>
        <v/>
      </c>
      <c r="AA92" s="317" t="str">
        <f t="shared" si="32"/>
        <v/>
      </c>
      <c r="AB92" s="317" t="str">
        <f t="shared" si="32"/>
        <v/>
      </c>
      <c r="AC92" s="317" t="str">
        <f t="shared" si="32"/>
        <v/>
      </c>
      <c r="AD92" s="317" t="str">
        <f t="shared" si="32"/>
        <v/>
      </c>
      <c r="AE92" s="317" t="str">
        <f t="shared" si="32"/>
        <v/>
      </c>
      <c r="AF92" s="317" t="str">
        <f t="shared" si="32"/>
        <v/>
      </c>
      <c r="AG92" s="317" t="str">
        <f t="shared" si="32"/>
        <v/>
      </c>
      <c r="AH92" s="317" t="str">
        <f t="shared" si="32"/>
        <v/>
      </c>
      <c r="AI92" s="317" t="str">
        <f t="shared" si="32"/>
        <v/>
      </c>
      <c r="AJ92" s="317" t="str">
        <f t="shared" si="32"/>
        <v/>
      </c>
      <c r="AK92" s="317" t="str">
        <f t="shared" si="32"/>
        <v/>
      </c>
      <c r="AL92" s="317" t="str">
        <f t="shared" si="32"/>
        <v/>
      </c>
      <c r="AM92" s="317" t="str">
        <f t="shared" si="32"/>
        <v/>
      </c>
      <c r="AN92" s="317" t="str">
        <f t="shared" si="32"/>
        <v/>
      </c>
      <c r="AO92" s="317" t="str">
        <f t="shared" si="32"/>
        <v/>
      </c>
      <c r="AP92" s="317" t="str">
        <f t="shared" si="32"/>
        <v/>
      </c>
      <c r="AQ92" s="317" t="str">
        <f t="shared" si="32"/>
        <v/>
      </c>
      <c r="AR92" s="317" t="str">
        <f t="shared" si="32"/>
        <v/>
      </c>
      <c r="AS92" s="317" t="str">
        <f t="shared" si="32"/>
        <v/>
      </c>
      <c r="AT92" s="317" t="str">
        <f t="shared" si="32"/>
        <v/>
      </c>
      <c r="AU92" s="317" t="str">
        <f t="shared" si="32"/>
        <v/>
      </c>
      <c r="AV92" s="317" t="str">
        <f t="shared" si="32"/>
        <v/>
      </c>
      <c r="AW92" s="317" t="str">
        <f t="shared" si="32"/>
        <v/>
      </c>
      <c r="AX92" s="317" t="str">
        <f t="shared" si="32"/>
        <v/>
      </c>
      <c r="AY92" s="317" t="str">
        <f t="shared" si="32"/>
        <v/>
      </c>
      <c r="AZ92" s="317" t="str">
        <f t="shared" si="32"/>
        <v/>
      </c>
      <c r="BA92" s="317" t="str">
        <f t="shared" si="32"/>
        <v/>
      </c>
      <c r="BB92" s="317" t="str">
        <f t="shared" si="32"/>
        <v/>
      </c>
      <c r="BC92" s="317" t="str">
        <f t="shared" si="32"/>
        <v/>
      </c>
      <c r="BD92" s="317" t="str">
        <f t="shared" si="32"/>
        <v/>
      </c>
      <c r="BE92" s="317" t="str">
        <f t="shared" si="32"/>
        <v/>
      </c>
    </row>
    <row r="93" spans="1:57" ht="0.95" hidden="1" customHeight="1">
      <c r="A93" s="873"/>
      <c r="B93" s="316"/>
      <c r="F93" s="315"/>
      <c r="G93" s="315"/>
      <c r="H93" s="315"/>
      <c r="I93" s="315"/>
      <c r="J93" s="317" t="str">
        <f t="shared" si="32"/>
        <v/>
      </c>
      <c r="K93" s="317" t="str">
        <f t="shared" si="32"/>
        <v/>
      </c>
      <c r="L93" s="317" t="str">
        <f t="shared" si="32"/>
        <v/>
      </c>
      <c r="M93" s="317" t="str">
        <f t="shared" si="32"/>
        <v/>
      </c>
      <c r="N93" s="317" t="str">
        <f t="shared" si="32"/>
        <v/>
      </c>
      <c r="O93" s="317" t="str">
        <f t="shared" si="32"/>
        <v/>
      </c>
      <c r="P93" s="317" t="str">
        <f t="shared" si="32"/>
        <v/>
      </c>
      <c r="Q93" s="317" t="str">
        <f t="shared" si="32"/>
        <v/>
      </c>
      <c r="R93" s="317" t="str">
        <f t="shared" si="32"/>
        <v/>
      </c>
      <c r="S93" s="317" t="str">
        <f t="shared" si="32"/>
        <v/>
      </c>
      <c r="T93" s="317" t="str">
        <f t="shared" si="32"/>
        <v/>
      </c>
      <c r="U93" s="317" t="str">
        <f t="shared" si="32"/>
        <v/>
      </c>
      <c r="V93" s="317" t="str">
        <f t="shared" si="32"/>
        <v/>
      </c>
      <c r="W93" s="317" t="str">
        <f t="shared" si="32"/>
        <v/>
      </c>
      <c r="X93" s="317" t="str">
        <f t="shared" si="32"/>
        <v/>
      </c>
      <c r="Y93" s="317" t="str">
        <f t="shared" si="32"/>
        <v/>
      </c>
      <c r="Z93" s="317" t="str">
        <f t="shared" si="32"/>
        <v/>
      </c>
      <c r="AA93" s="317" t="str">
        <f t="shared" si="32"/>
        <v/>
      </c>
      <c r="AB93" s="317" t="str">
        <f t="shared" si="32"/>
        <v/>
      </c>
      <c r="AC93" s="317" t="str">
        <f t="shared" si="32"/>
        <v/>
      </c>
      <c r="AD93" s="317" t="str">
        <f t="shared" si="32"/>
        <v/>
      </c>
      <c r="AE93" s="317" t="str">
        <f t="shared" si="32"/>
        <v/>
      </c>
      <c r="AF93" s="317" t="str">
        <f t="shared" si="32"/>
        <v/>
      </c>
      <c r="AG93" s="317" t="str">
        <f t="shared" si="32"/>
        <v/>
      </c>
      <c r="AH93" s="317" t="str">
        <f t="shared" si="32"/>
        <v/>
      </c>
      <c r="AI93" s="317" t="str">
        <f t="shared" si="32"/>
        <v/>
      </c>
      <c r="AJ93" s="317" t="str">
        <f t="shared" si="32"/>
        <v/>
      </c>
      <c r="AK93" s="317" t="str">
        <f t="shared" si="32"/>
        <v/>
      </c>
      <c r="AL93" s="317" t="str">
        <f t="shared" si="32"/>
        <v/>
      </c>
      <c r="AM93" s="317" t="str">
        <f t="shared" si="32"/>
        <v/>
      </c>
      <c r="AN93" s="317" t="str">
        <f t="shared" si="32"/>
        <v/>
      </c>
      <c r="AO93" s="317" t="str">
        <f t="shared" si="32"/>
        <v/>
      </c>
      <c r="AP93" s="317" t="str">
        <f t="shared" si="32"/>
        <v/>
      </c>
      <c r="AQ93" s="317" t="str">
        <f t="shared" si="32"/>
        <v/>
      </c>
      <c r="AR93" s="317" t="str">
        <f t="shared" si="32"/>
        <v/>
      </c>
      <c r="AS93" s="317" t="str">
        <f t="shared" si="32"/>
        <v/>
      </c>
      <c r="AT93" s="317" t="str">
        <f t="shared" si="32"/>
        <v/>
      </c>
      <c r="AU93" s="317" t="str">
        <f t="shared" si="32"/>
        <v/>
      </c>
      <c r="AV93" s="317" t="str">
        <f t="shared" si="32"/>
        <v/>
      </c>
      <c r="AW93" s="317" t="str">
        <f t="shared" si="32"/>
        <v/>
      </c>
      <c r="AX93" s="317" t="str">
        <f t="shared" si="32"/>
        <v/>
      </c>
      <c r="AY93" s="317" t="str">
        <f t="shared" si="32"/>
        <v/>
      </c>
      <c r="AZ93" s="317" t="str">
        <f t="shared" si="32"/>
        <v/>
      </c>
      <c r="BA93" s="317" t="str">
        <f t="shared" si="32"/>
        <v/>
      </c>
      <c r="BB93" s="317" t="str">
        <f t="shared" si="32"/>
        <v/>
      </c>
      <c r="BC93" s="317" t="str">
        <f t="shared" si="32"/>
        <v/>
      </c>
      <c r="BD93" s="317" t="str">
        <f t="shared" si="32"/>
        <v/>
      </c>
      <c r="BE93" s="317" t="str">
        <f t="shared" si="32"/>
        <v/>
      </c>
    </row>
    <row r="94" spans="1:57" ht="0.95" hidden="1" customHeight="1">
      <c r="A94" s="873"/>
      <c r="B94" s="316"/>
      <c r="F94" s="315"/>
      <c r="G94" s="315"/>
      <c r="H94" s="315"/>
      <c r="I94" s="315"/>
      <c r="J94" s="317" t="str">
        <f t="shared" si="32"/>
        <v/>
      </c>
      <c r="K94" s="317" t="str">
        <f t="shared" si="32"/>
        <v/>
      </c>
      <c r="L94" s="317" t="str">
        <f t="shared" si="32"/>
        <v/>
      </c>
      <c r="M94" s="317" t="str">
        <f t="shared" si="32"/>
        <v/>
      </c>
      <c r="N94" s="317" t="str">
        <f t="shared" si="32"/>
        <v/>
      </c>
      <c r="O94" s="317" t="str">
        <f t="shared" si="32"/>
        <v/>
      </c>
      <c r="P94" s="317" t="str">
        <f t="shared" si="32"/>
        <v/>
      </c>
      <c r="Q94" s="317" t="str">
        <f t="shared" si="32"/>
        <v/>
      </c>
      <c r="R94" s="317" t="str">
        <f t="shared" si="32"/>
        <v/>
      </c>
      <c r="S94" s="317" t="str">
        <f t="shared" si="32"/>
        <v/>
      </c>
      <c r="T94" s="317" t="str">
        <f t="shared" si="32"/>
        <v/>
      </c>
      <c r="U94" s="317" t="str">
        <f t="shared" si="32"/>
        <v/>
      </c>
      <c r="V94" s="317" t="str">
        <f t="shared" si="32"/>
        <v/>
      </c>
      <c r="W94" s="317" t="str">
        <f t="shared" si="32"/>
        <v/>
      </c>
      <c r="X94" s="317" t="str">
        <f t="shared" si="32"/>
        <v/>
      </c>
      <c r="Y94" s="317" t="str">
        <f t="shared" si="32"/>
        <v/>
      </c>
      <c r="Z94" s="317" t="str">
        <f t="shared" si="32"/>
        <v/>
      </c>
      <c r="AA94" s="317" t="str">
        <f t="shared" si="32"/>
        <v/>
      </c>
      <c r="AB94" s="317" t="str">
        <f t="shared" si="32"/>
        <v/>
      </c>
      <c r="AC94" s="317" t="str">
        <f t="shared" si="32"/>
        <v/>
      </c>
      <c r="AD94" s="317" t="str">
        <f t="shared" si="32"/>
        <v/>
      </c>
      <c r="AE94" s="317" t="str">
        <f t="shared" si="32"/>
        <v/>
      </c>
      <c r="AF94" s="317" t="str">
        <f t="shared" si="32"/>
        <v/>
      </c>
      <c r="AG94" s="317" t="str">
        <f t="shared" si="32"/>
        <v/>
      </c>
      <c r="AH94" s="317" t="str">
        <f t="shared" si="32"/>
        <v/>
      </c>
      <c r="AI94" s="317" t="str">
        <f t="shared" si="32"/>
        <v/>
      </c>
      <c r="AJ94" s="317" t="str">
        <f t="shared" si="32"/>
        <v/>
      </c>
      <c r="AK94" s="317" t="str">
        <f t="shared" si="32"/>
        <v/>
      </c>
      <c r="AL94" s="317" t="str">
        <f t="shared" si="32"/>
        <v/>
      </c>
      <c r="AM94" s="317" t="str">
        <f t="shared" si="32"/>
        <v/>
      </c>
      <c r="AN94" s="317" t="str">
        <f t="shared" si="32"/>
        <v/>
      </c>
      <c r="AO94" s="317" t="str">
        <f t="shared" si="32"/>
        <v/>
      </c>
      <c r="AP94" s="317" t="str">
        <f t="shared" si="32"/>
        <v/>
      </c>
      <c r="AQ94" s="317" t="str">
        <f t="shared" si="32"/>
        <v/>
      </c>
      <c r="AR94" s="317" t="str">
        <f t="shared" si="32"/>
        <v/>
      </c>
      <c r="AS94" s="317" t="str">
        <f t="shared" si="32"/>
        <v/>
      </c>
      <c r="AT94" s="317" t="str">
        <f t="shared" si="32"/>
        <v/>
      </c>
      <c r="AU94" s="317" t="str">
        <f t="shared" si="32"/>
        <v/>
      </c>
      <c r="AV94" s="317" t="str">
        <f t="shared" si="32"/>
        <v/>
      </c>
      <c r="AW94" s="317" t="str">
        <f t="shared" si="32"/>
        <v/>
      </c>
      <c r="AX94" s="317" t="str">
        <f t="shared" si="32"/>
        <v/>
      </c>
      <c r="AY94" s="317" t="str">
        <f t="shared" si="32"/>
        <v/>
      </c>
      <c r="AZ94" s="317" t="str">
        <f t="shared" si="32"/>
        <v/>
      </c>
      <c r="BA94" s="317" t="str">
        <f t="shared" si="32"/>
        <v/>
      </c>
      <c r="BB94" s="317" t="str">
        <f t="shared" si="32"/>
        <v/>
      </c>
      <c r="BC94" s="317" t="str">
        <f t="shared" si="32"/>
        <v/>
      </c>
      <c r="BD94" s="317" t="str">
        <f t="shared" si="32"/>
        <v/>
      </c>
      <c r="BE94" s="317" t="str">
        <f t="shared" si="32"/>
        <v/>
      </c>
    </row>
    <row r="95" spans="1:57" ht="0.95" hidden="1" customHeight="1">
      <c r="A95" s="873"/>
      <c r="B95" s="316"/>
      <c r="F95" s="315"/>
      <c r="G95" s="315"/>
      <c r="H95" s="315"/>
      <c r="I95" s="315"/>
      <c r="J95" s="317" t="str">
        <f t="shared" si="32"/>
        <v/>
      </c>
      <c r="K95" s="317" t="str">
        <f t="shared" si="32"/>
        <v/>
      </c>
      <c r="L95" s="317" t="str">
        <f t="shared" si="32"/>
        <v/>
      </c>
      <c r="M95" s="317" t="str">
        <f t="shared" si="32"/>
        <v/>
      </c>
      <c r="N95" s="317" t="str">
        <f t="shared" si="32"/>
        <v/>
      </c>
      <c r="O95" s="317" t="str">
        <f t="shared" si="32"/>
        <v/>
      </c>
      <c r="P95" s="317" t="str">
        <f t="shared" si="32"/>
        <v/>
      </c>
      <c r="Q95" s="317" t="str">
        <f t="shared" si="32"/>
        <v/>
      </c>
      <c r="R95" s="317" t="str">
        <f t="shared" si="32"/>
        <v/>
      </c>
      <c r="S95" s="317" t="str">
        <f t="shared" si="32"/>
        <v/>
      </c>
      <c r="T95" s="317" t="str">
        <f t="shared" si="32"/>
        <v/>
      </c>
      <c r="U95" s="317" t="str">
        <f t="shared" si="32"/>
        <v/>
      </c>
      <c r="V95" s="317" t="str">
        <f t="shared" si="32"/>
        <v/>
      </c>
      <c r="W95" s="317" t="str">
        <f t="shared" si="32"/>
        <v/>
      </c>
      <c r="X95" s="317" t="str">
        <f t="shared" si="32"/>
        <v/>
      </c>
      <c r="Y95" s="317" t="str">
        <f t="shared" ref="Y95:BE95" si="33">IF(Y$7=1,IFERROR(CODE(Y43),""),"")</f>
        <v/>
      </c>
      <c r="Z95" s="317" t="str">
        <f t="shared" si="33"/>
        <v/>
      </c>
      <c r="AA95" s="317" t="str">
        <f t="shared" si="33"/>
        <v/>
      </c>
      <c r="AB95" s="317" t="str">
        <f t="shared" si="33"/>
        <v/>
      </c>
      <c r="AC95" s="317" t="str">
        <f t="shared" si="33"/>
        <v/>
      </c>
      <c r="AD95" s="317" t="str">
        <f t="shared" si="33"/>
        <v/>
      </c>
      <c r="AE95" s="317" t="str">
        <f t="shared" si="33"/>
        <v/>
      </c>
      <c r="AF95" s="317" t="str">
        <f t="shared" si="33"/>
        <v/>
      </c>
      <c r="AG95" s="317" t="str">
        <f t="shared" si="33"/>
        <v/>
      </c>
      <c r="AH95" s="317" t="str">
        <f t="shared" si="33"/>
        <v/>
      </c>
      <c r="AI95" s="317" t="str">
        <f t="shared" si="33"/>
        <v/>
      </c>
      <c r="AJ95" s="317" t="str">
        <f t="shared" si="33"/>
        <v/>
      </c>
      <c r="AK95" s="317" t="str">
        <f t="shared" si="33"/>
        <v/>
      </c>
      <c r="AL95" s="317" t="str">
        <f t="shared" si="33"/>
        <v/>
      </c>
      <c r="AM95" s="317" t="str">
        <f t="shared" si="33"/>
        <v/>
      </c>
      <c r="AN95" s="317" t="str">
        <f t="shared" si="33"/>
        <v/>
      </c>
      <c r="AO95" s="317" t="str">
        <f t="shared" si="33"/>
        <v/>
      </c>
      <c r="AP95" s="317" t="str">
        <f t="shared" si="33"/>
        <v/>
      </c>
      <c r="AQ95" s="317" t="str">
        <f t="shared" si="33"/>
        <v/>
      </c>
      <c r="AR95" s="317" t="str">
        <f t="shared" si="33"/>
        <v/>
      </c>
      <c r="AS95" s="317" t="str">
        <f t="shared" si="33"/>
        <v/>
      </c>
      <c r="AT95" s="317" t="str">
        <f t="shared" si="33"/>
        <v/>
      </c>
      <c r="AU95" s="317" t="str">
        <f t="shared" si="33"/>
        <v/>
      </c>
      <c r="AV95" s="317" t="str">
        <f t="shared" si="33"/>
        <v/>
      </c>
      <c r="AW95" s="317" t="str">
        <f t="shared" si="33"/>
        <v/>
      </c>
      <c r="AX95" s="317" t="str">
        <f t="shared" si="33"/>
        <v/>
      </c>
      <c r="AY95" s="317" t="str">
        <f t="shared" si="33"/>
        <v/>
      </c>
      <c r="AZ95" s="317" t="str">
        <f t="shared" si="33"/>
        <v/>
      </c>
      <c r="BA95" s="317" t="str">
        <f t="shared" si="33"/>
        <v/>
      </c>
      <c r="BB95" s="317" t="str">
        <f t="shared" si="33"/>
        <v/>
      </c>
      <c r="BC95" s="317" t="str">
        <f t="shared" si="33"/>
        <v/>
      </c>
      <c r="BD95" s="317" t="str">
        <f t="shared" si="33"/>
        <v/>
      </c>
      <c r="BE95" s="317" t="str">
        <f t="shared" si="33"/>
        <v/>
      </c>
    </row>
    <row r="96" spans="1:57" ht="0.95" hidden="1" customHeight="1">
      <c r="A96" s="873"/>
      <c r="B96" s="316"/>
      <c r="F96" s="315"/>
      <c r="G96" s="315"/>
      <c r="H96" s="315"/>
      <c r="I96" s="315"/>
      <c r="J96" s="317" t="str">
        <f t="shared" ref="J96:BE101" si="34">IF(J$7=1,IFERROR(CODE(J44),""),"")</f>
        <v/>
      </c>
      <c r="K96" s="317" t="str">
        <f t="shared" si="34"/>
        <v/>
      </c>
      <c r="L96" s="317" t="str">
        <f t="shared" si="34"/>
        <v/>
      </c>
      <c r="M96" s="317" t="str">
        <f t="shared" si="34"/>
        <v/>
      </c>
      <c r="N96" s="317" t="str">
        <f t="shared" si="34"/>
        <v/>
      </c>
      <c r="O96" s="317" t="str">
        <f t="shared" si="34"/>
        <v/>
      </c>
      <c r="P96" s="317" t="str">
        <f t="shared" si="34"/>
        <v/>
      </c>
      <c r="Q96" s="317" t="str">
        <f t="shared" si="34"/>
        <v/>
      </c>
      <c r="R96" s="317" t="str">
        <f t="shared" si="34"/>
        <v/>
      </c>
      <c r="S96" s="317" t="str">
        <f t="shared" si="34"/>
        <v/>
      </c>
      <c r="T96" s="317" t="str">
        <f t="shared" si="34"/>
        <v/>
      </c>
      <c r="U96" s="317" t="str">
        <f t="shared" si="34"/>
        <v/>
      </c>
      <c r="V96" s="317" t="str">
        <f t="shared" si="34"/>
        <v/>
      </c>
      <c r="W96" s="317" t="str">
        <f t="shared" si="34"/>
        <v/>
      </c>
      <c r="X96" s="317" t="str">
        <f t="shared" si="34"/>
        <v/>
      </c>
      <c r="Y96" s="317" t="str">
        <f t="shared" si="34"/>
        <v/>
      </c>
      <c r="Z96" s="317" t="str">
        <f t="shared" si="34"/>
        <v/>
      </c>
      <c r="AA96" s="317" t="str">
        <f t="shared" si="34"/>
        <v/>
      </c>
      <c r="AB96" s="317" t="str">
        <f t="shared" si="34"/>
        <v/>
      </c>
      <c r="AC96" s="317" t="str">
        <f t="shared" si="34"/>
        <v/>
      </c>
      <c r="AD96" s="317" t="str">
        <f t="shared" si="34"/>
        <v/>
      </c>
      <c r="AE96" s="317" t="str">
        <f t="shared" si="34"/>
        <v/>
      </c>
      <c r="AF96" s="317" t="str">
        <f t="shared" si="34"/>
        <v/>
      </c>
      <c r="AG96" s="317" t="str">
        <f t="shared" si="34"/>
        <v/>
      </c>
      <c r="AH96" s="317" t="str">
        <f t="shared" si="34"/>
        <v/>
      </c>
      <c r="AI96" s="317" t="str">
        <f t="shared" si="34"/>
        <v/>
      </c>
      <c r="AJ96" s="317" t="str">
        <f t="shared" si="34"/>
        <v/>
      </c>
      <c r="AK96" s="317" t="str">
        <f t="shared" si="34"/>
        <v/>
      </c>
      <c r="AL96" s="317" t="str">
        <f t="shared" si="34"/>
        <v/>
      </c>
      <c r="AM96" s="317" t="str">
        <f t="shared" si="34"/>
        <v/>
      </c>
      <c r="AN96" s="317" t="str">
        <f t="shared" si="34"/>
        <v/>
      </c>
      <c r="AO96" s="317" t="str">
        <f t="shared" si="34"/>
        <v/>
      </c>
      <c r="AP96" s="317" t="str">
        <f t="shared" si="34"/>
        <v/>
      </c>
      <c r="AQ96" s="317" t="str">
        <f t="shared" si="34"/>
        <v/>
      </c>
      <c r="AR96" s="317" t="str">
        <f t="shared" si="34"/>
        <v/>
      </c>
      <c r="AS96" s="317" t="str">
        <f t="shared" si="34"/>
        <v/>
      </c>
      <c r="AT96" s="317" t="str">
        <f t="shared" si="34"/>
        <v/>
      </c>
      <c r="AU96" s="317" t="str">
        <f t="shared" si="34"/>
        <v/>
      </c>
      <c r="AV96" s="317" t="str">
        <f t="shared" si="34"/>
        <v/>
      </c>
      <c r="AW96" s="317" t="str">
        <f t="shared" si="34"/>
        <v/>
      </c>
      <c r="AX96" s="317" t="str">
        <f t="shared" si="34"/>
        <v/>
      </c>
      <c r="AY96" s="317" t="str">
        <f t="shared" si="34"/>
        <v/>
      </c>
      <c r="AZ96" s="317" t="str">
        <f t="shared" si="34"/>
        <v/>
      </c>
      <c r="BA96" s="317" t="str">
        <f t="shared" si="34"/>
        <v/>
      </c>
      <c r="BB96" s="317" t="str">
        <f t="shared" si="34"/>
        <v/>
      </c>
      <c r="BC96" s="317" t="str">
        <f t="shared" si="34"/>
        <v/>
      </c>
      <c r="BD96" s="317" t="str">
        <f t="shared" si="34"/>
        <v/>
      </c>
      <c r="BE96" s="317" t="str">
        <f t="shared" si="34"/>
        <v/>
      </c>
    </row>
    <row r="97" spans="1:57" ht="0.95" hidden="1" customHeight="1">
      <c r="A97" s="873"/>
      <c r="B97" s="316"/>
      <c r="F97" s="315"/>
      <c r="G97" s="315"/>
      <c r="H97" s="315"/>
      <c r="I97" s="315"/>
      <c r="J97" s="317" t="str">
        <f t="shared" si="34"/>
        <v/>
      </c>
      <c r="K97" s="317" t="str">
        <f t="shared" si="34"/>
        <v/>
      </c>
      <c r="L97" s="317" t="str">
        <f t="shared" si="34"/>
        <v/>
      </c>
      <c r="M97" s="317" t="str">
        <f t="shared" si="34"/>
        <v/>
      </c>
      <c r="N97" s="317" t="str">
        <f t="shared" si="34"/>
        <v/>
      </c>
      <c r="O97" s="317" t="str">
        <f t="shared" si="34"/>
        <v/>
      </c>
      <c r="P97" s="317" t="str">
        <f t="shared" si="34"/>
        <v/>
      </c>
      <c r="Q97" s="317" t="str">
        <f t="shared" si="34"/>
        <v/>
      </c>
      <c r="R97" s="317" t="str">
        <f t="shared" si="34"/>
        <v/>
      </c>
      <c r="S97" s="317" t="str">
        <f t="shared" si="34"/>
        <v/>
      </c>
      <c r="T97" s="317" t="str">
        <f t="shared" si="34"/>
        <v/>
      </c>
      <c r="U97" s="317" t="str">
        <f t="shared" si="34"/>
        <v/>
      </c>
      <c r="V97" s="317" t="str">
        <f t="shared" si="34"/>
        <v/>
      </c>
      <c r="W97" s="317" t="str">
        <f t="shared" si="34"/>
        <v/>
      </c>
      <c r="X97" s="317" t="str">
        <f t="shared" si="34"/>
        <v/>
      </c>
      <c r="Y97" s="317" t="str">
        <f t="shared" si="34"/>
        <v/>
      </c>
      <c r="Z97" s="317" t="str">
        <f t="shared" si="34"/>
        <v/>
      </c>
      <c r="AA97" s="317" t="str">
        <f t="shared" si="34"/>
        <v/>
      </c>
      <c r="AB97" s="317" t="str">
        <f t="shared" si="34"/>
        <v/>
      </c>
      <c r="AC97" s="317" t="str">
        <f t="shared" si="34"/>
        <v/>
      </c>
      <c r="AD97" s="317" t="str">
        <f t="shared" si="34"/>
        <v/>
      </c>
      <c r="AE97" s="317" t="str">
        <f t="shared" si="34"/>
        <v/>
      </c>
      <c r="AF97" s="317" t="str">
        <f t="shared" si="34"/>
        <v/>
      </c>
      <c r="AG97" s="317" t="str">
        <f t="shared" si="34"/>
        <v/>
      </c>
      <c r="AH97" s="317" t="str">
        <f t="shared" si="34"/>
        <v/>
      </c>
      <c r="AI97" s="317" t="str">
        <f t="shared" si="34"/>
        <v/>
      </c>
      <c r="AJ97" s="317" t="str">
        <f t="shared" si="34"/>
        <v/>
      </c>
      <c r="AK97" s="317" t="str">
        <f t="shared" si="34"/>
        <v/>
      </c>
      <c r="AL97" s="317" t="str">
        <f t="shared" si="34"/>
        <v/>
      </c>
      <c r="AM97" s="317" t="str">
        <f t="shared" si="34"/>
        <v/>
      </c>
      <c r="AN97" s="317" t="str">
        <f t="shared" si="34"/>
        <v/>
      </c>
      <c r="AO97" s="317" t="str">
        <f t="shared" si="34"/>
        <v/>
      </c>
      <c r="AP97" s="317" t="str">
        <f t="shared" si="34"/>
        <v/>
      </c>
      <c r="AQ97" s="317" t="str">
        <f t="shared" si="34"/>
        <v/>
      </c>
      <c r="AR97" s="317" t="str">
        <f t="shared" si="34"/>
        <v/>
      </c>
      <c r="AS97" s="317" t="str">
        <f t="shared" si="34"/>
        <v/>
      </c>
      <c r="AT97" s="317" t="str">
        <f t="shared" si="34"/>
        <v/>
      </c>
      <c r="AU97" s="317" t="str">
        <f t="shared" si="34"/>
        <v/>
      </c>
      <c r="AV97" s="317" t="str">
        <f t="shared" si="34"/>
        <v/>
      </c>
      <c r="AW97" s="317" t="str">
        <f t="shared" si="34"/>
        <v/>
      </c>
      <c r="AX97" s="317" t="str">
        <f t="shared" si="34"/>
        <v/>
      </c>
      <c r="AY97" s="317" t="str">
        <f t="shared" si="34"/>
        <v/>
      </c>
      <c r="AZ97" s="317" t="str">
        <f t="shared" si="34"/>
        <v/>
      </c>
      <c r="BA97" s="317" t="str">
        <f t="shared" si="34"/>
        <v/>
      </c>
      <c r="BB97" s="317" t="str">
        <f t="shared" si="34"/>
        <v/>
      </c>
      <c r="BC97" s="317" t="str">
        <f t="shared" si="34"/>
        <v/>
      </c>
      <c r="BD97" s="317" t="str">
        <f t="shared" si="34"/>
        <v/>
      </c>
      <c r="BE97" s="317" t="str">
        <f t="shared" si="34"/>
        <v/>
      </c>
    </row>
    <row r="98" spans="1:57" ht="0.95" hidden="1" customHeight="1">
      <c r="A98" s="873"/>
      <c r="B98" s="316"/>
      <c r="F98" s="315"/>
      <c r="G98" s="315"/>
      <c r="H98" s="315"/>
      <c r="I98" s="315"/>
      <c r="J98" s="317" t="str">
        <f t="shared" si="34"/>
        <v/>
      </c>
      <c r="K98" s="317" t="str">
        <f t="shared" si="34"/>
        <v/>
      </c>
      <c r="L98" s="317" t="str">
        <f t="shared" si="34"/>
        <v/>
      </c>
      <c r="M98" s="317" t="str">
        <f t="shared" si="34"/>
        <v/>
      </c>
      <c r="N98" s="317" t="str">
        <f t="shared" si="34"/>
        <v/>
      </c>
      <c r="O98" s="317" t="str">
        <f t="shared" si="34"/>
        <v/>
      </c>
      <c r="P98" s="317" t="str">
        <f t="shared" si="34"/>
        <v/>
      </c>
      <c r="Q98" s="317" t="str">
        <f t="shared" si="34"/>
        <v/>
      </c>
      <c r="R98" s="317" t="str">
        <f t="shared" si="34"/>
        <v/>
      </c>
      <c r="S98" s="317" t="str">
        <f t="shared" si="34"/>
        <v/>
      </c>
      <c r="T98" s="317" t="str">
        <f t="shared" si="34"/>
        <v/>
      </c>
      <c r="U98" s="317" t="str">
        <f t="shared" si="34"/>
        <v/>
      </c>
      <c r="V98" s="317" t="str">
        <f t="shared" si="34"/>
        <v/>
      </c>
      <c r="W98" s="317" t="str">
        <f t="shared" si="34"/>
        <v/>
      </c>
      <c r="X98" s="317" t="str">
        <f t="shared" si="34"/>
        <v/>
      </c>
      <c r="Y98" s="317" t="str">
        <f t="shared" si="34"/>
        <v/>
      </c>
      <c r="Z98" s="317" t="str">
        <f t="shared" si="34"/>
        <v/>
      </c>
      <c r="AA98" s="317" t="str">
        <f t="shared" si="34"/>
        <v/>
      </c>
      <c r="AB98" s="317" t="str">
        <f t="shared" si="34"/>
        <v/>
      </c>
      <c r="AC98" s="317" t="str">
        <f t="shared" si="34"/>
        <v/>
      </c>
      <c r="AD98" s="317" t="str">
        <f t="shared" si="34"/>
        <v/>
      </c>
      <c r="AE98" s="317" t="str">
        <f t="shared" si="34"/>
        <v/>
      </c>
      <c r="AF98" s="317" t="str">
        <f t="shared" si="34"/>
        <v/>
      </c>
      <c r="AG98" s="317" t="str">
        <f t="shared" si="34"/>
        <v/>
      </c>
      <c r="AH98" s="317" t="str">
        <f t="shared" si="34"/>
        <v/>
      </c>
      <c r="AI98" s="317" t="str">
        <f t="shared" si="34"/>
        <v/>
      </c>
      <c r="AJ98" s="317" t="str">
        <f t="shared" si="34"/>
        <v/>
      </c>
      <c r="AK98" s="317" t="str">
        <f t="shared" si="34"/>
        <v/>
      </c>
      <c r="AL98" s="317" t="str">
        <f t="shared" si="34"/>
        <v/>
      </c>
      <c r="AM98" s="317" t="str">
        <f t="shared" si="34"/>
        <v/>
      </c>
      <c r="AN98" s="317" t="str">
        <f t="shared" si="34"/>
        <v/>
      </c>
      <c r="AO98" s="317" t="str">
        <f t="shared" si="34"/>
        <v/>
      </c>
      <c r="AP98" s="317" t="str">
        <f t="shared" si="34"/>
        <v/>
      </c>
      <c r="AQ98" s="317" t="str">
        <f t="shared" si="34"/>
        <v/>
      </c>
      <c r="AR98" s="317" t="str">
        <f t="shared" si="34"/>
        <v/>
      </c>
      <c r="AS98" s="317" t="str">
        <f t="shared" si="34"/>
        <v/>
      </c>
      <c r="AT98" s="317" t="str">
        <f t="shared" si="34"/>
        <v/>
      </c>
      <c r="AU98" s="317" t="str">
        <f t="shared" si="34"/>
        <v/>
      </c>
      <c r="AV98" s="317" t="str">
        <f t="shared" si="34"/>
        <v/>
      </c>
      <c r="AW98" s="317" t="str">
        <f t="shared" si="34"/>
        <v/>
      </c>
      <c r="AX98" s="317" t="str">
        <f t="shared" si="34"/>
        <v/>
      </c>
      <c r="AY98" s="317" t="str">
        <f t="shared" si="34"/>
        <v/>
      </c>
      <c r="AZ98" s="317" t="str">
        <f t="shared" si="34"/>
        <v/>
      </c>
      <c r="BA98" s="317" t="str">
        <f t="shared" si="34"/>
        <v/>
      </c>
      <c r="BB98" s="317" t="str">
        <f t="shared" si="34"/>
        <v/>
      </c>
      <c r="BC98" s="317" t="str">
        <f t="shared" si="34"/>
        <v/>
      </c>
      <c r="BD98" s="317" t="str">
        <f t="shared" si="34"/>
        <v/>
      </c>
      <c r="BE98" s="317" t="str">
        <f t="shared" si="34"/>
        <v/>
      </c>
    </row>
    <row r="99" spans="1:57" ht="0.95" hidden="1" customHeight="1">
      <c r="A99" s="873"/>
      <c r="B99" s="316"/>
      <c r="F99" s="315"/>
      <c r="G99" s="315"/>
      <c r="H99" s="315"/>
      <c r="I99" s="315"/>
      <c r="J99" s="317" t="str">
        <f t="shared" si="34"/>
        <v/>
      </c>
      <c r="K99" s="317" t="str">
        <f t="shared" si="34"/>
        <v/>
      </c>
      <c r="L99" s="317" t="str">
        <f t="shared" si="34"/>
        <v/>
      </c>
      <c r="M99" s="317" t="str">
        <f t="shared" si="34"/>
        <v/>
      </c>
      <c r="N99" s="317" t="str">
        <f t="shared" si="34"/>
        <v/>
      </c>
      <c r="O99" s="317" t="str">
        <f t="shared" si="34"/>
        <v/>
      </c>
      <c r="P99" s="317" t="str">
        <f t="shared" si="34"/>
        <v/>
      </c>
      <c r="Q99" s="317" t="str">
        <f t="shared" si="34"/>
        <v/>
      </c>
      <c r="R99" s="317" t="str">
        <f t="shared" si="34"/>
        <v/>
      </c>
      <c r="S99" s="317" t="str">
        <f t="shared" si="34"/>
        <v/>
      </c>
      <c r="T99" s="317" t="str">
        <f t="shared" si="34"/>
        <v/>
      </c>
      <c r="U99" s="317" t="str">
        <f t="shared" si="34"/>
        <v/>
      </c>
      <c r="V99" s="317" t="str">
        <f t="shared" si="34"/>
        <v/>
      </c>
      <c r="W99" s="317" t="str">
        <f t="shared" si="34"/>
        <v/>
      </c>
      <c r="X99" s="317" t="str">
        <f t="shared" si="34"/>
        <v/>
      </c>
      <c r="Y99" s="317" t="str">
        <f t="shared" si="34"/>
        <v/>
      </c>
      <c r="Z99" s="317" t="str">
        <f t="shared" si="34"/>
        <v/>
      </c>
      <c r="AA99" s="317" t="str">
        <f t="shared" si="34"/>
        <v/>
      </c>
      <c r="AB99" s="317" t="str">
        <f t="shared" si="34"/>
        <v/>
      </c>
      <c r="AC99" s="317" t="str">
        <f t="shared" si="34"/>
        <v/>
      </c>
      <c r="AD99" s="317" t="str">
        <f t="shared" si="34"/>
        <v/>
      </c>
      <c r="AE99" s="317" t="str">
        <f t="shared" si="34"/>
        <v/>
      </c>
      <c r="AF99" s="317" t="str">
        <f t="shared" si="34"/>
        <v/>
      </c>
      <c r="AG99" s="317" t="str">
        <f t="shared" si="34"/>
        <v/>
      </c>
      <c r="AH99" s="317" t="str">
        <f t="shared" si="34"/>
        <v/>
      </c>
      <c r="AI99" s="317" t="str">
        <f t="shared" si="34"/>
        <v/>
      </c>
      <c r="AJ99" s="317" t="str">
        <f t="shared" si="34"/>
        <v/>
      </c>
      <c r="AK99" s="317" t="str">
        <f t="shared" si="34"/>
        <v/>
      </c>
      <c r="AL99" s="317" t="str">
        <f t="shared" si="34"/>
        <v/>
      </c>
      <c r="AM99" s="317" t="str">
        <f t="shared" si="34"/>
        <v/>
      </c>
      <c r="AN99" s="317" t="str">
        <f t="shared" si="34"/>
        <v/>
      </c>
      <c r="AO99" s="317" t="str">
        <f t="shared" si="34"/>
        <v/>
      </c>
      <c r="AP99" s="317" t="str">
        <f t="shared" si="34"/>
        <v/>
      </c>
      <c r="AQ99" s="317" t="str">
        <f t="shared" si="34"/>
        <v/>
      </c>
      <c r="AR99" s="317" t="str">
        <f t="shared" si="34"/>
        <v/>
      </c>
      <c r="AS99" s="317" t="str">
        <f t="shared" si="34"/>
        <v/>
      </c>
      <c r="AT99" s="317" t="str">
        <f t="shared" si="34"/>
        <v/>
      </c>
      <c r="AU99" s="317" t="str">
        <f t="shared" si="34"/>
        <v/>
      </c>
      <c r="AV99" s="317" t="str">
        <f t="shared" si="34"/>
        <v/>
      </c>
      <c r="AW99" s="317" t="str">
        <f t="shared" si="34"/>
        <v/>
      </c>
      <c r="AX99" s="317" t="str">
        <f t="shared" si="34"/>
        <v/>
      </c>
      <c r="AY99" s="317" t="str">
        <f t="shared" si="34"/>
        <v/>
      </c>
      <c r="AZ99" s="317" t="str">
        <f t="shared" si="34"/>
        <v/>
      </c>
      <c r="BA99" s="317" t="str">
        <f t="shared" si="34"/>
        <v/>
      </c>
      <c r="BB99" s="317" t="str">
        <f t="shared" si="34"/>
        <v/>
      </c>
      <c r="BC99" s="317" t="str">
        <f t="shared" si="34"/>
        <v/>
      </c>
      <c r="BD99" s="317" t="str">
        <f t="shared" si="34"/>
        <v/>
      </c>
      <c r="BE99" s="317" t="str">
        <f t="shared" si="34"/>
        <v/>
      </c>
    </row>
    <row r="100" spans="1:57" ht="0.95" hidden="1" customHeight="1">
      <c r="A100" s="873"/>
      <c r="B100" s="316"/>
      <c r="F100" s="315"/>
      <c r="G100" s="315"/>
      <c r="H100" s="315"/>
      <c r="I100" s="315"/>
      <c r="J100" s="317" t="str">
        <f t="shared" si="34"/>
        <v/>
      </c>
      <c r="K100" s="317" t="str">
        <f t="shared" si="34"/>
        <v/>
      </c>
      <c r="L100" s="317" t="str">
        <f t="shared" si="34"/>
        <v/>
      </c>
      <c r="M100" s="317" t="str">
        <f t="shared" si="34"/>
        <v/>
      </c>
      <c r="N100" s="317" t="str">
        <f t="shared" si="34"/>
        <v/>
      </c>
      <c r="O100" s="317" t="str">
        <f t="shared" si="34"/>
        <v/>
      </c>
      <c r="P100" s="317" t="str">
        <f t="shared" si="34"/>
        <v/>
      </c>
      <c r="Q100" s="317" t="str">
        <f t="shared" si="34"/>
        <v/>
      </c>
      <c r="R100" s="317" t="str">
        <f t="shared" si="34"/>
        <v/>
      </c>
      <c r="S100" s="317" t="str">
        <f t="shared" si="34"/>
        <v/>
      </c>
      <c r="T100" s="317" t="str">
        <f t="shared" si="34"/>
        <v/>
      </c>
      <c r="U100" s="317" t="str">
        <f t="shared" si="34"/>
        <v/>
      </c>
      <c r="V100" s="317" t="str">
        <f t="shared" si="34"/>
        <v/>
      </c>
      <c r="W100" s="317" t="str">
        <f t="shared" si="34"/>
        <v/>
      </c>
      <c r="X100" s="317" t="str">
        <f t="shared" si="34"/>
        <v/>
      </c>
      <c r="Y100" s="317" t="str">
        <f t="shared" si="34"/>
        <v/>
      </c>
      <c r="Z100" s="317" t="str">
        <f t="shared" si="34"/>
        <v/>
      </c>
      <c r="AA100" s="317" t="str">
        <f t="shared" si="34"/>
        <v/>
      </c>
      <c r="AB100" s="317" t="str">
        <f t="shared" si="34"/>
        <v/>
      </c>
      <c r="AC100" s="317" t="str">
        <f t="shared" si="34"/>
        <v/>
      </c>
      <c r="AD100" s="317" t="str">
        <f t="shared" si="34"/>
        <v/>
      </c>
      <c r="AE100" s="317" t="str">
        <f t="shared" si="34"/>
        <v/>
      </c>
      <c r="AF100" s="317" t="str">
        <f t="shared" si="34"/>
        <v/>
      </c>
      <c r="AG100" s="317" t="str">
        <f t="shared" si="34"/>
        <v/>
      </c>
      <c r="AH100" s="317" t="str">
        <f t="shared" si="34"/>
        <v/>
      </c>
      <c r="AI100" s="317" t="str">
        <f t="shared" si="34"/>
        <v/>
      </c>
      <c r="AJ100" s="317" t="str">
        <f t="shared" si="34"/>
        <v/>
      </c>
      <c r="AK100" s="317" t="str">
        <f t="shared" si="34"/>
        <v/>
      </c>
      <c r="AL100" s="317" t="str">
        <f t="shared" si="34"/>
        <v/>
      </c>
      <c r="AM100" s="317" t="str">
        <f t="shared" si="34"/>
        <v/>
      </c>
      <c r="AN100" s="317" t="str">
        <f t="shared" si="34"/>
        <v/>
      </c>
      <c r="AO100" s="317" t="str">
        <f t="shared" si="34"/>
        <v/>
      </c>
      <c r="AP100" s="317" t="str">
        <f t="shared" si="34"/>
        <v/>
      </c>
      <c r="AQ100" s="317" t="str">
        <f t="shared" si="34"/>
        <v/>
      </c>
      <c r="AR100" s="317" t="str">
        <f t="shared" si="34"/>
        <v/>
      </c>
      <c r="AS100" s="317" t="str">
        <f t="shared" si="34"/>
        <v/>
      </c>
      <c r="AT100" s="317" t="str">
        <f t="shared" si="34"/>
        <v/>
      </c>
      <c r="AU100" s="317" t="str">
        <f t="shared" si="34"/>
        <v/>
      </c>
      <c r="AV100" s="317" t="str">
        <f t="shared" si="34"/>
        <v/>
      </c>
      <c r="AW100" s="317" t="str">
        <f t="shared" si="34"/>
        <v/>
      </c>
      <c r="AX100" s="317" t="str">
        <f t="shared" si="34"/>
        <v/>
      </c>
      <c r="AY100" s="317" t="str">
        <f t="shared" si="34"/>
        <v/>
      </c>
      <c r="AZ100" s="317" t="str">
        <f t="shared" si="34"/>
        <v/>
      </c>
      <c r="BA100" s="317" t="str">
        <f t="shared" si="34"/>
        <v/>
      </c>
      <c r="BB100" s="317" t="str">
        <f t="shared" si="34"/>
        <v/>
      </c>
      <c r="BC100" s="317" t="str">
        <f t="shared" si="34"/>
        <v/>
      </c>
      <c r="BD100" s="317" t="str">
        <f t="shared" si="34"/>
        <v/>
      </c>
      <c r="BE100" s="317" t="str">
        <f t="shared" si="34"/>
        <v/>
      </c>
    </row>
    <row r="101" spans="1:57" ht="0.95" hidden="1" customHeight="1">
      <c r="A101" s="873"/>
      <c r="B101" s="316"/>
      <c r="F101" s="315"/>
      <c r="G101" s="315"/>
      <c r="H101" s="315"/>
      <c r="I101" s="315"/>
      <c r="J101" s="317" t="str">
        <f t="shared" si="34"/>
        <v/>
      </c>
      <c r="K101" s="317" t="str">
        <f t="shared" si="34"/>
        <v/>
      </c>
      <c r="L101" s="317" t="str">
        <f t="shared" si="34"/>
        <v/>
      </c>
      <c r="M101" s="317" t="str">
        <f t="shared" si="34"/>
        <v/>
      </c>
      <c r="N101" s="317" t="str">
        <f t="shared" si="34"/>
        <v/>
      </c>
      <c r="O101" s="317" t="str">
        <f t="shared" si="34"/>
        <v/>
      </c>
      <c r="P101" s="317" t="str">
        <f t="shared" si="34"/>
        <v/>
      </c>
      <c r="Q101" s="317" t="str">
        <f t="shared" si="34"/>
        <v/>
      </c>
      <c r="R101" s="317" t="str">
        <f t="shared" si="34"/>
        <v/>
      </c>
      <c r="S101" s="317" t="str">
        <f t="shared" si="34"/>
        <v/>
      </c>
      <c r="T101" s="317" t="str">
        <f t="shared" si="34"/>
        <v/>
      </c>
      <c r="U101" s="317" t="str">
        <f t="shared" si="34"/>
        <v/>
      </c>
      <c r="V101" s="317" t="str">
        <f t="shared" si="34"/>
        <v/>
      </c>
      <c r="W101" s="317" t="str">
        <f t="shared" si="34"/>
        <v/>
      </c>
      <c r="X101" s="317" t="str">
        <f t="shared" si="34"/>
        <v/>
      </c>
      <c r="Y101" s="317" t="str">
        <f t="shared" ref="Y101:BE101" si="35">IF(Y$7=1,IFERROR(CODE(Y49),""),"")</f>
        <v/>
      </c>
      <c r="Z101" s="317" t="str">
        <f t="shared" si="35"/>
        <v/>
      </c>
      <c r="AA101" s="317" t="str">
        <f t="shared" si="35"/>
        <v/>
      </c>
      <c r="AB101" s="317" t="str">
        <f t="shared" si="35"/>
        <v/>
      </c>
      <c r="AC101" s="317" t="str">
        <f t="shared" si="35"/>
        <v/>
      </c>
      <c r="AD101" s="317" t="str">
        <f t="shared" si="35"/>
        <v/>
      </c>
      <c r="AE101" s="317" t="str">
        <f t="shared" si="35"/>
        <v/>
      </c>
      <c r="AF101" s="317" t="str">
        <f t="shared" si="35"/>
        <v/>
      </c>
      <c r="AG101" s="317" t="str">
        <f t="shared" si="35"/>
        <v/>
      </c>
      <c r="AH101" s="317" t="str">
        <f t="shared" si="35"/>
        <v/>
      </c>
      <c r="AI101" s="317" t="str">
        <f t="shared" si="35"/>
        <v/>
      </c>
      <c r="AJ101" s="317" t="str">
        <f t="shared" si="35"/>
        <v/>
      </c>
      <c r="AK101" s="317" t="str">
        <f t="shared" si="35"/>
        <v/>
      </c>
      <c r="AL101" s="317" t="str">
        <f t="shared" si="35"/>
        <v/>
      </c>
      <c r="AM101" s="317" t="str">
        <f t="shared" si="35"/>
        <v/>
      </c>
      <c r="AN101" s="317" t="str">
        <f t="shared" si="35"/>
        <v/>
      </c>
      <c r="AO101" s="317" t="str">
        <f t="shared" si="35"/>
        <v/>
      </c>
      <c r="AP101" s="317" t="str">
        <f t="shared" si="35"/>
        <v/>
      </c>
      <c r="AQ101" s="317" t="str">
        <f t="shared" si="35"/>
        <v/>
      </c>
      <c r="AR101" s="317" t="str">
        <f t="shared" si="35"/>
        <v/>
      </c>
      <c r="AS101" s="317" t="str">
        <f t="shared" si="35"/>
        <v/>
      </c>
      <c r="AT101" s="317" t="str">
        <f t="shared" si="35"/>
        <v/>
      </c>
      <c r="AU101" s="317" t="str">
        <f t="shared" si="35"/>
        <v/>
      </c>
      <c r="AV101" s="317" t="str">
        <f t="shared" si="35"/>
        <v/>
      </c>
      <c r="AW101" s="317" t="str">
        <f t="shared" si="35"/>
        <v/>
      </c>
      <c r="AX101" s="317" t="str">
        <f t="shared" si="35"/>
        <v/>
      </c>
      <c r="AY101" s="317" t="str">
        <f t="shared" si="35"/>
        <v/>
      </c>
      <c r="AZ101" s="317" t="str">
        <f t="shared" si="35"/>
        <v/>
      </c>
      <c r="BA101" s="317" t="str">
        <f t="shared" si="35"/>
        <v/>
      </c>
      <c r="BB101" s="317" t="str">
        <f t="shared" si="35"/>
        <v/>
      </c>
      <c r="BC101" s="317" t="str">
        <f t="shared" si="35"/>
        <v/>
      </c>
      <c r="BD101" s="317" t="str">
        <f t="shared" si="35"/>
        <v/>
      </c>
      <c r="BE101" s="317" t="str">
        <f t="shared" si="35"/>
        <v/>
      </c>
    </row>
    <row r="102" spans="1:57" ht="0.95" hidden="1" customHeight="1">
      <c r="A102" s="873"/>
      <c r="B102" s="316"/>
      <c r="F102" s="315"/>
      <c r="G102" s="315"/>
      <c r="H102" s="315"/>
      <c r="I102" s="315"/>
      <c r="J102" s="317" t="str">
        <f t="shared" ref="J102:BE107" si="36">IF(J$7=1,IFERROR(CODE(J50),""),"")</f>
        <v/>
      </c>
      <c r="K102" s="317" t="str">
        <f t="shared" si="36"/>
        <v/>
      </c>
      <c r="L102" s="317" t="str">
        <f t="shared" si="36"/>
        <v/>
      </c>
      <c r="M102" s="317" t="str">
        <f t="shared" si="36"/>
        <v/>
      </c>
      <c r="N102" s="317" t="str">
        <f t="shared" si="36"/>
        <v/>
      </c>
      <c r="O102" s="317" t="str">
        <f t="shared" si="36"/>
        <v/>
      </c>
      <c r="P102" s="317" t="str">
        <f t="shared" si="36"/>
        <v/>
      </c>
      <c r="Q102" s="317" t="str">
        <f t="shared" si="36"/>
        <v/>
      </c>
      <c r="R102" s="317" t="str">
        <f t="shared" si="36"/>
        <v/>
      </c>
      <c r="S102" s="317" t="str">
        <f t="shared" si="36"/>
        <v/>
      </c>
      <c r="T102" s="317" t="str">
        <f t="shared" si="36"/>
        <v/>
      </c>
      <c r="U102" s="317" t="str">
        <f t="shared" si="36"/>
        <v/>
      </c>
      <c r="V102" s="317" t="str">
        <f t="shared" si="36"/>
        <v/>
      </c>
      <c r="W102" s="317" t="str">
        <f t="shared" si="36"/>
        <v/>
      </c>
      <c r="X102" s="317" t="str">
        <f t="shared" si="36"/>
        <v/>
      </c>
      <c r="Y102" s="317" t="str">
        <f t="shared" si="36"/>
        <v/>
      </c>
      <c r="Z102" s="317" t="str">
        <f t="shared" si="36"/>
        <v/>
      </c>
      <c r="AA102" s="317" t="str">
        <f t="shared" si="36"/>
        <v/>
      </c>
      <c r="AB102" s="317" t="str">
        <f t="shared" si="36"/>
        <v/>
      </c>
      <c r="AC102" s="317" t="str">
        <f t="shared" si="36"/>
        <v/>
      </c>
      <c r="AD102" s="317" t="str">
        <f t="shared" si="36"/>
        <v/>
      </c>
      <c r="AE102" s="317" t="str">
        <f t="shared" si="36"/>
        <v/>
      </c>
      <c r="AF102" s="317" t="str">
        <f t="shared" si="36"/>
        <v/>
      </c>
      <c r="AG102" s="317" t="str">
        <f t="shared" si="36"/>
        <v/>
      </c>
      <c r="AH102" s="317" t="str">
        <f t="shared" si="36"/>
        <v/>
      </c>
      <c r="AI102" s="317" t="str">
        <f t="shared" si="36"/>
        <v/>
      </c>
      <c r="AJ102" s="317" t="str">
        <f t="shared" si="36"/>
        <v/>
      </c>
      <c r="AK102" s="317" t="str">
        <f t="shared" si="36"/>
        <v/>
      </c>
      <c r="AL102" s="317" t="str">
        <f t="shared" si="36"/>
        <v/>
      </c>
      <c r="AM102" s="317" t="str">
        <f t="shared" si="36"/>
        <v/>
      </c>
      <c r="AN102" s="317" t="str">
        <f t="shared" si="36"/>
        <v/>
      </c>
      <c r="AO102" s="317" t="str">
        <f t="shared" si="36"/>
        <v/>
      </c>
      <c r="AP102" s="317" t="str">
        <f t="shared" si="36"/>
        <v/>
      </c>
      <c r="AQ102" s="317" t="str">
        <f t="shared" si="36"/>
        <v/>
      </c>
      <c r="AR102" s="317" t="str">
        <f t="shared" si="36"/>
        <v/>
      </c>
      <c r="AS102" s="317" t="str">
        <f t="shared" si="36"/>
        <v/>
      </c>
      <c r="AT102" s="317" t="str">
        <f t="shared" si="36"/>
        <v/>
      </c>
      <c r="AU102" s="317" t="str">
        <f t="shared" si="36"/>
        <v/>
      </c>
      <c r="AV102" s="317" t="str">
        <f t="shared" si="36"/>
        <v/>
      </c>
      <c r="AW102" s="317" t="str">
        <f t="shared" si="36"/>
        <v/>
      </c>
      <c r="AX102" s="317" t="str">
        <f t="shared" si="36"/>
        <v/>
      </c>
      <c r="AY102" s="317" t="str">
        <f t="shared" si="36"/>
        <v/>
      </c>
      <c r="AZ102" s="317" t="str">
        <f t="shared" si="36"/>
        <v/>
      </c>
      <c r="BA102" s="317" t="str">
        <f t="shared" si="36"/>
        <v/>
      </c>
      <c r="BB102" s="317" t="str">
        <f t="shared" si="36"/>
        <v/>
      </c>
      <c r="BC102" s="317" t="str">
        <f t="shared" si="36"/>
        <v/>
      </c>
      <c r="BD102" s="317" t="str">
        <f t="shared" si="36"/>
        <v/>
      </c>
      <c r="BE102" s="317" t="str">
        <f t="shared" si="36"/>
        <v/>
      </c>
    </row>
    <row r="103" spans="1:57" ht="0.95" hidden="1" customHeight="1">
      <c r="A103" s="873"/>
      <c r="B103" s="316"/>
      <c r="F103" s="315"/>
      <c r="G103" s="315"/>
      <c r="H103" s="315"/>
      <c r="I103" s="315"/>
      <c r="J103" s="317" t="str">
        <f t="shared" si="36"/>
        <v/>
      </c>
      <c r="K103" s="317" t="str">
        <f t="shared" si="36"/>
        <v/>
      </c>
      <c r="L103" s="317" t="str">
        <f t="shared" si="36"/>
        <v/>
      </c>
      <c r="M103" s="317" t="str">
        <f t="shared" si="36"/>
        <v/>
      </c>
      <c r="N103" s="317" t="str">
        <f t="shared" si="36"/>
        <v/>
      </c>
      <c r="O103" s="317" t="str">
        <f t="shared" si="36"/>
        <v/>
      </c>
      <c r="P103" s="317" t="str">
        <f t="shared" si="36"/>
        <v/>
      </c>
      <c r="Q103" s="317" t="str">
        <f t="shared" si="36"/>
        <v/>
      </c>
      <c r="R103" s="317" t="str">
        <f t="shared" si="36"/>
        <v/>
      </c>
      <c r="S103" s="317" t="str">
        <f t="shared" si="36"/>
        <v/>
      </c>
      <c r="T103" s="317" t="str">
        <f t="shared" si="36"/>
        <v/>
      </c>
      <c r="U103" s="317" t="str">
        <f t="shared" si="36"/>
        <v/>
      </c>
      <c r="V103" s="317" t="str">
        <f t="shared" si="36"/>
        <v/>
      </c>
      <c r="W103" s="317" t="str">
        <f t="shared" si="36"/>
        <v/>
      </c>
      <c r="X103" s="317" t="str">
        <f t="shared" si="36"/>
        <v/>
      </c>
      <c r="Y103" s="317" t="str">
        <f t="shared" si="36"/>
        <v/>
      </c>
      <c r="Z103" s="317" t="str">
        <f t="shared" si="36"/>
        <v/>
      </c>
      <c r="AA103" s="317" t="str">
        <f t="shared" si="36"/>
        <v/>
      </c>
      <c r="AB103" s="317" t="str">
        <f t="shared" si="36"/>
        <v/>
      </c>
      <c r="AC103" s="317" t="str">
        <f t="shared" si="36"/>
        <v/>
      </c>
      <c r="AD103" s="317" t="str">
        <f t="shared" si="36"/>
        <v/>
      </c>
      <c r="AE103" s="317" t="str">
        <f t="shared" si="36"/>
        <v/>
      </c>
      <c r="AF103" s="317" t="str">
        <f t="shared" si="36"/>
        <v/>
      </c>
      <c r="AG103" s="317" t="str">
        <f t="shared" si="36"/>
        <v/>
      </c>
      <c r="AH103" s="317" t="str">
        <f t="shared" si="36"/>
        <v/>
      </c>
      <c r="AI103" s="317" t="str">
        <f t="shared" si="36"/>
        <v/>
      </c>
      <c r="AJ103" s="317" t="str">
        <f t="shared" si="36"/>
        <v/>
      </c>
      <c r="AK103" s="317" t="str">
        <f t="shared" si="36"/>
        <v/>
      </c>
      <c r="AL103" s="317" t="str">
        <f t="shared" si="36"/>
        <v/>
      </c>
      <c r="AM103" s="317" t="str">
        <f t="shared" si="36"/>
        <v/>
      </c>
      <c r="AN103" s="317" t="str">
        <f t="shared" si="36"/>
        <v/>
      </c>
      <c r="AO103" s="317" t="str">
        <f t="shared" si="36"/>
        <v/>
      </c>
      <c r="AP103" s="317" t="str">
        <f t="shared" si="36"/>
        <v/>
      </c>
      <c r="AQ103" s="317" t="str">
        <f t="shared" si="36"/>
        <v/>
      </c>
      <c r="AR103" s="317" t="str">
        <f t="shared" si="36"/>
        <v/>
      </c>
      <c r="AS103" s="317" t="str">
        <f t="shared" si="36"/>
        <v/>
      </c>
      <c r="AT103" s="317" t="str">
        <f t="shared" si="36"/>
        <v/>
      </c>
      <c r="AU103" s="317" t="str">
        <f t="shared" si="36"/>
        <v/>
      </c>
      <c r="AV103" s="317" t="str">
        <f t="shared" si="36"/>
        <v/>
      </c>
      <c r="AW103" s="317" t="str">
        <f t="shared" si="36"/>
        <v/>
      </c>
      <c r="AX103" s="317" t="str">
        <f t="shared" si="36"/>
        <v/>
      </c>
      <c r="AY103" s="317" t="str">
        <f t="shared" si="36"/>
        <v/>
      </c>
      <c r="AZ103" s="317" t="str">
        <f t="shared" si="36"/>
        <v/>
      </c>
      <c r="BA103" s="317" t="str">
        <f t="shared" si="36"/>
        <v/>
      </c>
      <c r="BB103" s="317" t="str">
        <f t="shared" si="36"/>
        <v/>
      </c>
      <c r="BC103" s="317" t="str">
        <f t="shared" si="36"/>
        <v/>
      </c>
      <c r="BD103" s="317" t="str">
        <f t="shared" si="36"/>
        <v/>
      </c>
      <c r="BE103" s="317" t="str">
        <f t="shared" si="36"/>
        <v/>
      </c>
    </row>
    <row r="104" spans="1:57" ht="0.95" hidden="1" customHeight="1">
      <c r="A104" s="873"/>
      <c r="B104" s="316"/>
      <c r="F104" s="315"/>
      <c r="G104" s="315"/>
      <c r="H104" s="315"/>
      <c r="I104" s="315"/>
      <c r="J104" s="317" t="str">
        <f t="shared" si="36"/>
        <v/>
      </c>
      <c r="K104" s="317" t="str">
        <f t="shared" si="36"/>
        <v/>
      </c>
      <c r="L104" s="317" t="str">
        <f t="shared" si="36"/>
        <v/>
      </c>
      <c r="M104" s="317" t="str">
        <f t="shared" si="36"/>
        <v/>
      </c>
      <c r="N104" s="317" t="str">
        <f t="shared" si="36"/>
        <v/>
      </c>
      <c r="O104" s="317" t="str">
        <f t="shared" si="36"/>
        <v/>
      </c>
      <c r="P104" s="317" t="str">
        <f t="shared" si="36"/>
        <v/>
      </c>
      <c r="Q104" s="317" t="str">
        <f t="shared" si="36"/>
        <v/>
      </c>
      <c r="R104" s="317" t="str">
        <f t="shared" si="36"/>
        <v/>
      </c>
      <c r="S104" s="317" t="str">
        <f t="shared" si="36"/>
        <v/>
      </c>
      <c r="T104" s="317" t="str">
        <f t="shared" si="36"/>
        <v/>
      </c>
      <c r="U104" s="317" t="str">
        <f t="shared" si="36"/>
        <v/>
      </c>
      <c r="V104" s="317" t="str">
        <f t="shared" si="36"/>
        <v/>
      </c>
      <c r="W104" s="317" t="str">
        <f t="shared" si="36"/>
        <v/>
      </c>
      <c r="X104" s="317" t="str">
        <f t="shared" si="36"/>
        <v/>
      </c>
      <c r="Y104" s="317" t="str">
        <f t="shared" si="36"/>
        <v/>
      </c>
      <c r="Z104" s="317" t="str">
        <f t="shared" si="36"/>
        <v/>
      </c>
      <c r="AA104" s="317" t="str">
        <f t="shared" si="36"/>
        <v/>
      </c>
      <c r="AB104" s="317" t="str">
        <f t="shared" si="36"/>
        <v/>
      </c>
      <c r="AC104" s="317" t="str">
        <f t="shared" si="36"/>
        <v/>
      </c>
      <c r="AD104" s="317" t="str">
        <f t="shared" si="36"/>
        <v/>
      </c>
      <c r="AE104" s="317" t="str">
        <f t="shared" si="36"/>
        <v/>
      </c>
      <c r="AF104" s="317" t="str">
        <f t="shared" si="36"/>
        <v/>
      </c>
      <c r="AG104" s="317" t="str">
        <f t="shared" si="36"/>
        <v/>
      </c>
      <c r="AH104" s="317" t="str">
        <f t="shared" si="36"/>
        <v/>
      </c>
      <c r="AI104" s="317" t="str">
        <f t="shared" si="36"/>
        <v/>
      </c>
      <c r="AJ104" s="317" t="str">
        <f t="shared" si="36"/>
        <v/>
      </c>
      <c r="AK104" s="317" t="str">
        <f t="shared" si="36"/>
        <v/>
      </c>
      <c r="AL104" s="317" t="str">
        <f t="shared" si="36"/>
        <v/>
      </c>
      <c r="AM104" s="317" t="str">
        <f t="shared" si="36"/>
        <v/>
      </c>
      <c r="AN104" s="317" t="str">
        <f t="shared" si="36"/>
        <v/>
      </c>
      <c r="AO104" s="317" t="str">
        <f t="shared" si="36"/>
        <v/>
      </c>
      <c r="AP104" s="317" t="str">
        <f t="shared" si="36"/>
        <v/>
      </c>
      <c r="AQ104" s="317" t="str">
        <f t="shared" si="36"/>
        <v/>
      </c>
      <c r="AR104" s="317" t="str">
        <f t="shared" si="36"/>
        <v/>
      </c>
      <c r="AS104" s="317" t="str">
        <f t="shared" si="36"/>
        <v/>
      </c>
      <c r="AT104" s="317" t="str">
        <f t="shared" si="36"/>
        <v/>
      </c>
      <c r="AU104" s="317" t="str">
        <f t="shared" si="36"/>
        <v/>
      </c>
      <c r="AV104" s="317" t="str">
        <f t="shared" si="36"/>
        <v/>
      </c>
      <c r="AW104" s="317" t="str">
        <f t="shared" si="36"/>
        <v/>
      </c>
      <c r="AX104" s="317" t="str">
        <f t="shared" si="36"/>
        <v/>
      </c>
      <c r="AY104" s="317" t="str">
        <f t="shared" si="36"/>
        <v/>
      </c>
      <c r="AZ104" s="317" t="str">
        <f t="shared" si="36"/>
        <v/>
      </c>
      <c r="BA104" s="317" t="str">
        <f t="shared" si="36"/>
        <v/>
      </c>
      <c r="BB104" s="317" t="str">
        <f t="shared" si="36"/>
        <v/>
      </c>
      <c r="BC104" s="317" t="str">
        <f t="shared" si="36"/>
        <v/>
      </c>
      <c r="BD104" s="317" t="str">
        <f t="shared" si="36"/>
        <v/>
      </c>
      <c r="BE104" s="317" t="str">
        <f t="shared" si="36"/>
        <v/>
      </c>
    </row>
    <row r="105" spans="1:57" ht="0.95" hidden="1" customHeight="1">
      <c r="A105" s="873"/>
      <c r="B105" s="316"/>
      <c r="F105" s="315"/>
      <c r="G105" s="315"/>
      <c r="H105" s="315"/>
      <c r="I105" s="315"/>
      <c r="J105" s="317" t="str">
        <f t="shared" si="36"/>
        <v/>
      </c>
      <c r="K105" s="317" t="str">
        <f t="shared" si="36"/>
        <v/>
      </c>
      <c r="L105" s="317" t="str">
        <f t="shared" si="36"/>
        <v/>
      </c>
      <c r="M105" s="317" t="str">
        <f t="shared" si="36"/>
        <v/>
      </c>
      <c r="N105" s="317" t="str">
        <f t="shared" si="36"/>
        <v/>
      </c>
      <c r="O105" s="317" t="str">
        <f t="shared" si="36"/>
        <v/>
      </c>
      <c r="P105" s="317" t="str">
        <f t="shared" si="36"/>
        <v/>
      </c>
      <c r="Q105" s="317" t="str">
        <f t="shared" si="36"/>
        <v/>
      </c>
      <c r="R105" s="317" t="str">
        <f t="shared" si="36"/>
        <v/>
      </c>
      <c r="S105" s="317" t="str">
        <f t="shared" si="36"/>
        <v/>
      </c>
      <c r="T105" s="317" t="str">
        <f t="shared" si="36"/>
        <v/>
      </c>
      <c r="U105" s="317" t="str">
        <f t="shared" si="36"/>
        <v/>
      </c>
      <c r="V105" s="317" t="str">
        <f t="shared" si="36"/>
        <v/>
      </c>
      <c r="W105" s="317" t="str">
        <f t="shared" si="36"/>
        <v/>
      </c>
      <c r="X105" s="317" t="str">
        <f t="shared" si="36"/>
        <v/>
      </c>
      <c r="Y105" s="317" t="str">
        <f t="shared" si="36"/>
        <v/>
      </c>
      <c r="Z105" s="317" t="str">
        <f t="shared" si="36"/>
        <v/>
      </c>
      <c r="AA105" s="317" t="str">
        <f t="shared" si="36"/>
        <v/>
      </c>
      <c r="AB105" s="317" t="str">
        <f t="shared" si="36"/>
        <v/>
      </c>
      <c r="AC105" s="317" t="str">
        <f t="shared" si="36"/>
        <v/>
      </c>
      <c r="AD105" s="317" t="str">
        <f t="shared" si="36"/>
        <v/>
      </c>
      <c r="AE105" s="317" t="str">
        <f t="shared" si="36"/>
        <v/>
      </c>
      <c r="AF105" s="317" t="str">
        <f t="shared" si="36"/>
        <v/>
      </c>
      <c r="AG105" s="317" t="str">
        <f t="shared" si="36"/>
        <v/>
      </c>
      <c r="AH105" s="317" t="str">
        <f t="shared" si="36"/>
        <v/>
      </c>
      <c r="AI105" s="317" t="str">
        <f t="shared" si="36"/>
        <v/>
      </c>
      <c r="AJ105" s="317" t="str">
        <f t="shared" si="36"/>
        <v/>
      </c>
      <c r="AK105" s="317" t="str">
        <f t="shared" si="36"/>
        <v/>
      </c>
      <c r="AL105" s="317" t="str">
        <f t="shared" si="36"/>
        <v/>
      </c>
      <c r="AM105" s="317" t="str">
        <f t="shared" si="36"/>
        <v/>
      </c>
      <c r="AN105" s="317" t="str">
        <f t="shared" si="36"/>
        <v/>
      </c>
      <c r="AO105" s="317" t="str">
        <f t="shared" si="36"/>
        <v/>
      </c>
      <c r="AP105" s="317" t="str">
        <f t="shared" si="36"/>
        <v/>
      </c>
      <c r="AQ105" s="317" t="str">
        <f t="shared" si="36"/>
        <v/>
      </c>
      <c r="AR105" s="317" t="str">
        <f t="shared" si="36"/>
        <v/>
      </c>
      <c r="AS105" s="317" t="str">
        <f t="shared" si="36"/>
        <v/>
      </c>
      <c r="AT105" s="317" t="str">
        <f t="shared" si="36"/>
        <v/>
      </c>
      <c r="AU105" s="317" t="str">
        <f t="shared" si="36"/>
        <v/>
      </c>
      <c r="AV105" s="317" t="str">
        <f t="shared" si="36"/>
        <v/>
      </c>
      <c r="AW105" s="317" t="str">
        <f t="shared" si="36"/>
        <v/>
      </c>
      <c r="AX105" s="317" t="str">
        <f t="shared" si="36"/>
        <v/>
      </c>
      <c r="AY105" s="317" t="str">
        <f t="shared" si="36"/>
        <v/>
      </c>
      <c r="AZ105" s="317" t="str">
        <f t="shared" si="36"/>
        <v/>
      </c>
      <c r="BA105" s="317" t="str">
        <f t="shared" si="36"/>
        <v/>
      </c>
      <c r="BB105" s="317" t="str">
        <f t="shared" si="36"/>
        <v/>
      </c>
      <c r="BC105" s="317" t="str">
        <f t="shared" si="36"/>
        <v/>
      </c>
      <c r="BD105" s="317" t="str">
        <f t="shared" si="36"/>
        <v/>
      </c>
      <c r="BE105" s="317" t="str">
        <f t="shared" si="36"/>
        <v/>
      </c>
    </row>
    <row r="106" spans="1:57" ht="0.95" hidden="1" customHeight="1">
      <c r="A106" s="873"/>
      <c r="B106" s="316"/>
      <c r="F106" s="315"/>
      <c r="G106" s="315"/>
      <c r="H106" s="315"/>
      <c r="I106" s="315"/>
      <c r="J106" s="317" t="str">
        <f t="shared" si="36"/>
        <v/>
      </c>
      <c r="K106" s="317" t="str">
        <f t="shared" si="36"/>
        <v/>
      </c>
      <c r="L106" s="317" t="str">
        <f t="shared" si="36"/>
        <v/>
      </c>
      <c r="M106" s="317" t="str">
        <f t="shared" si="36"/>
        <v/>
      </c>
      <c r="N106" s="317" t="str">
        <f t="shared" si="36"/>
        <v/>
      </c>
      <c r="O106" s="317" t="str">
        <f t="shared" si="36"/>
        <v/>
      </c>
      <c r="P106" s="317" t="str">
        <f t="shared" si="36"/>
        <v/>
      </c>
      <c r="Q106" s="317" t="str">
        <f t="shared" si="36"/>
        <v/>
      </c>
      <c r="R106" s="317" t="str">
        <f t="shared" si="36"/>
        <v/>
      </c>
      <c r="S106" s="317" t="str">
        <f t="shared" si="36"/>
        <v/>
      </c>
      <c r="T106" s="317" t="str">
        <f t="shared" si="36"/>
        <v/>
      </c>
      <c r="U106" s="317" t="str">
        <f t="shared" si="36"/>
        <v/>
      </c>
      <c r="V106" s="317" t="str">
        <f t="shared" si="36"/>
        <v/>
      </c>
      <c r="W106" s="317" t="str">
        <f t="shared" si="36"/>
        <v/>
      </c>
      <c r="X106" s="317" t="str">
        <f t="shared" si="36"/>
        <v/>
      </c>
      <c r="Y106" s="317" t="str">
        <f t="shared" si="36"/>
        <v/>
      </c>
      <c r="Z106" s="317" t="str">
        <f t="shared" si="36"/>
        <v/>
      </c>
      <c r="AA106" s="317" t="str">
        <f t="shared" si="36"/>
        <v/>
      </c>
      <c r="AB106" s="317" t="str">
        <f t="shared" si="36"/>
        <v/>
      </c>
      <c r="AC106" s="317" t="str">
        <f t="shared" si="36"/>
        <v/>
      </c>
      <c r="AD106" s="317" t="str">
        <f t="shared" si="36"/>
        <v/>
      </c>
      <c r="AE106" s="317" t="str">
        <f t="shared" si="36"/>
        <v/>
      </c>
      <c r="AF106" s="317" t="str">
        <f t="shared" si="36"/>
        <v/>
      </c>
      <c r="AG106" s="317" t="str">
        <f t="shared" si="36"/>
        <v/>
      </c>
      <c r="AH106" s="317" t="str">
        <f t="shared" si="36"/>
        <v/>
      </c>
      <c r="AI106" s="317" t="str">
        <f t="shared" si="36"/>
        <v/>
      </c>
      <c r="AJ106" s="317" t="str">
        <f t="shared" si="36"/>
        <v/>
      </c>
      <c r="AK106" s="317" t="str">
        <f t="shared" si="36"/>
        <v/>
      </c>
      <c r="AL106" s="317" t="str">
        <f t="shared" si="36"/>
        <v/>
      </c>
      <c r="AM106" s="317" t="str">
        <f t="shared" si="36"/>
        <v/>
      </c>
      <c r="AN106" s="317" t="str">
        <f t="shared" si="36"/>
        <v/>
      </c>
      <c r="AO106" s="317" t="str">
        <f t="shared" si="36"/>
        <v/>
      </c>
      <c r="AP106" s="317" t="str">
        <f t="shared" si="36"/>
        <v/>
      </c>
      <c r="AQ106" s="317" t="str">
        <f t="shared" si="36"/>
        <v/>
      </c>
      <c r="AR106" s="317" t="str">
        <f t="shared" si="36"/>
        <v/>
      </c>
      <c r="AS106" s="317" t="str">
        <f t="shared" si="36"/>
        <v/>
      </c>
      <c r="AT106" s="317" t="str">
        <f t="shared" si="36"/>
        <v/>
      </c>
      <c r="AU106" s="317" t="str">
        <f t="shared" si="36"/>
        <v/>
      </c>
      <c r="AV106" s="317" t="str">
        <f t="shared" si="36"/>
        <v/>
      </c>
      <c r="AW106" s="317" t="str">
        <f t="shared" si="36"/>
        <v/>
      </c>
      <c r="AX106" s="317" t="str">
        <f t="shared" si="36"/>
        <v/>
      </c>
      <c r="AY106" s="317" t="str">
        <f t="shared" si="36"/>
        <v/>
      </c>
      <c r="AZ106" s="317" t="str">
        <f t="shared" si="36"/>
        <v/>
      </c>
      <c r="BA106" s="317" t="str">
        <f t="shared" si="36"/>
        <v/>
      </c>
      <c r="BB106" s="317" t="str">
        <f t="shared" si="36"/>
        <v/>
      </c>
      <c r="BC106" s="317" t="str">
        <f t="shared" si="36"/>
        <v/>
      </c>
      <c r="BD106" s="317" t="str">
        <f t="shared" si="36"/>
        <v/>
      </c>
      <c r="BE106" s="317" t="str">
        <f t="shared" si="36"/>
        <v/>
      </c>
    </row>
    <row r="107" spans="1:57" ht="0.95" hidden="1" customHeight="1">
      <c r="A107" s="873"/>
      <c r="B107" s="316"/>
      <c r="F107" s="315"/>
      <c r="G107" s="315"/>
      <c r="H107" s="315"/>
      <c r="I107" s="315"/>
      <c r="J107" s="317" t="str">
        <f t="shared" si="36"/>
        <v/>
      </c>
      <c r="K107" s="317" t="str">
        <f t="shared" si="36"/>
        <v/>
      </c>
      <c r="L107" s="317" t="str">
        <f t="shared" si="36"/>
        <v/>
      </c>
      <c r="M107" s="317" t="str">
        <f t="shared" si="36"/>
        <v/>
      </c>
      <c r="N107" s="317" t="str">
        <f t="shared" si="36"/>
        <v/>
      </c>
      <c r="O107" s="317" t="str">
        <f t="shared" si="36"/>
        <v/>
      </c>
      <c r="P107" s="317" t="str">
        <f t="shared" si="36"/>
        <v/>
      </c>
      <c r="Q107" s="317" t="str">
        <f t="shared" si="36"/>
        <v/>
      </c>
      <c r="R107" s="317" t="str">
        <f t="shared" si="36"/>
        <v/>
      </c>
      <c r="S107" s="317" t="str">
        <f t="shared" si="36"/>
        <v/>
      </c>
      <c r="T107" s="317" t="str">
        <f t="shared" si="36"/>
        <v/>
      </c>
      <c r="U107" s="317" t="str">
        <f t="shared" si="36"/>
        <v/>
      </c>
      <c r="V107" s="317" t="str">
        <f t="shared" si="36"/>
        <v/>
      </c>
      <c r="W107" s="317" t="str">
        <f t="shared" si="36"/>
        <v/>
      </c>
      <c r="X107" s="317" t="str">
        <f t="shared" si="36"/>
        <v/>
      </c>
      <c r="Y107" s="317" t="str">
        <f t="shared" ref="Y107:BE107" si="37">IF(Y$7=1,IFERROR(CODE(Y55),""),"")</f>
        <v/>
      </c>
      <c r="Z107" s="317" t="str">
        <f t="shared" si="37"/>
        <v/>
      </c>
      <c r="AA107" s="317" t="str">
        <f t="shared" si="37"/>
        <v/>
      </c>
      <c r="AB107" s="317" t="str">
        <f t="shared" si="37"/>
        <v/>
      </c>
      <c r="AC107" s="317" t="str">
        <f t="shared" si="37"/>
        <v/>
      </c>
      <c r="AD107" s="317" t="str">
        <f t="shared" si="37"/>
        <v/>
      </c>
      <c r="AE107" s="317" t="str">
        <f t="shared" si="37"/>
        <v/>
      </c>
      <c r="AF107" s="317" t="str">
        <f t="shared" si="37"/>
        <v/>
      </c>
      <c r="AG107" s="317" t="str">
        <f t="shared" si="37"/>
        <v/>
      </c>
      <c r="AH107" s="317" t="str">
        <f t="shared" si="37"/>
        <v/>
      </c>
      <c r="AI107" s="317" t="str">
        <f t="shared" si="37"/>
        <v/>
      </c>
      <c r="AJ107" s="317" t="str">
        <f t="shared" si="37"/>
        <v/>
      </c>
      <c r="AK107" s="317" t="str">
        <f t="shared" si="37"/>
        <v/>
      </c>
      <c r="AL107" s="317" t="str">
        <f t="shared" si="37"/>
        <v/>
      </c>
      <c r="AM107" s="317" t="str">
        <f t="shared" si="37"/>
        <v/>
      </c>
      <c r="AN107" s="317" t="str">
        <f t="shared" si="37"/>
        <v/>
      </c>
      <c r="AO107" s="317" t="str">
        <f t="shared" si="37"/>
        <v/>
      </c>
      <c r="AP107" s="317" t="str">
        <f t="shared" si="37"/>
        <v/>
      </c>
      <c r="AQ107" s="317" t="str">
        <f t="shared" si="37"/>
        <v/>
      </c>
      <c r="AR107" s="317" t="str">
        <f t="shared" si="37"/>
        <v/>
      </c>
      <c r="AS107" s="317" t="str">
        <f t="shared" si="37"/>
        <v/>
      </c>
      <c r="AT107" s="317" t="str">
        <f t="shared" si="37"/>
        <v/>
      </c>
      <c r="AU107" s="317" t="str">
        <f t="shared" si="37"/>
        <v/>
      </c>
      <c r="AV107" s="317" t="str">
        <f t="shared" si="37"/>
        <v/>
      </c>
      <c r="AW107" s="317" t="str">
        <f t="shared" si="37"/>
        <v/>
      </c>
      <c r="AX107" s="317" t="str">
        <f t="shared" si="37"/>
        <v/>
      </c>
      <c r="AY107" s="317" t="str">
        <f t="shared" si="37"/>
        <v/>
      </c>
      <c r="AZ107" s="317" t="str">
        <f t="shared" si="37"/>
        <v/>
      </c>
      <c r="BA107" s="317" t="str">
        <f t="shared" si="37"/>
        <v/>
      </c>
      <c r="BB107" s="317" t="str">
        <f t="shared" si="37"/>
        <v/>
      </c>
      <c r="BC107" s="317" t="str">
        <f t="shared" si="37"/>
        <v/>
      </c>
      <c r="BD107" s="317" t="str">
        <f t="shared" si="37"/>
        <v/>
      </c>
      <c r="BE107" s="317" t="str">
        <f t="shared" si="37"/>
        <v/>
      </c>
    </row>
    <row r="108" spans="1:57" ht="0.95" hidden="1" customHeight="1">
      <c r="A108" s="873"/>
      <c r="B108" s="316"/>
      <c r="F108" s="315"/>
      <c r="G108" s="315"/>
      <c r="H108" s="315"/>
      <c r="I108" s="315"/>
      <c r="J108" s="317" t="str">
        <f t="shared" ref="J108:BE113" si="38">IF(J$7=1,IFERROR(CODE(J56),""),"")</f>
        <v/>
      </c>
      <c r="K108" s="317" t="str">
        <f t="shared" si="38"/>
        <v/>
      </c>
      <c r="L108" s="317" t="str">
        <f t="shared" si="38"/>
        <v/>
      </c>
      <c r="M108" s="317" t="str">
        <f t="shared" si="38"/>
        <v/>
      </c>
      <c r="N108" s="317" t="str">
        <f t="shared" si="38"/>
        <v/>
      </c>
      <c r="O108" s="317" t="str">
        <f t="shared" si="38"/>
        <v/>
      </c>
      <c r="P108" s="317" t="str">
        <f t="shared" si="38"/>
        <v/>
      </c>
      <c r="Q108" s="317" t="str">
        <f t="shared" si="38"/>
        <v/>
      </c>
      <c r="R108" s="317" t="str">
        <f t="shared" si="38"/>
        <v/>
      </c>
      <c r="S108" s="317" t="str">
        <f t="shared" si="38"/>
        <v/>
      </c>
      <c r="T108" s="317" t="str">
        <f t="shared" si="38"/>
        <v/>
      </c>
      <c r="U108" s="317" t="str">
        <f t="shared" si="38"/>
        <v/>
      </c>
      <c r="V108" s="317" t="str">
        <f t="shared" si="38"/>
        <v/>
      </c>
      <c r="W108" s="317" t="str">
        <f t="shared" si="38"/>
        <v/>
      </c>
      <c r="X108" s="317" t="str">
        <f t="shared" si="38"/>
        <v/>
      </c>
      <c r="Y108" s="317" t="str">
        <f t="shared" si="38"/>
        <v/>
      </c>
      <c r="Z108" s="317" t="str">
        <f t="shared" si="38"/>
        <v/>
      </c>
      <c r="AA108" s="317" t="str">
        <f t="shared" si="38"/>
        <v/>
      </c>
      <c r="AB108" s="317" t="str">
        <f t="shared" si="38"/>
        <v/>
      </c>
      <c r="AC108" s="317" t="str">
        <f t="shared" si="38"/>
        <v/>
      </c>
      <c r="AD108" s="317" t="str">
        <f t="shared" si="38"/>
        <v/>
      </c>
      <c r="AE108" s="317" t="str">
        <f t="shared" si="38"/>
        <v/>
      </c>
      <c r="AF108" s="317" t="str">
        <f t="shared" si="38"/>
        <v/>
      </c>
      <c r="AG108" s="317" t="str">
        <f t="shared" si="38"/>
        <v/>
      </c>
      <c r="AH108" s="317" t="str">
        <f t="shared" si="38"/>
        <v/>
      </c>
      <c r="AI108" s="317" t="str">
        <f t="shared" si="38"/>
        <v/>
      </c>
      <c r="AJ108" s="317" t="str">
        <f t="shared" si="38"/>
        <v/>
      </c>
      <c r="AK108" s="317" t="str">
        <f t="shared" si="38"/>
        <v/>
      </c>
      <c r="AL108" s="317" t="str">
        <f t="shared" si="38"/>
        <v/>
      </c>
      <c r="AM108" s="317" t="str">
        <f t="shared" si="38"/>
        <v/>
      </c>
      <c r="AN108" s="317" t="str">
        <f t="shared" si="38"/>
        <v/>
      </c>
      <c r="AO108" s="317" t="str">
        <f t="shared" si="38"/>
        <v/>
      </c>
      <c r="AP108" s="317" t="str">
        <f t="shared" si="38"/>
        <v/>
      </c>
      <c r="AQ108" s="317" t="str">
        <f t="shared" si="38"/>
        <v/>
      </c>
      <c r="AR108" s="317" t="str">
        <f t="shared" si="38"/>
        <v/>
      </c>
      <c r="AS108" s="317" t="str">
        <f t="shared" si="38"/>
        <v/>
      </c>
      <c r="AT108" s="317" t="str">
        <f t="shared" si="38"/>
        <v/>
      </c>
      <c r="AU108" s="317" t="str">
        <f t="shared" si="38"/>
        <v/>
      </c>
      <c r="AV108" s="317" t="str">
        <f t="shared" si="38"/>
        <v/>
      </c>
      <c r="AW108" s="317" t="str">
        <f t="shared" si="38"/>
        <v/>
      </c>
      <c r="AX108" s="317" t="str">
        <f t="shared" si="38"/>
        <v/>
      </c>
      <c r="AY108" s="317" t="str">
        <f t="shared" si="38"/>
        <v/>
      </c>
      <c r="AZ108" s="317" t="str">
        <f t="shared" si="38"/>
        <v/>
      </c>
      <c r="BA108" s="317" t="str">
        <f t="shared" si="38"/>
        <v/>
      </c>
      <c r="BB108" s="317" t="str">
        <f t="shared" si="38"/>
        <v/>
      </c>
      <c r="BC108" s="317" t="str">
        <f t="shared" si="38"/>
        <v/>
      </c>
      <c r="BD108" s="317" t="str">
        <f t="shared" si="38"/>
        <v/>
      </c>
      <c r="BE108" s="317" t="str">
        <f t="shared" si="38"/>
        <v/>
      </c>
    </row>
    <row r="109" spans="1:57" ht="0.95" hidden="1" customHeight="1">
      <c r="A109" s="873"/>
      <c r="B109" s="316"/>
      <c r="F109" s="315"/>
      <c r="G109" s="315"/>
      <c r="H109" s="315"/>
      <c r="I109" s="315"/>
      <c r="J109" s="317" t="str">
        <f t="shared" si="38"/>
        <v/>
      </c>
      <c r="K109" s="317" t="str">
        <f t="shared" si="38"/>
        <v/>
      </c>
      <c r="L109" s="317" t="str">
        <f t="shared" si="38"/>
        <v/>
      </c>
      <c r="M109" s="317" t="str">
        <f t="shared" si="38"/>
        <v/>
      </c>
      <c r="N109" s="317" t="str">
        <f t="shared" si="38"/>
        <v/>
      </c>
      <c r="O109" s="317" t="str">
        <f t="shared" si="38"/>
        <v/>
      </c>
      <c r="P109" s="317" t="str">
        <f t="shared" si="38"/>
        <v/>
      </c>
      <c r="Q109" s="317" t="str">
        <f t="shared" si="38"/>
        <v/>
      </c>
      <c r="R109" s="317" t="str">
        <f t="shared" si="38"/>
        <v/>
      </c>
      <c r="S109" s="317" t="str">
        <f t="shared" si="38"/>
        <v/>
      </c>
      <c r="T109" s="317" t="str">
        <f t="shared" si="38"/>
        <v/>
      </c>
      <c r="U109" s="317" t="str">
        <f t="shared" si="38"/>
        <v/>
      </c>
      <c r="V109" s="317" t="str">
        <f t="shared" si="38"/>
        <v/>
      </c>
      <c r="W109" s="317" t="str">
        <f t="shared" si="38"/>
        <v/>
      </c>
      <c r="X109" s="317" t="str">
        <f t="shared" si="38"/>
        <v/>
      </c>
      <c r="Y109" s="317" t="str">
        <f t="shared" si="38"/>
        <v/>
      </c>
      <c r="Z109" s="317" t="str">
        <f t="shared" si="38"/>
        <v/>
      </c>
      <c r="AA109" s="317" t="str">
        <f t="shared" si="38"/>
        <v/>
      </c>
      <c r="AB109" s="317" t="str">
        <f t="shared" si="38"/>
        <v/>
      </c>
      <c r="AC109" s="317" t="str">
        <f t="shared" si="38"/>
        <v/>
      </c>
      <c r="AD109" s="317" t="str">
        <f t="shared" si="38"/>
        <v/>
      </c>
      <c r="AE109" s="317" t="str">
        <f t="shared" si="38"/>
        <v/>
      </c>
      <c r="AF109" s="317" t="str">
        <f t="shared" si="38"/>
        <v/>
      </c>
      <c r="AG109" s="317" t="str">
        <f t="shared" si="38"/>
        <v/>
      </c>
      <c r="AH109" s="317" t="str">
        <f t="shared" si="38"/>
        <v/>
      </c>
      <c r="AI109" s="317" t="str">
        <f t="shared" si="38"/>
        <v/>
      </c>
      <c r="AJ109" s="317" t="str">
        <f t="shared" si="38"/>
        <v/>
      </c>
      <c r="AK109" s="317" t="str">
        <f t="shared" si="38"/>
        <v/>
      </c>
      <c r="AL109" s="317" t="str">
        <f t="shared" si="38"/>
        <v/>
      </c>
      <c r="AM109" s="317" t="str">
        <f t="shared" si="38"/>
        <v/>
      </c>
      <c r="AN109" s="317" t="str">
        <f t="shared" si="38"/>
        <v/>
      </c>
      <c r="AO109" s="317" t="str">
        <f t="shared" si="38"/>
        <v/>
      </c>
      <c r="AP109" s="317" t="str">
        <f t="shared" si="38"/>
        <v/>
      </c>
      <c r="AQ109" s="317" t="str">
        <f t="shared" si="38"/>
        <v/>
      </c>
      <c r="AR109" s="317" t="str">
        <f t="shared" si="38"/>
        <v/>
      </c>
      <c r="AS109" s="317" t="str">
        <f t="shared" si="38"/>
        <v/>
      </c>
      <c r="AT109" s="317" t="str">
        <f t="shared" si="38"/>
        <v/>
      </c>
      <c r="AU109" s="317" t="str">
        <f t="shared" si="38"/>
        <v/>
      </c>
      <c r="AV109" s="317" t="str">
        <f t="shared" si="38"/>
        <v/>
      </c>
      <c r="AW109" s="317" t="str">
        <f t="shared" si="38"/>
        <v/>
      </c>
      <c r="AX109" s="317" t="str">
        <f t="shared" si="38"/>
        <v/>
      </c>
      <c r="AY109" s="317" t="str">
        <f t="shared" si="38"/>
        <v/>
      </c>
      <c r="AZ109" s="317" t="str">
        <f t="shared" si="38"/>
        <v/>
      </c>
      <c r="BA109" s="317" t="str">
        <f t="shared" si="38"/>
        <v/>
      </c>
      <c r="BB109" s="317" t="str">
        <f t="shared" si="38"/>
        <v/>
      </c>
      <c r="BC109" s="317" t="str">
        <f t="shared" si="38"/>
        <v/>
      </c>
      <c r="BD109" s="317" t="str">
        <f t="shared" si="38"/>
        <v/>
      </c>
      <c r="BE109" s="317" t="str">
        <f t="shared" si="38"/>
        <v/>
      </c>
    </row>
    <row r="110" spans="1:57" ht="0.95" hidden="1" customHeight="1">
      <c r="A110" s="873"/>
      <c r="B110" s="316"/>
      <c r="F110" s="315"/>
      <c r="G110" s="315"/>
      <c r="H110" s="315"/>
      <c r="I110" s="315"/>
      <c r="J110" s="317" t="str">
        <f t="shared" si="38"/>
        <v/>
      </c>
      <c r="K110" s="317" t="str">
        <f t="shared" si="38"/>
        <v/>
      </c>
      <c r="L110" s="317" t="str">
        <f t="shared" si="38"/>
        <v/>
      </c>
      <c r="M110" s="317" t="str">
        <f t="shared" si="38"/>
        <v/>
      </c>
      <c r="N110" s="317" t="str">
        <f t="shared" si="38"/>
        <v/>
      </c>
      <c r="O110" s="317" t="str">
        <f t="shared" si="38"/>
        <v/>
      </c>
      <c r="P110" s="317" t="str">
        <f t="shared" si="38"/>
        <v/>
      </c>
      <c r="Q110" s="317" t="str">
        <f t="shared" si="38"/>
        <v/>
      </c>
      <c r="R110" s="317" t="str">
        <f t="shared" si="38"/>
        <v/>
      </c>
      <c r="S110" s="317" t="str">
        <f t="shared" si="38"/>
        <v/>
      </c>
      <c r="T110" s="317" t="str">
        <f t="shared" si="38"/>
        <v/>
      </c>
      <c r="U110" s="317" t="str">
        <f t="shared" si="38"/>
        <v/>
      </c>
      <c r="V110" s="317" t="str">
        <f t="shared" si="38"/>
        <v/>
      </c>
      <c r="W110" s="317" t="str">
        <f t="shared" si="38"/>
        <v/>
      </c>
      <c r="X110" s="317" t="str">
        <f t="shared" si="38"/>
        <v/>
      </c>
      <c r="Y110" s="317" t="str">
        <f t="shared" si="38"/>
        <v/>
      </c>
      <c r="Z110" s="317" t="str">
        <f t="shared" si="38"/>
        <v/>
      </c>
      <c r="AA110" s="317" t="str">
        <f t="shared" si="38"/>
        <v/>
      </c>
      <c r="AB110" s="317" t="str">
        <f t="shared" si="38"/>
        <v/>
      </c>
      <c r="AC110" s="317" t="str">
        <f t="shared" si="38"/>
        <v/>
      </c>
      <c r="AD110" s="317" t="str">
        <f t="shared" si="38"/>
        <v/>
      </c>
      <c r="AE110" s="317" t="str">
        <f t="shared" si="38"/>
        <v/>
      </c>
      <c r="AF110" s="317" t="str">
        <f t="shared" si="38"/>
        <v/>
      </c>
      <c r="AG110" s="317" t="str">
        <f t="shared" si="38"/>
        <v/>
      </c>
      <c r="AH110" s="317" t="str">
        <f t="shared" si="38"/>
        <v/>
      </c>
      <c r="AI110" s="317" t="str">
        <f t="shared" si="38"/>
        <v/>
      </c>
      <c r="AJ110" s="317" t="str">
        <f t="shared" si="38"/>
        <v/>
      </c>
      <c r="AK110" s="317" t="str">
        <f t="shared" si="38"/>
        <v/>
      </c>
      <c r="AL110" s="317" t="str">
        <f t="shared" si="38"/>
        <v/>
      </c>
      <c r="AM110" s="317" t="str">
        <f t="shared" si="38"/>
        <v/>
      </c>
      <c r="AN110" s="317" t="str">
        <f t="shared" si="38"/>
        <v/>
      </c>
      <c r="AO110" s="317" t="str">
        <f t="shared" si="38"/>
        <v/>
      </c>
      <c r="AP110" s="317" t="str">
        <f t="shared" si="38"/>
        <v/>
      </c>
      <c r="AQ110" s="317" t="str">
        <f t="shared" si="38"/>
        <v/>
      </c>
      <c r="AR110" s="317" t="str">
        <f t="shared" si="38"/>
        <v/>
      </c>
      <c r="AS110" s="317" t="str">
        <f t="shared" si="38"/>
        <v/>
      </c>
      <c r="AT110" s="317" t="str">
        <f t="shared" si="38"/>
        <v/>
      </c>
      <c r="AU110" s="317" t="str">
        <f t="shared" si="38"/>
        <v/>
      </c>
      <c r="AV110" s="317" t="str">
        <f t="shared" si="38"/>
        <v/>
      </c>
      <c r="AW110" s="317" t="str">
        <f t="shared" si="38"/>
        <v/>
      </c>
      <c r="AX110" s="317" t="str">
        <f t="shared" si="38"/>
        <v/>
      </c>
      <c r="AY110" s="317" t="str">
        <f t="shared" si="38"/>
        <v/>
      </c>
      <c r="AZ110" s="317" t="str">
        <f t="shared" si="38"/>
        <v/>
      </c>
      <c r="BA110" s="317" t="str">
        <f t="shared" si="38"/>
        <v/>
      </c>
      <c r="BB110" s="317" t="str">
        <f t="shared" si="38"/>
        <v/>
      </c>
      <c r="BC110" s="317" t="str">
        <f t="shared" si="38"/>
        <v/>
      </c>
      <c r="BD110" s="317" t="str">
        <f t="shared" si="38"/>
        <v/>
      </c>
      <c r="BE110" s="317" t="str">
        <f t="shared" si="38"/>
        <v/>
      </c>
    </row>
    <row r="111" spans="1:57" ht="0.95" hidden="1" customHeight="1">
      <c r="A111" s="873"/>
      <c r="B111" s="316"/>
      <c r="F111" s="315"/>
      <c r="G111" s="315"/>
      <c r="H111" s="315"/>
      <c r="I111" s="315"/>
      <c r="J111" s="317" t="str">
        <f t="shared" si="38"/>
        <v/>
      </c>
      <c r="K111" s="317" t="str">
        <f t="shared" si="38"/>
        <v/>
      </c>
      <c r="L111" s="317" t="str">
        <f t="shared" si="38"/>
        <v/>
      </c>
      <c r="M111" s="317" t="str">
        <f t="shared" si="38"/>
        <v/>
      </c>
      <c r="N111" s="317" t="str">
        <f t="shared" si="38"/>
        <v/>
      </c>
      <c r="O111" s="317" t="str">
        <f t="shared" si="38"/>
        <v/>
      </c>
      <c r="P111" s="317" t="str">
        <f t="shared" si="38"/>
        <v/>
      </c>
      <c r="Q111" s="317" t="str">
        <f t="shared" si="38"/>
        <v/>
      </c>
      <c r="R111" s="317" t="str">
        <f t="shared" si="38"/>
        <v/>
      </c>
      <c r="S111" s="317" t="str">
        <f t="shared" si="38"/>
        <v/>
      </c>
      <c r="T111" s="317" t="str">
        <f t="shared" si="38"/>
        <v/>
      </c>
      <c r="U111" s="317" t="str">
        <f t="shared" si="38"/>
        <v/>
      </c>
      <c r="V111" s="317" t="str">
        <f t="shared" si="38"/>
        <v/>
      </c>
      <c r="W111" s="317" t="str">
        <f t="shared" si="38"/>
        <v/>
      </c>
      <c r="X111" s="317" t="str">
        <f t="shared" si="38"/>
        <v/>
      </c>
      <c r="Y111" s="317" t="str">
        <f t="shared" si="38"/>
        <v/>
      </c>
      <c r="Z111" s="317" t="str">
        <f t="shared" si="38"/>
        <v/>
      </c>
      <c r="AA111" s="317" t="str">
        <f t="shared" si="38"/>
        <v/>
      </c>
      <c r="AB111" s="317" t="str">
        <f t="shared" si="38"/>
        <v/>
      </c>
      <c r="AC111" s="317" t="str">
        <f t="shared" si="38"/>
        <v/>
      </c>
      <c r="AD111" s="317" t="str">
        <f t="shared" si="38"/>
        <v/>
      </c>
      <c r="AE111" s="317" t="str">
        <f t="shared" si="38"/>
        <v/>
      </c>
      <c r="AF111" s="317" t="str">
        <f t="shared" si="38"/>
        <v/>
      </c>
      <c r="AG111" s="317" t="str">
        <f t="shared" si="38"/>
        <v/>
      </c>
      <c r="AH111" s="317" t="str">
        <f t="shared" si="38"/>
        <v/>
      </c>
      <c r="AI111" s="317" t="str">
        <f t="shared" si="38"/>
        <v/>
      </c>
      <c r="AJ111" s="317" t="str">
        <f t="shared" si="38"/>
        <v/>
      </c>
      <c r="AK111" s="317" t="str">
        <f t="shared" si="38"/>
        <v/>
      </c>
      <c r="AL111" s="317" t="str">
        <f t="shared" si="38"/>
        <v/>
      </c>
      <c r="AM111" s="317" t="str">
        <f t="shared" si="38"/>
        <v/>
      </c>
      <c r="AN111" s="317" t="str">
        <f t="shared" si="38"/>
        <v/>
      </c>
      <c r="AO111" s="317" t="str">
        <f t="shared" si="38"/>
        <v/>
      </c>
      <c r="AP111" s="317" t="str">
        <f t="shared" si="38"/>
        <v/>
      </c>
      <c r="AQ111" s="317" t="str">
        <f t="shared" si="38"/>
        <v/>
      </c>
      <c r="AR111" s="317" t="str">
        <f t="shared" si="38"/>
        <v/>
      </c>
      <c r="AS111" s="317" t="str">
        <f t="shared" si="38"/>
        <v/>
      </c>
      <c r="AT111" s="317" t="str">
        <f t="shared" si="38"/>
        <v/>
      </c>
      <c r="AU111" s="317" t="str">
        <f t="shared" si="38"/>
        <v/>
      </c>
      <c r="AV111" s="317" t="str">
        <f t="shared" si="38"/>
        <v/>
      </c>
      <c r="AW111" s="317" t="str">
        <f t="shared" si="38"/>
        <v/>
      </c>
      <c r="AX111" s="317" t="str">
        <f t="shared" si="38"/>
        <v/>
      </c>
      <c r="AY111" s="317" t="str">
        <f t="shared" si="38"/>
        <v/>
      </c>
      <c r="AZ111" s="317" t="str">
        <f t="shared" si="38"/>
        <v/>
      </c>
      <c r="BA111" s="317" t="str">
        <f t="shared" si="38"/>
        <v/>
      </c>
      <c r="BB111" s="317" t="str">
        <f t="shared" si="38"/>
        <v/>
      </c>
      <c r="BC111" s="317" t="str">
        <f t="shared" si="38"/>
        <v/>
      </c>
      <c r="BD111" s="317" t="str">
        <f t="shared" si="38"/>
        <v/>
      </c>
      <c r="BE111" s="317" t="str">
        <f t="shared" si="38"/>
        <v/>
      </c>
    </row>
    <row r="112" spans="1:57" ht="0.95" hidden="1" customHeight="1">
      <c r="A112" s="873"/>
      <c r="B112" s="316"/>
      <c r="F112" s="315"/>
      <c r="G112" s="315"/>
      <c r="H112" s="315"/>
      <c r="I112" s="315"/>
      <c r="J112" s="317" t="str">
        <f t="shared" si="38"/>
        <v/>
      </c>
      <c r="K112" s="317" t="str">
        <f t="shared" si="38"/>
        <v/>
      </c>
      <c r="L112" s="317" t="str">
        <f t="shared" si="38"/>
        <v/>
      </c>
      <c r="M112" s="317" t="str">
        <f t="shared" si="38"/>
        <v/>
      </c>
      <c r="N112" s="317" t="str">
        <f t="shared" si="38"/>
        <v/>
      </c>
      <c r="O112" s="317" t="str">
        <f t="shared" si="38"/>
        <v/>
      </c>
      <c r="P112" s="317" t="str">
        <f t="shared" si="38"/>
        <v/>
      </c>
      <c r="Q112" s="317" t="str">
        <f t="shared" si="38"/>
        <v/>
      </c>
      <c r="R112" s="317" t="str">
        <f t="shared" si="38"/>
        <v/>
      </c>
      <c r="S112" s="317" t="str">
        <f t="shared" si="38"/>
        <v/>
      </c>
      <c r="T112" s="317" t="str">
        <f t="shared" si="38"/>
        <v/>
      </c>
      <c r="U112" s="317" t="str">
        <f t="shared" si="38"/>
        <v/>
      </c>
      <c r="V112" s="317" t="str">
        <f t="shared" si="38"/>
        <v/>
      </c>
      <c r="W112" s="317" t="str">
        <f t="shared" si="38"/>
        <v/>
      </c>
      <c r="X112" s="317" t="str">
        <f t="shared" si="38"/>
        <v/>
      </c>
      <c r="Y112" s="317" t="str">
        <f t="shared" si="38"/>
        <v/>
      </c>
      <c r="Z112" s="317" t="str">
        <f t="shared" si="38"/>
        <v/>
      </c>
      <c r="AA112" s="317" t="str">
        <f t="shared" si="38"/>
        <v/>
      </c>
      <c r="AB112" s="317" t="str">
        <f t="shared" si="38"/>
        <v/>
      </c>
      <c r="AC112" s="317" t="str">
        <f t="shared" si="38"/>
        <v/>
      </c>
      <c r="AD112" s="317" t="str">
        <f t="shared" si="38"/>
        <v/>
      </c>
      <c r="AE112" s="317" t="str">
        <f t="shared" si="38"/>
        <v/>
      </c>
      <c r="AF112" s="317" t="str">
        <f t="shared" si="38"/>
        <v/>
      </c>
      <c r="AG112" s="317" t="str">
        <f t="shared" si="38"/>
        <v/>
      </c>
      <c r="AH112" s="317" t="str">
        <f t="shared" si="38"/>
        <v/>
      </c>
      <c r="AI112" s="317" t="str">
        <f t="shared" si="38"/>
        <v/>
      </c>
      <c r="AJ112" s="317" t="str">
        <f t="shared" si="38"/>
        <v/>
      </c>
      <c r="AK112" s="317" t="str">
        <f t="shared" si="38"/>
        <v/>
      </c>
      <c r="AL112" s="317" t="str">
        <f t="shared" si="38"/>
        <v/>
      </c>
      <c r="AM112" s="317" t="str">
        <f t="shared" si="38"/>
        <v/>
      </c>
      <c r="AN112" s="317" t="str">
        <f t="shared" si="38"/>
        <v/>
      </c>
      <c r="AO112" s="317" t="str">
        <f t="shared" si="38"/>
        <v/>
      </c>
      <c r="AP112" s="317" t="str">
        <f t="shared" si="38"/>
        <v/>
      </c>
      <c r="AQ112" s="317" t="str">
        <f t="shared" si="38"/>
        <v/>
      </c>
      <c r="AR112" s="317" t="str">
        <f t="shared" si="38"/>
        <v/>
      </c>
      <c r="AS112" s="317" t="str">
        <f t="shared" si="38"/>
        <v/>
      </c>
      <c r="AT112" s="317" t="str">
        <f t="shared" si="38"/>
        <v/>
      </c>
      <c r="AU112" s="317" t="str">
        <f t="shared" si="38"/>
        <v/>
      </c>
      <c r="AV112" s="317" t="str">
        <f t="shared" si="38"/>
        <v/>
      </c>
      <c r="AW112" s="317" t="str">
        <f t="shared" si="38"/>
        <v/>
      </c>
      <c r="AX112" s="317" t="str">
        <f t="shared" si="38"/>
        <v/>
      </c>
      <c r="AY112" s="317" t="str">
        <f t="shared" si="38"/>
        <v/>
      </c>
      <c r="AZ112" s="317" t="str">
        <f t="shared" si="38"/>
        <v/>
      </c>
      <c r="BA112" s="317" t="str">
        <f t="shared" si="38"/>
        <v/>
      </c>
      <c r="BB112" s="317" t="str">
        <f t="shared" si="38"/>
        <v/>
      </c>
      <c r="BC112" s="317" t="str">
        <f t="shared" si="38"/>
        <v/>
      </c>
      <c r="BD112" s="317" t="str">
        <f t="shared" si="38"/>
        <v/>
      </c>
      <c r="BE112" s="317" t="str">
        <f t="shared" si="38"/>
        <v/>
      </c>
    </row>
    <row r="113" spans="1:57" ht="0.95" hidden="1" customHeight="1">
      <c r="A113" s="873"/>
      <c r="B113" s="316"/>
      <c r="F113" s="315"/>
      <c r="G113" s="315"/>
      <c r="H113" s="315"/>
      <c r="I113" s="315"/>
      <c r="J113" s="317" t="str">
        <f t="shared" si="38"/>
        <v/>
      </c>
      <c r="K113" s="317" t="str">
        <f t="shared" si="38"/>
        <v/>
      </c>
      <c r="L113" s="317" t="str">
        <f t="shared" si="38"/>
        <v/>
      </c>
      <c r="M113" s="317" t="str">
        <f t="shared" si="38"/>
        <v/>
      </c>
      <c r="N113" s="317" t="str">
        <f t="shared" si="38"/>
        <v/>
      </c>
      <c r="O113" s="317" t="str">
        <f t="shared" si="38"/>
        <v/>
      </c>
      <c r="P113" s="317" t="str">
        <f t="shared" si="38"/>
        <v/>
      </c>
      <c r="Q113" s="317" t="str">
        <f t="shared" si="38"/>
        <v/>
      </c>
      <c r="R113" s="317" t="str">
        <f t="shared" si="38"/>
        <v/>
      </c>
      <c r="S113" s="317" t="str">
        <f t="shared" si="38"/>
        <v/>
      </c>
      <c r="T113" s="317" t="str">
        <f t="shared" si="38"/>
        <v/>
      </c>
      <c r="U113" s="317" t="str">
        <f t="shared" si="38"/>
        <v/>
      </c>
      <c r="V113" s="317" t="str">
        <f t="shared" si="38"/>
        <v/>
      </c>
      <c r="W113" s="317" t="str">
        <f t="shared" si="38"/>
        <v/>
      </c>
      <c r="X113" s="317" t="str">
        <f t="shared" si="38"/>
        <v/>
      </c>
      <c r="Y113" s="317" t="str">
        <f t="shared" ref="Y113:BE113" si="39">IF(Y$7=1,IFERROR(CODE(Y61),""),"")</f>
        <v/>
      </c>
      <c r="Z113" s="317" t="str">
        <f t="shared" si="39"/>
        <v/>
      </c>
      <c r="AA113" s="317" t="str">
        <f t="shared" si="39"/>
        <v/>
      </c>
      <c r="AB113" s="317" t="str">
        <f t="shared" si="39"/>
        <v/>
      </c>
      <c r="AC113" s="317" t="str">
        <f t="shared" si="39"/>
        <v/>
      </c>
      <c r="AD113" s="317" t="str">
        <f t="shared" si="39"/>
        <v/>
      </c>
      <c r="AE113" s="317" t="str">
        <f t="shared" si="39"/>
        <v/>
      </c>
      <c r="AF113" s="317" t="str">
        <f t="shared" si="39"/>
        <v/>
      </c>
      <c r="AG113" s="317" t="str">
        <f t="shared" si="39"/>
        <v/>
      </c>
      <c r="AH113" s="317" t="str">
        <f t="shared" si="39"/>
        <v/>
      </c>
      <c r="AI113" s="317" t="str">
        <f t="shared" si="39"/>
        <v/>
      </c>
      <c r="AJ113" s="317" t="str">
        <f t="shared" si="39"/>
        <v/>
      </c>
      <c r="AK113" s="317" t="str">
        <f t="shared" si="39"/>
        <v/>
      </c>
      <c r="AL113" s="317" t="str">
        <f t="shared" si="39"/>
        <v/>
      </c>
      <c r="AM113" s="317" t="str">
        <f t="shared" si="39"/>
        <v/>
      </c>
      <c r="AN113" s="317" t="str">
        <f t="shared" si="39"/>
        <v/>
      </c>
      <c r="AO113" s="317" t="str">
        <f t="shared" si="39"/>
        <v/>
      </c>
      <c r="AP113" s="317" t="str">
        <f t="shared" si="39"/>
        <v/>
      </c>
      <c r="AQ113" s="317" t="str">
        <f t="shared" si="39"/>
        <v/>
      </c>
      <c r="AR113" s="317" t="str">
        <f t="shared" si="39"/>
        <v/>
      </c>
      <c r="AS113" s="317" t="str">
        <f t="shared" si="39"/>
        <v/>
      </c>
      <c r="AT113" s="317" t="str">
        <f t="shared" si="39"/>
        <v/>
      </c>
      <c r="AU113" s="317" t="str">
        <f t="shared" si="39"/>
        <v/>
      </c>
      <c r="AV113" s="317" t="str">
        <f t="shared" si="39"/>
        <v/>
      </c>
      <c r="AW113" s="317" t="str">
        <f t="shared" si="39"/>
        <v/>
      </c>
      <c r="AX113" s="317" t="str">
        <f t="shared" si="39"/>
        <v/>
      </c>
      <c r="AY113" s="317" t="str">
        <f t="shared" si="39"/>
        <v/>
      </c>
      <c r="AZ113" s="317" t="str">
        <f t="shared" si="39"/>
        <v/>
      </c>
      <c r="BA113" s="317" t="str">
        <f t="shared" si="39"/>
        <v/>
      </c>
      <c r="BB113" s="317" t="str">
        <f t="shared" si="39"/>
        <v/>
      </c>
      <c r="BC113" s="317" t="str">
        <f t="shared" si="39"/>
        <v/>
      </c>
      <c r="BD113" s="317" t="str">
        <f t="shared" si="39"/>
        <v/>
      </c>
      <c r="BE113" s="317" t="str">
        <f t="shared" si="39"/>
        <v/>
      </c>
    </row>
    <row r="114" spans="1:57" ht="0.95" hidden="1" customHeight="1">
      <c r="A114" s="873"/>
      <c r="B114" s="316"/>
      <c r="F114" s="315"/>
      <c r="G114" s="315"/>
      <c r="H114" s="315"/>
      <c r="I114" s="315"/>
      <c r="J114" s="317" t="str">
        <f t="shared" ref="J114:BE117" si="40">IF(J$7=1,IFERROR(CODE(J62),""),"")</f>
        <v/>
      </c>
      <c r="K114" s="317" t="str">
        <f t="shared" si="40"/>
        <v/>
      </c>
      <c r="L114" s="317" t="str">
        <f t="shared" si="40"/>
        <v/>
      </c>
      <c r="M114" s="317" t="str">
        <f t="shared" si="40"/>
        <v/>
      </c>
      <c r="N114" s="317" t="str">
        <f t="shared" si="40"/>
        <v/>
      </c>
      <c r="O114" s="317" t="str">
        <f t="shared" si="40"/>
        <v/>
      </c>
      <c r="P114" s="317" t="str">
        <f t="shared" si="40"/>
        <v/>
      </c>
      <c r="Q114" s="317" t="str">
        <f t="shared" si="40"/>
        <v/>
      </c>
      <c r="R114" s="317" t="str">
        <f t="shared" si="40"/>
        <v/>
      </c>
      <c r="S114" s="317" t="str">
        <f t="shared" si="40"/>
        <v/>
      </c>
      <c r="T114" s="317" t="str">
        <f t="shared" si="40"/>
        <v/>
      </c>
      <c r="U114" s="317" t="str">
        <f t="shared" si="40"/>
        <v/>
      </c>
      <c r="V114" s="317" t="str">
        <f t="shared" si="40"/>
        <v/>
      </c>
      <c r="W114" s="317" t="str">
        <f t="shared" si="40"/>
        <v/>
      </c>
      <c r="X114" s="317" t="str">
        <f t="shared" si="40"/>
        <v/>
      </c>
      <c r="Y114" s="317" t="str">
        <f t="shared" si="40"/>
        <v/>
      </c>
      <c r="Z114" s="317" t="str">
        <f t="shared" si="40"/>
        <v/>
      </c>
      <c r="AA114" s="317" t="str">
        <f t="shared" si="40"/>
        <v/>
      </c>
      <c r="AB114" s="317" t="str">
        <f t="shared" si="40"/>
        <v/>
      </c>
      <c r="AC114" s="317" t="str">
        <f t="shared" si="40"/>
        <v/>
      </c>
      <c r="AD114" s="317" t="str">
        <f t="shared" si="40"/>
        <v/>
      </c>
      <c r="AE114" s="317" t="str">
        <f t="shared" si="40"/>
        <v/>
      </c>
      <c r="AF114" s="317" t="str">
        <f t="shared" si="40"/>
        <v/>
      </c>
      <c r="AG114" s="317" t="str">
        <f t="shared" si="40"/>
        <v/>
      </c>
      <c r="AH114" s="317" t="str">
        <f t="shared" si="40"/>
        <v/>
      </c>
      <c r="AI114" s="317" t="str">
        <f t="shared" si="40"/>
        <v/>
      </c>
      <c r="AJ114" s="317" t="str">
        <f t="shared" si="40"/>
        <v/>
      </c>
      <c r="AK114" s="317" t="str">
        <f t="shared" si="40"/>
        <v/>
      </c>
      <c r="AL114" s="317" t="str">
        <f t="shared" si="40"/>
        <v/>
      </c>
      <c r="AM114" s="317" t="str">
        <f t="shared" si="40"/>
        <v/>
      </c>
      <c r="AN114" s="317" t="str">
        <f t="shared" si="40"/>
        <v/>
      </c>
      <c r="AO114" s="317" t="str">
        <f t="shared" si="40"/>
        <v/>
      </c>
      <c r="AP114" s="317" t="str">
        <f t="shared" si="40"/>
        <v/>
      </c>
      <c r="AQ114" s="317" t="str">
        <f t="shared" si="40"/>
        <v/>
      </c>
      <c r="AR114" s="317" t="str">
        <f t="shared" si="40"/>
        <v/>
      </c>
      <c r="AS114" s="317" t="str">
        <f t="shared" si="40"/>
        <v/>
      </c>
      <c r="AT114" s="317" t="str">
        <f t="shared" si="40"/>
        <v/>
      </c>
      <c r="AU114" s="317" t="str">
        <f t="shared" si="40"/>
        <v/>
      </c>
      <c r="AV114" s="317" t="str">
        <f t="shared" si="40"/>
        <v/>
      </c>
      <c r="AW114" s="317" t="str">
        <f t="shared" si="40"/>
        <v/>
      </c>
      <c r="AX114" s="317" t="str">
        <f t="shared" si="40"/>
        <v/>
      </c>
      <c r="AY114" s="317" t="str">
        <f t="shared" si="40"/>
        <v/>
      </c>
      <c r="AZ114" s="317" t="str">
        <f t="shared" si="40"/>
        <v/>
      </c>
      <c r="BA114" s="317" t="str">
        <f t="shared" si="40"/>
        <v/>
      </c>
      <c r="BB114" s="317" t="str">
        <f t="shared" si="40"/>
        <v/>
      </c>
      <c r="BC114" s="317" t="str">
        <f t="shared" si="40"/>
        <v/>
      </c>
      <c r="BD114" s="317" t="str">
        <f t="shared" si="40"/>
        <v/>
      </c>
      <c r="BE114" s="317" t="str">
        <f t="shared" si="40"/>
        <v/>
      </c>
    </row>
    <row r="115" spans="1:57" ht="0.95" hidden="1" customHeight="1">
      <c r="A115" s="873"/>
      <c r="B115" s="316"/>
      <c r="F115" s="315"/>
      <c r="G115" s="315"/>
      <c r="H115" s="315"/>
      <c r="I115" s="315"/>
      <c r="J115" s="317" t="str">
        <f t="shared" si="40"/>
        <v/>
      </c>
      <c r="K115" s="317" t="str">
        <f t="shared" si="40"/>
        <v/>
      </c>
      <c r="L115" s="317" t="str">
        <f t="shared" si="40"/>
        <v/>
      </c>
      <c r="M115" s="317" t="str">
        <f t="shared" si="40"/>
        <v/>
      </c>
      <c r="N115" s="317" t="str">
        <f t="shared" si="40"/>
        <v/>
      </c>
      <c r="O115" s="317" t="str">
        <f t="shared" si="40"/>
        <v/>
      </c>
      <c r="P115" s="317" t="str">
        <f t="shared" si="40"/>
        <v/>
      </c>
      <c r="Q115" s="317" t="str">
        <f t="shared" si="40"/>
        <v/>
      </c>
      <c r="R115" s="317" t="str">
        <f t="shared" si="40"/>
        <v/>
      </c>
      <c r="S115" s="317" t="str">
        <f t="shared" si="40"/>
        <v/>
      </c>
      <c r="T115" s="317" t="str">
        <f t="shared" si="40"/>
        <v/>
      </c>
      <c r="U115" s="317" t="str">
        <f t="shared" si="40"/>
        <v/>
      </c>
      <c r="V115" s="317" t="str">
        <f t="shared" si="40"/>
        <v/>
      </c>
      <c r="W115" s="317" t="str">
        <f t="shared" si="40"/>
        <v/>
      </c>
      <c r="X115" s="317" t="str">
        <f t="shared" si="40"/>
        <v/>
      </c>
      <c r="Y115" s="317" t="str">
        <f t="shared" si="40"/>
        <v/>
      </c>
      <c r="Z115" s="317" t="str">
        <f t="shared" si="40"/>
        <v/>
      </c>
      <c r="AA115" s="317" t="str">
        <f t="shared" si="40"/>
        <v/>
      </c>
      <c r="AB115" s="317" t="str">
        <f t="shared" si="40"/>
        <v/>
      </c>
      <c r="AC115" s="317" t="str">
        <f t="shared" si="40"/>
        <v/>
      </c>
      <c r="AD115" s="317" t="str">
        <f t="shared" si="40"/>
        <v/>
      </c>
      <c r="AE115" s="317" t="str">
        <f t="shared" si="40"/>
        <v/>
      </c>
      <c r="AF115" s="317" t="str">
        <f t="shared" si="40"/>
        <v/>
      </c>
      <c r="AG115" s="317" t="str">
        <f t="shared" si="40"/>
        <v/>
      </c>
      <c r="AH115" s="317" t="str">
        <f t="shared" si="40"/>
        <v/>
      </c>
      <c r="AI115" s="317" t="str">
        <f t="shared" si="40"/>
        <v/>
      </c>
      <c r="AJ115" s="317" t="str">
        <f t="shared" si="40"/>
        <v/>
      </c>
      <c r="AK115" s="317" t="str">
        <f t="shared" si="40"/>
        <v/>
      </c>
      <c r="AL115" s="317" t="str">
        <f t="shared" si="40"/>
        <v/>
      </c>
      <c r="AM115" s="317" t="str">
        <f t="shared" si="40"/>
        <v/>
      </c>
      <c r="AN115" s="317" t="str">
        <f t="shared" si="40"/>
        <v/>
      </c>
      <c r="AO115" s="317" t="str">
        <f t="shared" si="40"/>
        <v/>
      </c>
      <c r="AP115" s="317" t="str">
        <f t="shared" si="40"/>
        <v/>
      </c>
      <c r="AQ115" s="317" t="str">
        <f t="shared" si="40"/>
        <v/>
      </c>
      <c r="AR115" s="317" t="str">
        <f t="shared" si="40"/>
        <v/>
      </c>
      <c r="AS115" s="317" t="str">
        <f t="shared" si="40"/>
        <v/>
      </c>
      <c r="AT115" s="317" t="str">
        <f t="shared" si="40"/>
        <v/>
      </c>
      <c r="AU115" s="317" t="str">
        <f t="shared" si="40"/>
        <v/>
      </c>
      <c r="AV115" s="317" t="str">
        <f t="shared" si="40"/>
        <v/>
      </c>
      <c r="AW115" s="317" t="str">
        <f t="shared" si="40"/>
        <v/>
      </c>
      <c r="AX115" s="317" t="str">
        <f t="shared" si="40"/>
        <v/>
      </c>
      <c r="AY115" s="317" t="str">
        <f t="shared" si="40"/>
        <v/>
      </c>
      <c r="AZ115" s="317" t="str">
        <f t="shared" si="40"/>
        <v/>
      </c>
      <c r="BA115" s="317" t="str">
        <f t="shared" si="40"/>
        <v/>
      </c>
      <c r="BB115" s="317" t="str">
        <f t="shared" si="40"/>
        <v/>
      </c>
      <c r="BC115" s="317" t="str">
        <f t="shared" si="40"/>
        <v/>
      </c>
      <c r="BD115" s="317" t="str">
        <f t="shared" si="40"/>
        <v/>
      </c>
      <c r="BE115" s="317" t="str">
        <f t="shared" si="40"/>
        <v/>
      </c>
    </row>
    <row r="116" spans="1:57" ht="0.95" hidden="1" customHeight="1">
      <c r="A116" s="873"/>
      <c r="B116" s="316"/>
      <c r="F116" s="315"/>
      <c r="G116" s="315"/>
      <c r="H116" s="315"/>
      <c r="I116" s="315"/>
      <c r="J116" s="317" t="str">
        <f t="shared" si="40"/>
        <v/>
      </c>
      <c r="K116" s="317" t="str">
        <f t="shared" si="40"/>
        <v/>
      </c>
      <c r="L116" s="317" t="str">
        <f t="shared" si="40"/>
        <v/>
      </c>
      <c r="M116" s="317" t="str">
        <f t="shared" si="40"/>
        <v/>
      </c>
      <c r="N116" s="317" t="str">
        <f t="shared" si="40"/>
        <v/>
      </c>
      <c r="O116" s="317" t="str">
        <f t="shared" si="40"/>
        <v/>
      </c>
      <c r="P116" s="317" t="str">
        <f t="shared" si="40"/>
        <v/>
      </c>
      <c r="Q116" s="317" t="str">
        <f t="shared" si="40"/>
        <v/>
      </c>
      <c r="R116" s="317" t="str">
        <f t="shared" si="40"/>
        <v/>
      </c>
      <c r="S116" s="317" t="str">
        <f t="shared" si="40"/>
        <v/>
      </c>
      <c r="T116" s="317" t="str">
        <f t="shared" si="40"/>
        <v/>
      </c>
      <c r="U116" s="317" t="str">
        <f t="shared" si="40"/>
        <v/>
      </c>
      <c r="V116" s="317" t="str">
        <f t="shared" si="40"/>
        <v/>
      </c>
      <c r="W116" s="317" t="str">
        <f t="shared" si="40"/>
        <v/>
      </c>
      <c r="X116" s="317" t="str">
        <f t="shared" si="40"/>
        <v/>
      </c>
      <c r="Y116" s="317" t="str">
        <f t="shared" si="40"/>
        <v/>
      </c>
      <c r="Z116" s="317" t="str">
        <f t="shared" si="40"/>
        <v/>
      </c>
      <c r="AA116" s="317" t="str">
        <f t="shared" si="40"/>
        <v/>
      </c>
      <c r="AB116" s="317" t="str">
        <f t="shared" si="40"/>
        <v/>
      </c>
      <c r="AC116" s="317" t="str">
        <f t="shared" si="40"/>
        <v/>
      </c>
      <c r="AD116" s="317" t="str">
        <f t="shared" si="40"/>
        <v/>
      </c>
      <c r="AE116" s="317" t="str">
        <f t="shared" si="40"/>
        <v/>
      </c>
      <c r="AF116" s="317" t="str">
        <f t="shared" si="40"/>
        <v/>
      </c>
      <c r="AG116" s="317" t="str">
        <f t="shared" si="40"/>
        <v/>
      </c>
      <c r="AH116" s="317" t="str">
        <f t="shared" si="40"/>
        <v/>
      </c>
      <c r="AI116" s="317" t="str">
        <f t="shared" si="40"/>
        <v/>
      </c>
      <c r="AJ116" s="317" t="str">
        <f t="shared" si="40"/>
        <v/>
      </c>
      <c r="AK116" s="317" t="str">
        <f t="shared" si="40"/>
        <v/>
      </c>
      <c r="AL116" s="317" t="str">
        <f t="shared" si="40"/>
        <v/>
      </c>
      <c r="AM116" s="317" t="str">
        <f t="shared" si="40"/>
        <v/>
      </c>
      <c r="AN116" s="317" t="str">
        <f t="shared" si="40"/>
        <v/>
      </c>
      <c r="AO116" s="317" t="str">
        <f t="shared" si="40"/>
        <v/>
      </c>
      <c r="AP116" s="317" t="str">
        <f t="shared" si="40"/>
        <v/>
      </c>
      <c r="AQ116" s="317" t="str">
        <f t="shared" si="40"/>
        <v/>
      </c>
      <c r="AR116" s="317" t="str">
        <f t="shared" si="40"/>
        <v/>
      </c>
      <c r="AS116" s="317" t="str">
        <f t="shared" si="40"/>
        <v/>
      </c>
      <c r="AT116" s="317" t="str">
        <f t="shared" si="40"/>
        <v/>
      </c>
      <c r="AU116" s="317" t="str">
        <f t="shared" si="40"/>
        <v/>
      </c>
      <c r="AV116" s="317" t="str">
        <f t="shared" si="40"/>
        <v/>
      </c>
      <c r="AW116" s="317" t="str">
        <f t="shared" si="40"/>
        <v/>
      </c>
      <c r="AX116" s="317" t="str">
        <f t="shared" si="40"/>
        <v/>
      </c>
      <c r="AY116" s="317" t="str">
        <f t="shared" si="40"/>
        <v/>
      </c>
      <c r="AZ116" s="317" t="str">
        <f t="shared" si="40"/>
        <v/>
      </c>
      <c r="BA116" s="317" t="str">
        <f t="shared" si="40"/>
        <v/>
      </c>
      <c r="BB116" s="317" t="str">
        <f t="shared" si="40"/>
        <v/>
      </c>
      <c r="BC116" s="317" t="str">
        <f t="shared" si="40"/>
        <v/>
      </c>
      <c r="BD116" s="317" t="str">
        <f t="shared" si="40"/>
        <v/>
      </c>
      <c r="BE116" s="317" t="str">
        <f t="shared" si="40"/>
        <v/>
      </c>
    </row>
    <row r="117" spans="1:57" ht="20.100000000000001" hidden="1" customHeight="1">
      <c r="A117" s="873"/>
      <c r="B117" s="316"/>
      <c r="F117" s="315"/>
      <c r="G117" s="315"/>
      <c r="H117" s="315"/>
      <c r="I117" s="315"/>
      <c r="J117" s="317" t="str">
        <f t="shared" si="40"/>
        <v/>
      </c>
      <c r="K117" s="317" t="str">
        <f t="shared" si="40"/>
        <v/>
      </c>
      <c r="L117" s="317" t="str">
        <f t="shared" si="40"/>
        <v/>
      </c>
      <c r="M117" s="317" t="str">
        <f t="shared" si="40"/>
        <v/>
      </c>
      <c r="N117" s="317" t="str">
        <f t="shared" si="40"/>
        <v/>
      </c>
      <c r="O117" s="317" t="str">
        <f t="shared" si="40"/>
        <v/>
      </c>
      <c r="P117" s="317" t="str">
        <f t="shared" si="40"/>
        <v/>
      </c>
      <c r="Q117" s="317" t="str">
        <f t="shared" si="40"/>
        <v/>
      </c>
      <c r="R117" s="317" t="str">
        <f t="shared" si="40"/>
        <v/>
      </c>
      <c r="S117" s="317" t="str">
        <f t="shared" si="40"/>
        <v/>
      </c>
      <c r="T117" s="317" t="str">
        <f t="shared" si="40"/>
        <v/>
      </c>
      <c r="U117" s="317" t="str">
        <f t="shared" si="40"/>
        <v/>
      </c>
      <c r="V117" s="317" t="str">
        <f t="shared" si="40"/>
        <v/>
      </c>
      <c r="W117" s="317" t="str">
        <f t="shared" si="40"/>
        <v/>
      </c>
      <c r="X117" s="317" t="str">
        <f t="shared" si="40"/>
        <v/>
      </c>
      <c r="Y117" s="317" t="str">
        <f t="shared" si="40"/>
        <v/>
      </c>
      <c r="Z117" s="317" t="str">
        <f t="shared" si="40"/>
        <v/>
      </c>
      <c r="AA117" s="317" t="str">
        <f t="shared" si="40"/>
        <v/>
      </c>
      <c r="AB117" s="317" t="str">
        <f t="shared" si="40"/>
        <v/>
      </c>
      <c r="AC117" s="317" t="str">
        <f t="shared" si="40"/>
        <v/>
      </c>
      <c r="AD117" s="317" t="str">
        <f t="shared" si="40"/>
        <v/>
      </c>
      <c r="AE117" s="317" t="str">
        <f t="shared" si="40"/>
        <v/>
      </c>
      <c r="AF117" s="317" t="str">
        <f t="shared" si="40"/>
        <v/>
      </c>
      <c r="AG117" s="317" t="str">
        <f t="shared" si="40"/>
        <v/>
      </c>
      <c r="AH117" s="317" t="str">
        <f t="shared" si="40"/>
        <v/>
      </c>
      <c r="AI117" s="317" t="str">
        <f t="shared" si="40"/>
        <v/>
      </c>
      <c r="AJ117" s="317" t="str">
        <f t="shared" si="40"/>
        <v/>
      </c>
      <c r="AK117" s="317" t="str">
        <f t="shared" si="40"/>
        <v/>
      </c>
      <c r="AL117" s="317" t="str">
        <f t="shared" si="40"/>
        <v/>
      </c>
      <c r="AM117" s="317" t="str">
        <f t="shared" si="40"/>
        <v/>
      </c>
      <c r="AN117" s="317" t="str">
        <f t="shared" si="40"/>
        <v/>
      </c>
      <c r="AO117" s="317" t="str">
        <f t="shared" si="40"/>
        <v/>
      </c>
      <c r="AP117" s="317" t="str">
        <f t="shared" si="40"/>
        <v/>
      </c>
      <c r="AQ117" s="317" t="str">
        <f t="shared" si="40"/>
        <v/>
      </c>
      <c r="AR117" s="317" t="str">
        <f t="shared" si="40"/>
        <v/>
      </c>
      <c r="AS117" s="317" t="str">
        <f t="shared" si="40"/>
        <v/>
      </c>
      <c r="AT117" s="317" t="str">
        <f t="shared" si="40"/>
        <v/>
      </c>
      <c r="AU117" s="317" t="str">
        <f t="shared" si="40"/>
        <v/>
      </c>
      <c r="AV117" s="317" t="str">
        <f t="shared" si="40"/>
        <v/>
      </c>
      <c r="AW117" s="317" t="str">
        <f t="shared" si="40"/>
        <v/>
      </c>
      <c r="AX117" s="317" t="str">
        <f t="shared" si="40"/>
        <v/>
      </c>
      <c r="AY117" s="317" t="str">
        <f t="shared" si="40"/>
        <v/>
      </c>
      <c r="AZ117" s="317" t="str">
        <f t="shared" si="40"/>
        <v/>
      </c>
      <c r="BA117" s="317" t="str">
        <f t="shared" si="40"/>
        <v/>
      </c>
      <c r="BB117" s="317" t="str">
        <f t="shared" si="40"/>
        <v/>
      </c>
      <c r="BC117" s="317" t="str">
        <f t="shared" si="40"/>
        <v/>
      </c>
      <c r="BD117" s="317" t="str">
        <f t="shared" si="40"/>
        <v/>
      </c>
      <c r="BE117" s="317" t="str">
        <f t="shared" si="40"/>
        <v/>
      </c>
    </row>
    <row r="118" spans="1:57" ht="20.100000000000001" hidden="1" customHeight="1">
      <c r="A118" s="873"/>
      <c r="B118" s="316" t="s">
        <v>285</v>
      </c>
      <c r="F118" s="315"/>
      <c r="G118" s="315"/>
      <c r="H118" s="315"/>
      <c r="I118" s="315"/>
      <c r="J118" s="317" t="str">
        <f t="shared" ref="J118:O118" si="41">_xlfn.CONCAT(J68:J117)</f>
        <v/>
      </c>
      <c r="K118" s="317" t="str">
        <f t="shared" si="41"/>
        <v>48</v>
      </c>
      <c r="L118" s="317" t="str">
        <f t="shared" si="41"/>
        <v/>
      </c>
      <c r="M118" s="317" t="str">
        <f t="shared" si="41"/>
        <v/>
      </c>
      <c r="N118" s="317" t="str">
        <f t="shared" si="41"/>
        <v/>
      </c>
      <c r="O118" s="317" t="str">
        <f t="shared" si="41"/>
        <v/>
      </c>
      <c r="P118" s="317" t="str">
        <f>_xlfn.CONCAT(P68:P117)</f>
        <v/>
      </c>
      <c r="Q118" s="317" t="str">
        <f t="shared" ref="Q118:BE118" si="42">_xlfn.CONCAT(Q68:Q117)</f>
        <v/>
      </c>
      <c r="R118" s="317" t="str">
        <f t="shared" si="42"/>
        <v/>
      </c>
      <c r="S118" s="317" t="str">
        <f t="shared" si="42"/>
        <v/>
      </c>
      <c r="T118" s="317" t="str">
        <f t="shared" si="42"/>
        <v/>
      </c>
      <c r="U118" s="317" t="str">
        <f t="shared" si="42"/>
        <v/>
      </c>
      <c r="V118" s="317" t="str">
        <f t="shared" si="42"/>
        <v/>
      </c>
      <c r="W118" s="317" t="str">
        <f t="shared" si="42"/>
        <v/>
      </c>
      <c r="X118" s="317" t="str">
        <f t="shared" si="42"/>
        <v/>
      </c>
      <c r="Y118" s="317" t="str">
        <f t="shared" si="42"/>
        <v/>
      </c>
      <c r="Z118" s="317" t="str">
        <f t="shared" si="42"/>
        <v/>
      </c>
      <c r="AA118" s="317" t="str">
        <f t="shared" si="42"/>
        <v/>
      </c>
      <c r="AB118" s="317" t="str">
        <f t="shared" si="42"/>
        <v/>
      </c>
      <c r="AC118" s="317" t="str">
        <f t="shared" si="42"/>
        <v/>
      </c>
      <c r="AD118" s="317" t="str">
        <f t="shared" si="42"/>
        <v/>
      </c>
      <c r="AE118" s="317" t="str">
        <f t="shared" si="42"/>
        <v/>
      </c>
      <c r="AF118" s="317" t="str">
        <f t="shared" si="42"/>
        <v/>
      </c>
      <c r="AG118" s="317" t="str">
        <f t="shared" si="42"/>
        <v/>
      </c>
      <c r="AH118" s="317" t="str">
        <f t="shared" si="42"/>
        <v/>
      </c>
      <c r="AI118" s="317" t="str">
        <f t="shared" si="42"/>
        <v/>
      </c>
      <c r="AJ118" s="317" t="str">
        <f t="shared" si="42"/>
        <v/>
      </c>
      <c r="AK118" s="317" t="str">
        <f t="shared" si="42"/>
        <v/>
      </c>
      <c r="AL118" s="317" t="str">
        <f t="shared" si="42"/>
        <v/>
      </c>
      <c r="AM118" s="317" t="str">
        <f t="shared" si="42"/>
        <v/>
      </c>
      <c r="AN118" s="317" t="str">
        <f t="shared" si="42"/>
        <v/>
      </c>
      <c r="AO118" s="317" t="str">
        <f t="shared" si="42"/>
        <v/>
      </c>
      <c r="AP118" s="317" t="str">
        <f t="shared" si="42"/>
        <v/>
      </c>
      <c r="AQ118" s="317" t="str">
        <f t="shared" si="42"/>
        <v/>
      </c>
      <c r="AR118" s="317" t="str">
        <f t="shared" si="42"/>
        <v/>
      </c>
      <c r="AS118" s="317" t="str">
        <f t="shared" si="42"/>
        <v/>
      </c>
      <c r="AT118" s="317" t="str">
        <f t="shared" si="42"/>
        <v/>
      </c>
      <c r="AU118" s="317" t="str">
        <f t="shared" si="42"/>
        <v/>
      </c>
      <c r="AV118" s="317" t="str">
        <f t="shared" si="42"/>
        <v/>
      </c>
      <c r="AW118" s="317" t="str">
        <f t="shared" si="42"/>
        <v/>
      </c>
      <c r="AX118" s="317" t="str">
        <f t="shared" si="42"/>
        <v/>
      </c>
      <c r="AY118" s="317" t="str">
        <f t="shared" si="42"/>
        <v/>
      </c>
      <c r="AZ118" s="317" t="str">
        <f t="shared" si="42"/>
        <v/>
      </c>
      <c r="BA118" s="317" t="str">
        <f t="shared" si="42"/>
        <v/>
      </c>
      <c r="BB118" s="317" t="str">
        <f t="shared" si="42"/>
        <v/>
      </c>
      <c r="BC118" s="317" t="str">
        <f t="shared" si="42"/>
        <v/>
      </c>
      <c r="BD118" s="317" t="str">
        <f t="shared" si="42"/>
        <v/>
      </c>
      <c r="BE118" s="317" t="str">
        <f t="shared" si="42"/>
        <v/>
      </c>
    </row>
    <row r="119" spans="1:57" ht="18.75" hidden="1" customHeight="1">
      <c r="A119" s="873"/>
      <c r="B119" s="318" t="s">
        <v>287</v>
      </c>
      <c r="C119" s="279" t="s">
        <v>288</v>
      </c>
      <c r="D119" s="319">
        <v>0</v>
      </c>
      <c r="E119" s="308"/>
      <c r="F119" s="313"/>
      <c r="G119" s="313"/>
      <c r="H119" s="313"/>
      <c r="I119" s="313"/>
      <c r="J119" s="320"/>
      <c r="K119" s="320"/>
      <c r="L119" s="320"/>
      <c r="M119" s="320"/>
      <c r="N119" s="320"/>
      <c r="O119" s="320"/>
      <c r="P119" s="320"/>
      <c r="Q119" s="320"/>
      <c r="R119" s="320"/>
      <c r="S119" s="320"/>
      <c r="T119" s="320"/>
      <c r="U119" s="320"/>
      <c r="V119" s="320"/>
      <c r="W119" s="320"/>
      <c r="X119" s="320"/>
      <c r="Y119" s="320"/>
      <c r="Z119" s="320"/>
      <c r="AA119" s="320"/>
      <c r="AB119" s="320"/>
      <c r="AC119" s="320"/>
      <c r="AD119" s="320"/>
      <c r="AE119" s="320"/>
      <c r="AF119" s="320"/>
      <c r="AG119" s="320"/>
      <c r="AH119" s="320"/>
      <c r="AI119" s="320"/>
      <c r="AJ119" s="320"/>
      <c r="AK119" s="320"/>
      <c r="AL119" s="320"/>
      <c r="AM119" s="320"/>
      <c r="AN119" s="320"/>
      <c r="AO119" s="320"/>
      <c r="AP119" s="320"/>
      <c r="AQ119" s="320"/>
      <c r="AR119" s="320"/>
      <c r="AS119" s="320"/>
      <c r="AT119" s="320"/>
      <c r="AU119" s="320"/>
      <c r="AV119" s="320"/>
      <c r="AW119" s="320"/>
      <c r="AX119" s="320"/>
      <c r="AY119" s="320"/>
      <c r="AZ119" s="320"/>
      <c r="BA119" s="320"/>
      <c r="BB119" s="320"/>
      <c r="BC119" s="320"/>
      <c r="BD119" s="320"/>
      <c r="BE119" s="320"/>
    </row>
    <row r="120" spans="1:57" ht="18.75" hidden="1" customHeight="1">
      <c r="A120" s="873"/>
      <c r="B120" s="321"/>
      <c r="C120" s="279" t="s">
        <v>289</v>
      </c>
      <c r="D120" s="322">
        <v>5</v>
      </c>
      <c r="E120" s="312">
        <v>1</v>
      </c>
      <c r="F120" s="313"/>
      <c r="G120" s="313"/>
      <c r="H120" s="313"/>
      <c r="I120" s="313"/>
      <c r="J120" s="320" t="str">
        <f t="shared" ref="J120:BE120" si="43">IF(J$7=1,
IF($E120&lt;=J$4,REPT($D$119,$D$120-LEN(J68))&amp;J68,""),
"")</f>
        <v/>
      </c>
      <c r="K120" s="320" t="str">
        <f t="shared" si="43"/>
        <v>00048</v>
      </c>
      <c r="L120" s="320" t="str">
        <f t="shared" si="43"/>
        <v/>
      </c>
      <c r="M120" s="320" t="str">
        <f t="shared" si="43"/>
        <v/>
      </c>
      <c r="N120" s="320" t="str">
        <f t="shared" si="43"/>
        <v/>
      </c>
      <c r="O120" s="320" t="str">
        <f t="shared" si="43"/>
        <v/>
      </c>
      <c r="P120" s="320" t="str">
        <f t="shared" si="43"/>
        <v/>
      </c>
      <c r="Q120" s="320" t="str">
        <f t="shared" si="43"/>
        <v/>
      </c>
      <c r="R120" s="320" t="str">
        <f t="shared" si="43"/>
        <v/>
      </c>
      <c r="S120" s="320" t="str">
        <f t="shared" si="43"/>
        <v/>
      </c>
      <c r="T120" s="320" t="str">
        <f t="shared" si="43"/>
        <v/>
      </c>
      <c r="U120" s="320" t="str">
        <f t="shared" si="43"/>
        <v/>
      </c>
      <c r="V120" s="320" t="str">
        <f t="shared" si="43"/>
        <v/>
      </c>
      <c r="W120" s="320" t="str">
        <f t="shared" si="43"/>
        <v/>
      </c>
      <c r="X120" s="320" t="str">
        <f t="shared" si="43"/>
        <v/>
      </c>
      <c r="Y120" s="320" t="str">
        <f t="shared" si="43"/>
        <v/>
      </c>
      <c r="Z120" s="320" t="str">
        <f t="shared" si="43"/>
        <v/>
      </c>
      <c r="AA120" s="320" t="str">
        <f t="shared" si="43"/>
        <v/>
      </c>
      <c r="AB120" s="320" t="str">
        <f t="shared" si="43"/>
        <v/>
      </c>
      <c r="AC120" s="320" t="str">
        <f t="shared" si="43"/>
        <v/>
      </c>
      <c r="AD120" s="320" t="str">
        <f t="shared" si="43"/>
        <v/>
      </c>
      <c r="AE120" s="320" t="str">
        <f t="shared" si="43"/>
        <v/>
      </c>
      <c r="AF120" s="320" t="str">
        <f t="shared" si="43"/>
        <v/>
      </c>
      <c r="AG120" s="320" t="str">
        <f t="shared" si="43"/>
        <v/>
      </c>
      <c r="AH120" s="320" t="str">
        <f t="shared" si="43"/>
        <v/>
      </c>
      <c r="AI120" s="320" t="str">
        <f t="shared" si="43"/>
        <v/>
      </c>
      <c r="AJ120" s="320" t="str">
        <f t="shared" si="43"/>
        <v/>
      </c>
      <c r="AK120" s="320" t="str">
        <f t="shared" si="43"/>
        <v/>
      </c>
      <c r="AL120" s="320" t="str">
        <f t="shared" si="43"/>
        <v/>
      </c>
      <c r="AM120" s="320" t="str">
        <f t="shared" si="43"/>
        <v/>
      </c>
      <c r="AN120" s="320" t="str">
        <f t="shared" si="43"/>
        <v/>
      </c>
      <c r="AO120" s="320" t="str">
        <f t="shared" si="43"/>
        <v/>
      </c>
      <c r="AP120" s="320" t="str">
        <f t="shared" si="43"/>
        <v/>
      </c>
      <c r="AQ120" s="320" t="str">
        <f t="shared" si="43"/>
        <v/>
      </c>
      <c r="AR120" s="320" t="str">
        <f t="shared" si="43"/>
        <v/>
      </c>
      <c r="AS120" s="320" t="str">
        <f t="shared" si="43"/>
        <v/>
      </c>
      <c r="AT120" s="320" t="str">
        <f t="shared" si="43"/>
        <v/>
      </c>
      <c r="AU120" s="320" t="str">
        <f t="shared" si="43"/>
        <v/>
      </c>
      <c r="AV120" s="320" t="str">
        <f t="shared" si="43"/>
        <v/>
      </c>
      <c r="AW120" s="320" t="str">
        <f t="shared" si="43"/>
        <v/>
      </c>
      <c r="AX120" s="320" t="str">
        <f t="shared" si="43"/>
        <v/>
      </c>
      <c r="AY120" s="320" t="str">
        <f t="shared" si="43"/>
        <v/>
      </c>
      <c r="AZ120" s="320" t="str">
        <f t="shared" si="43"/>
        <v/>
      </c>
      <c r="BA120" s="320" t="str">
        <f t="shared" si="43"/>
        <v/>
      </c>
      <c r="BB120" s="320" t="str">
        <f t="shared" si="43"/>
        <v/>
      </c>
      <c r="BC120" s="320" t="str">
        <f t="shared" si="43"/>
        <v/>
      </c>
      <c r="BD120" s="320" t="str">
        <f t="shared" si="43"/>
        <v/>
      </c>
      <c r="BE120" s="320" t="str">
        <f t="shared" si="43"/>
        <v/>
      </c>
    </row>
    <row r="121" spans="1:57" ht="0.95" hidden="1" customHeight="1">
      <c r="A121" s="873"/>
      <c r="B121" s="321"/>
      <c r="E121" s="312">
        <v>2</v>
      </c>
      <c r="F121" s="315"/>
      <c r="G121" s="315"/>
      <c r="H121" s="315"/>
      <c r="I121" s="315"/>
      <c r="J121" s="320" t="str">
        <f t="shared" ref="J121:BE121" si="44">IF(J$7=1,
IF($E121&lt;=J$4,REPT($D$119,$D$120-LEN(J69))&amp;J69,""),
"")</f>
        <v/>
      </c>
      <c r="K121" s="320" t="str">
        <f t="shared" si="44"/>
        <v>00000</v>
      </c>
      <c r="L121" s="320" t="str">
        <f t="shared" si="44"/>
        <v/>
      </c>
      <c r="M121" s="320" t="str">
        <f t="shared" si="44"/>
        <v/>
      </c>
      <c r="N121" s="320" t="str">
        <f t="shared" si="44"/>
        <v/>
      </c>
      <c r="O121" s="320" t="str">
        <f t="shared" si="44"/>
        <v/>
      </c>
      <c r="P121" s="320" t="str">
        <f t="shared" si="44"/>
        <v/>
      </c>
      <c r="Q121" s="320" t="str">
        <f t="shared" si="44"/>
        <v/>
      </c>
      <c r="R121" s="320" t="str">
        <f t="shared" si="44"/>
        <v/>
      </c>
      <c r="S121" s="320" t="str">
        <f t="shared" si="44"/>
        <v/>
      </c>
      <c r="T121" s="320" t="str">
        <f t="shared" si="44"/>
        <v/>
      </c>
      <c r="U121" s="320" t="str">
        <f t="shared" si="44"/>
        <v/>
      </c>
      <c r="V121" s="320" t="str">
        <f t="shared" si="44"/>
        <v/>
      </c>
      <c r="W121" s="320" t="str">
        <f t="shared" si="44"/>
        <v/>
      </c>
      <c r="X121" s="320" t="str">
        <f t="shared" si="44"/>
        <v/>
      </c>
      <c r="Y121" s="320" t="str">
        <f t="shared" si="44"/>
        <v/>
      </c>
      <c r="Z121" s="320" t="str">
        <f t="shared" si="44"/>
        <v/>
      </c>
      <c r="AA121" s="320" t="str">
        <f t="shared" si="44"/>
        <v/>
      </c>
      <c r="AB121" s="320" t="str">
        <f t="shared" si="44"/>
        <v/>
      </c>
      <c r="AC121" s="320" t="str">
        <f t="shared" si="44"/>
        <v/>
      </c>
      <c r="AD121" s="320" t="str">
        <f t="shared" si="44"/>
        <v/>
      </c>
      <c r="AE121" s="320" t="str">
        <f t="shared" si="44"/>
        <v/>
      </c>
      <c r="AF121" s="320" t="str">
        <f t="shared" si="44"/>
        <v/>
      </c>
      <c r="AG121" s="320" t="str">
        <f t="shared" si="44"/>
        <v/>
      </c>
      <c r="AH121" s="320" t="str">
        <f t="shared" si="44"/>
        <v/>
      </c>
      <c r="AI121" s="320" t="str">
        <f t="shared" si="44"/>
        <v/>
      </c>
      <c r="AJ121" s="320" t="str">
        <f t="shared" si="44"/>
        <v/>
      </c>
      <c r="AK121" s="320" t="str">
        <f t="shared" si="44"/>
        <v/>
      </c>
      <c r="AL121" s="320" t="str">
        <f t="shared" si="44"/>
        <v/>
      </c>
      <c r="AM121" s="320" t="str">
        <f t="shared" si="44"/>
        <v/>
      </c>
      <c r="AN121" s="320" t="str">
        <f t="shared" si="44"/>
        <v/>
      </c>
      <c r="AO121" s="320" t="str">
        <f t="shared" si="44"/>
        <v/>
      </c>
      <c r="AP121" s="320" t="str">
        <f t="shared" si="44"/>
        <v/>
      </c>
      <c r="AQ121" s="320" t="str">
        <f t="shared" si="44"/>
        <v/>
      </c>
      <c r="AR121" s="320" t="str">
        <f t="shared" si="44"/>
        <v/>
      </c>
      <c r="AS121" s="320" t="str">
        <f t="shared" si="44"/>
        <v/>
      </c>
      <c r="AT121" s="320" t="str">
        <f t="shared" si="44"/>
        <v/>
      </c>
      <c r="AU121" s="320" t="str">
        <f t="shared" si="44"/>
        <v/>
      </c>
      <c r="AV121" s="320" t="str">
        <f t="shared" si="44"/>
        <v/>
      </c>
      <c r="AW121" s="320" t="str">
        <f t="shared" si="44"/>
        <v/>
      </c>
      <c r="AX121" s="320" t="str">
        <f t="shared" si="44"/>
        <v/>
      </c>
      <c r="AY121" s="320" t="str">
        <f t="shared" si="44"/>
        <v/>
      </c>
      <c r="AZ121" s="320" t="str">
        <f t="shared" si="44"/>
        <v/>
      </c>
      <c r="BA121" s="320" t="str">
        <f t="shared" si="44"/>
        <v/>
      </c>
      <c r="BB121" s="320" t="str">
        <f t="shared" si="44"/>
        <v/>
      </c>
      <c r="BC121" s="320" t="str">
        <f t="shared" si="44"/>
        <v/>
      </c>
      <c r="BD121" s="320" t="str">
        <f t="shared" si="44"/>
        <v/>
      </c>
      <c r="BE121" s="320" t="str">
        <f t="shared" si="44"/>
        <v/>
      </c>
    </row>
    <row r="122" spans="1:57" ht="0.95" hidden="1" customHeight="1">
      <c r="A122" s="873"/>
      <c r="B122" s="321"/>
      <c r="E122" s="312">
        <v>3</v>
      </c>
      <c r="F122" s="315"/>
      <c r="G122" s="315"/>
      <c r="H122" s="315"/>
      <c r="I122" s="315"/>
      <c r="J122" s="320" t="str">
        <f t="shared" ref="J122:BE122" si="45">IF(J$7=1,
IF($E122&lt;=J$4,REPT($D$119,$D$120-LEN(J70))&amp;J70,""),
"")</f>
        <v/>
      </c>
      <c r="K122" s="320" t="str">
        <f t="shared" si="45"/>
        <v>00000</v>
      </c>
      <c r="L122" s="320" t="str">
        <f t="shared" si="45"/>
        <v/>
      </c>
      <c r="M122" s="320" t="str">
        <f t="shared" si="45"/>
        <v/>
      </c>
      <c r="N122" s="320" t="str">
        <f t="shared" si="45"/>
        <v/>
      </c>
      <c r="O122" s="320" t="str">
        <f t="shared" si="45"/>
        <v/>
      </c>
      <c r="P122" s="320" t="str">
        <f t="shared" si="45"/>
        <v/>
      </c>
      <c r="Q122" s="320" t="str">
        <f t="shared" si="45"/>
        <v/>
      </c>
      <c r="R122" s="320" t="str">
        <f t="shared" si="45"/>
        <v/>
      </c>
      <c r="S122" s="320" t="str">
        <f t="shared" si="45"/>
        <v/>
      </c>
      <c r="T122" s="320" t="str">
        <f t="shared" si="45"/>
        <v/>
      </c>
      <c r="U122" s="320" t="str">
        <f t="shared" si="45"/>
        <v/>
      </c>
      <c r="V122" s="320" t="str">
        <f t="shared" si="45"/>
        <v/>
      </c>
      <c r="W122" s="320" t="str">
        <f t="shared" si="45"/>
        <v/>
      </c>
      <c r="X122" s="320" t="str">
        <f t="shared" si="45"/>
        <v/>
      </c>
      <c r="Y122" s="320" t="str">
        <f t="shared" si="45"/>
        <v/>
      </c>
      <c r="Z122" s="320" t="str">
        <f t="shared" si="45"/>
        <v/>
      </c>
      <c r="AA122" s="320" t="str">
        <f t="shared" si="45"/>
        <v/>
      </c>
      <c r="AB122" s="320" t="str">
        <f t="shared" si="45"/>
        <v/>
      </c>
      <c r="AC122" s="320" t="str">
        <f t="shared" si="45"/>
        <v/>
      </c>
      <c r="AD122" s="320" t="str">
        <f t="shared" si="45"/>
        <v/>
      </c>
      <c r="AE122" s="320" t="str">
        <f t="shared" si="45"/>
        <v/>
      </c>
      <c r="AF122" s="320" t="str">
        <f t="shared" si="45"/>
        <v/>
      </c>
      <c r="AG122" s="320" t="str">
        <f t="shared" si="45"/>
        <v/>
      </c>
      <c r="AH122" s="320" t="str">
        <f t="shared" si="45"/>
        <v/>
      </c>
      <c r="AI122" s="320" t="str">
        <f t="shared" si="45"/>
        <v/>
      </c>
      <c r="AJ122" s="320" t="str">
        <f t="shared" si="45"/>
        <v/>
      </c>
      <c r="AK122" s="320" t="str">
        <f t="shared" si="45"/>
        <v/>
      </c>
      <c r="AL122" s="320" t="str">
        <f t="shared" si="45"/>
        <v/>
      </c>
      <c r="AM122" s="320" t="str">
        <f t="shared" si="45"/>
        <v/>
      </c>
      <c r="AN122" s="320" t="str">
        <f t="shared" si="45"/>
        <v/>
      </c>
      <c r="AO122" s="320" t="str">
        <f t="shared" si="45"/>
        <v/>
      </c>
      <c r="AP122" s="320" t="str">
        <f t="shared" si="45"/>
        <v/>
      </c>
      <c r="AQ122" s="320" t="str">
        <f t="shared" si="45"/>
        <v/>
      </c>
      <c r="AR122" s="320" t="str">
        <f t="shared" si="45"/>
        <v/>
      </c>
      <c r="AS122" s="320" t="str">
        <f t="shared" si="45"/>
        <v/>
      </c>
      <c r="AT122" s="320" t="str">
        <f t="shared" si="45"/>
        <v/>
      </c>
      <c r="AU122" s="320" t="str">
        <f t="shared" si="45"/>
        <v/>
      </c>
      <c r="AV122" s="320" t="str">
        <f t="shared" si="45"/>
        <v/>
      </c>
      <c r="AW122" s="320" t="str">
        <f t="shared" si="45"/>
        <v/>
      </c>
      <c r="AX122" s="320" t="str">
        <f t="shared" si="45"/>
        <v/>
      </c>
      <c r="AY122" s="320" t="str">
        <f t="shared" si="45"/>
        <v/>
      </c>
      <c r="AZ122" s="320" t="str">
        <f t="shared" si="45"/>
        <v/>
      </c>
      <c r="BA122" s="320" t="str">
        <f t="shared" si="45"/>
        <v/>
      </c>
      <c r="BB122" s="320" t="str">
        <f t="shared" si="45"/>
        <v/>
      </c>
      <c r="BC122" s="320" t="str">
        <f t="shared" si="45"/>
        <v/>
      </c>
      <c r="BD122" s="320" t="str">
        <f t="shared" si="45"/>
        <v/>
      </c>
      <c r="BE122" s="320" t="str">
        <f t="shared" si="45"/>
        <v/>
      </c>
    </row>
    <row r="123" spans="1:57" ht="0.95" hidden="1" customHeight="1">
      <c r="A123" s="873"/>
      <c r="B123" s="321"/>
      <c r="E123" s="312">
        <v>4</v>
      </c>
      <c r="F123" s="315"/>
      <c r="G123" s="315"/>
      <c r="H123" s="315"/>
      <c r="I123" s="315"/>
      <c r="J123" s="320" t="str">
        <f t="shared" ref="J123:BE123" si="46">IF(J$7=1,
IF($E123&lt;=J$4,REPT($D$119,$D$120-LEN(J71))&amp;J71,""),
"")</f>
        <v/>
      </c>
      <c r="K123" s="320" t="str">
        <f t="shared" si="46"/>
        <v>00000</v>
      </c>
      <c r="L123" s="320" t="str">
        <f t="shared" si="46"/>
        <v/>
      </c>
      <c r="M123" s="320" t="str">
        <f t="shared" si="46"/>
        <v/>
      </c>
      <c r="N123" s="320" t="str">
        <f t="shared" si="46"/>
        <v/>
      </c>
      <c r="O123" s="320" t="str">
        <f t="shared" si="46"/>
        <v/>
      </c>
      <c r="P123" s="320" t="str">
        <f t="shared" si="46"/>
        <v/>
      </c>
      <c r="Q123" s="320" t="str">
        <f t="shared" si="46"/>
        <v/>
      </c>
      <c r="R123" s="320" t="str">
        <f t="shared" si="46"/>
        <v/>
      </c>
      <c r="S123" s="320" t="str">
        <f t="shared" si="46"/>
        <v/>
      </c>
      <c r="T123" s="320" t="str">
        <f t="shared" si="46"/>
        <v/>
      </c>
      <c r="U123" s="320" t="str">
        <f t="shared" si="46"/>
        <v/>
      </c>
      <c r="V123" s="320" t="str">
        <f t="shared" si="46"/>
        <v/>
      </c>
      <c r="W123" s="320" t="str">
        <f t="shared" si="46"/>
        <v/>
      </c>
      <c r="X123" s="320" t="str">
        <f t="shared" si="46"/>
        <v/>
      </c>
      <c r="Y123" s="320" t="str">
        <f t="shared" si="46"/>
        <v/>
      </c>
      <c r="Z123" s="320" t="str">
        <f t="shared" si="46"/>
        <v/>
      </c>
      <c r="AA123" s="320" t="str">
        <f t="shared" si="46"/>
        <v/>
      </c>
      <c r="AB123" s="320" t="str">
        <f t="shared" si="46"/>
        <v/>
      </c>
      <c r="AC123" s="320" t="str">
        <f t="shared" si="46"/>
        <v/>
      </c>
      <c r="AD123" s="320" t="str">
        <f t="shared" si="46"/>
        <v/>
      </c>
      <c r="AE123" s="320" t="str">
        <f t="shared" si="46"/>
        <v/>
      </c>
      <c r="AF123" s="320" t="str">
        <f t="shared" si="46"/>
        <v/>
      </c>
      <c r="AG123" s="320" t="str">
        <f t="shared" si="46"/>
        <v/>
      </c>
      <c r="AH123" s="320" t="str">
        <f t="shared" si="46"/>
        <v/>
      </c>
      <c r="AI123" s="320" t="str">
        <f t="shared" si="46"/>
        <v/>
      </c>
      <c r="AJ123" s="320" t="str">
        <f t="shared" si="46"/>
        <v/>
      </c>
      <c r="AK123" s="320" t="str">
        <f t="shared" si="46"/>
        <v/>
      </c>
      <c r="AL123" s="320" t="str">
        <f t="shared" si="46"/>
        <v/>
      </c>
      <c r="AM123" s="320" t="str">
        <f t="shared" si="46"/>
        <v/>
      </c>
      <c r="AN123" s="320" t="str">
        <f t="shared" si="46"/>
        <v/>
      </c>
      <c r="AO123" s="320" t="str">
        <f t="shared" si="46"/>
        <v/>
      </c>
      <c r="AP123" s="320" t="str">
        <f t="shared" si="46"/>
        <v/>
      </c>
      <c r="AQ123" s="320" t="str">
        <f t="shared" si="46"/>
        <v/>
      </c>
      <c r="AR123" s="320" t="str">
        <f t="shared" si="46"/>
        <v/>
      </c>
      <c r="AS123" s="320" t="str">
        <f t="shared" si="46"/>
        <v/>
      </c>
      <c r="AT123" s="320" t="str">
        <f t="shared" si="46"/>
        <v/>
      </c>
      <c r="AU123" s="320" t="str">
        <f t="shared" si="46"/>
        <v/>
      </c>
      <c r="AV123" s="320" t="str">
        <f t="shared" si="46"/>
        <v/>
      </c>
      <c r="AW123" s="320" t="str">
        <f t="shared" si="46"/>
        <v/>
      </c>
      <c r="AX123" s="320" t="str">
        <f t="shared" si="46"/>
        <v/>
      </c>
      <c r="AY123" s="320" t="str">
        <f t="shared" si="46"/>
        <v/>
      </c>
      <c r="AZ123" s="320" t="str">
        <f t="shared" si="46"/>
        <v/>
      </c>
      <c r="BA123" s="320" t="str">
        <f t="shared" si="46"/>
        <v/>
      </c>
      <c r="BB123" s="320" t="str">
        <f t="shared" si="46"/>
        <v/>
      </c>
      <c r="BC123" s="320" t="str">
        <f t="shared" si="46"/>
        <v/>
      </c>
      <c r="BD123" s="320" t="str">
        <f t="shared" si="46"/>
        <v/>
      </c>
      <c r="BE123" s="320" t="str">
        <f t="shared" si="46"/>
        <v/>
      </c>
    </row>
    <row r="124" spans="1:57" ht="0.95" hidden="1" customHeight="1">
      <c r="A124" s="873"/>
      <c r="B124" s="321"/>
      <c r="E124" s="312">
        <v>5</v>
      </c>
      <c r="F124" s="315"/>
      <c r="G124" s="315"/>
      <c r="H124" s="315"/>
      <c r="I124" s="315"/>
      <c r="J124" s="320" t="str">
        <f t="shared" ref="J124:BE124" si="47">IF(J$7=1,
IF($E124&lt;=J$4,REPT($D$119,$D$120-LEN(J72))&amp;J72,""),
"")</f>
        <v/>
      </c>
      <c r="K124" s="320" t="str">
        <f t="shared" si="47"/>
        <v/>
      </c>
      <c r="L124" s="320" t="str">
        <f t="shared" si="47"/>
        <v/>
      </c>
      <c r="M124" s="320" t="str">
        <f t="shared" si="47"/>
        <v/>
      </c>
      <c r="N124" s="320" t="str">
        <f t="shared" si="47"/>
        <v/>
      </c>
      <c r="O124" s="320" t="str">
        <f t="shared" si="47"/>
        <v/>
      </c>
      <c r="P124" s="320" t="str">
        <f t="shared" si="47"/>
        <v/>
      </c>
      <c r="Q124" s="320" t="str">
        <f t="shared" si="47"/>
        <v/>
      </c>
      <c r="R124" s="320" t="str">
        <f t="shared" si="47"/>
        <v/>
      </c>
      <c r="S124" s="320" t="str">
        <f t="shared" si="47"/>
        <v/>
      </c>
      <c r="T124" s="320" t="str">
        <f t="shared" si="47"/>
        <v/>
      </c>
      <c r="U124" s="320" t="str">
        <f t="shared" si="47"/>
        <v/>
      </c>
      <c r="V124" s="320" t="str">
        <f t="shared" si="47"/>
        <v/>
      </c>
      <c r="W124" s="320" t="str">
        <f t="shared" si="47"/>
        <v/>
      </c>
      <c r="X124" s="320" t="str">
        <f t="shared" si="47"/>
        <v/>
      </c>
      <c r="Y124" s="320" t="str">
        <f t="shared" si="47"/>
        <v/>
      </c>
      <c r="Z124" s="320" t="str">
        <f t="shared" si="47"/>
        <v/>
      </c>
      <c r="AA124" s="320" t="str">
        <f t="shared" si="47"/>
        <v/>
      </c>
      <c r="AB124" s="320" t="str">
        <f t="shared" si="47"/>
        <v/>
      </c>
      <c r="AC124" s="320" t="str">
        <f t="shared" si="47"/>
        <v/>
      </c>
      <c r="AD124" s="320" t="str">
        <f t="shared" si="47"/>
        <v/>
      </c>
      <c r="AE124" s="320" t="str">
        <f t="shared" si="47"/>
        <v/>
      </c>
      <c r="AF124" s="320" t="str">
        <f t="shared" si="47"/>
        <v/>
      </c>
      <c r="AG124" s="320" t="str">
        <f t="shared" si="47"/>
        <v/>
      </c>
      <c r="AH124" s="320" t="str">
        <f t="shared" si="47"/>
        <v/>
      </c>
      <c r="AI124" s="320" t="str">
        <f t="shared" si="47"/>
        <v/>
      </c>
      <c r="AJ124" s="320" t="str">
        <f t="shared" si="47"/>
        <v/>
      </c>
      <c r="AK124" s="320" t="str">
        <f t="shared" si="47"/>
        <v/>
      </c>
      <c r="AL124" s="320" t="str">
        <f t="shared" si="47"/>
        <v/>
      </c>
      <c r="AM124" s="320" t="str">
        <f t="shared" si="47"/>
        <v/>
      </c>
      <c r="AN124" s="320" t="str">
        <f t="shared" si="47"/>
        <v/>
      </c>
      <c r="AO124" s="320" t="str">
        <f t="shared" si="47"/>
        <v/>
      </c>
      <c r="AP124" s="320" t="str">
        <f t="shared" si="47"/>
        <v/>
      </c>
      <c r="AQ124" s="320" t="str">
        <f t="shared" si="47"/>
        <v/>
      </c>
      <c r="AR124" s="320" t="str">
        <f t="shared" si="47"/>
        <v/>
      </c>
      <c r="AS124" s="320" t="str">
        <f t="shared" si="47"/>
        <v/>
      </c>
      <c r="AT124" s="320" t="str">
        <f t="shared" si="47"/>
        <v/>
      </c>
      <c r="AU124" s="320" t="str">
        <f t="shared" si="47"/>
        <v/>
      </c>
      <c r="AV124" s="320" t="str">
        <f t="shared" si="47"/>
        <v/>
      </c>
      <c r="AW124" s="320" t="str">
        <f t="shared" si="47"/>
        <v/>
      </c>
      <c r="AX124" s="320" t="str">
        <f t="shared" si="47"/>
        <v/>
      </c>
      <c r="AY124" s="320" t="str">
        <f t="shared" si="47"/>
        <v/>
      </c>
      <c r="AZ124" s="320" t="str">
        <f t="shared" si="47"/>
        <v/>
      </c>
      <c r="BA124" s="320" t="str">
        <f t="shared" si="47"/>
        <v/>
      </c>
      <c r="BB124" s="320" t="str">
        <f t="shared" si="47"/>
        <v/>
      </c>
      <c r="BC124" s="320" t="str">
        <f t="shared" si="47"/>
        <v/>
      </c>
      <c r="BD124" s="320" t="str">
        <f t="shared" si="47"/>
        <v/>
      </c>
      <c r="BE124" s="320" t="str">
        <f t="shared" si="47"/>
        <v/>
      </c>
    </row>
    <row r="125" spans="1:57" ht="0.95" hidden="1" customHeight="1">
      <c r="A125" s="873"/>
      <c r="B125" s="321"/>
      <c r="E125" s="312">
        <v>6</v>
      </c>
      <c r="F125" s="315"/>
      <c r="G125" s="315"/>
      <c r="H125" s="315"/>
      <c r="I125" s="315"/>
      <c r="J125" s="320" t="str">
        <f t="shared" ref="J125:BE125" si="48">IF(J$7=1,
IF($E125&lt;=J$4,REPT($D$119,$D$120-LEN(J73))&amp;J73,""),
"")</f>
        <v/>
      </c>
      <c r="K125" s="320" t="str">
        <f t="shared" si="48"/>
        <v/>
      </c>
      <c r="L125" s="320" t="str">
        <f t="shared" si="48"/>
        <v/>
      </c>
      <c r="M125" s="320" t="str">
        <f t="shared" si="48"/>
        <v/>
      </c>
      <c r="N125" s="320" t="str">
        <f t="shared" si="48"/>
        <v/>
      </c>
      <c r="O125" s="320" t="str">
        <f t="shared" si="48"/>
        <v/>
      </c>
      <c r="P125" s="320" t="str">
        <f t="shared" si="48"/>
        <v/>
      </c>
      <c r="Q125" s="320" t="str">
        <f t="shared" si="48"/>
        <v/>
      </c>
      <c r="R125" s="320" t="str">
        <f t="shared" si="48"/>
        <v/>
      </c>
      <c r="S125" s="320" t="str">
        <f t="shared" si="48"/>
        <v/>
      </c>
      <c r="T125" s="320" t="str">
        <f t="shared" si="48"/>
        <v/>
      </c>
      <c r="U125" s="320" t="str">
        <f t="shared" si="48"/>
        <v/>
      </c>
      <c r="V125" s="320" t="str">
        <f t="shared" si="48"/>
        <v/>
      </c>
      <c r="W125" s="320" t="str">
        <f t="shared" si="48"/>
        <v/>
      </c>
      <c r="X125" s="320" t="str">
        <f t="shared" si="48"/>
        <v/>
      </c>
      <c r="Y125" s="320" t="str">
        <f t="shared" si="48"/>
        <v/>
      </c>
      <c r="Z125" s="320" t="str">
        <f t="shared" si="48"/>
        <v/>
      </c>
      <c r="AA125" s="320" t="str">
        <f t="shared" si="48"/>
        <v/>
      </c>
      <c r="AB125" s="320" t="str">
        <f t="shared" si="48"/>
        <v/>
      </c>
      <c r="AC125" s="320" t="str">
        <f t="shared" si="48"/>
        <v/>
      </c>
      <c r="AD125" s="320" t="str">
        <f t="shared" si="48"/>
        <v/>
      </c>
      <c r="AE125" s="320" t="str">
        <f t="shared" si="48"/>
        <v/>
      </c>
      <c r="AF125" s="320" t="str">
        <f t="shared" si="48"/>
        <v/>
      </c>
      <c r="AG125" s="320" t="str">
        <f t="shared" si="48"/>
        <v/>
      </c>
      <c r="AH125" s="320" t="str">
        <f t="shared" si="48"/>
        <v/>
      </c>
      <c r="AI125" s="320" t="str">
        <f t="shared" si="48"/>
        <v/>
      </c>
      <c r="AJ125" s="320" t="str">
        <f t="shared" si="48"/>
        <v/>
      </c>
      <c r="AK125" s="320" t="str">
        <f t="shared" si="48"/>
        <v/>
      </c>
      <c r="AL125" s="320" t="str">
        <f t="shared" si="48"/>
        <v/>
      </c>
      <c r="AM125" s="320" t="str">
        <f t="shared" si="48"/>
        <v/>
      </c>
      <c r="AN125" s="320" t="str">
        <f t="shared" si="48"/>
        <v/>
      </c>
      <c r="AO125" s="320" t="str">
        <f t="shared" si="48"/>
        <v/>
      </c>
      <c r="AP125" s="320" t="str">
        <f t="shared" si="48"/>
        <v/>
      </c>
      <c r="AQ125" s="320" t="str">
        <f t="shared" si="48"/>
        <v/>
      </c>
      <c r="AR125" s="320" t="str">
        <f t="shared" si="48"/>
        <v/>
      </c>
      <c r="AS125" s="320" t="str">
        <f t="shared" si="48"/>
        <v/>
      </c>
      <c r="AT125" s="320" t="str">
        <f t="shared" si="48"/>
        <v/>
      </c>
      <c r="AU125" s="320" t="str">
        <f t="shared" si="48"/>
        <v/>
      </c>
      <c r="AV125" s="320" t="str">
        <f t="shared" si="48"/>
        <v/>
      </c>
      <c r="AW125" s="320" t="str">
        <f t="shared" si="48"/>
        <v/>
      </c>
      <c r="AX125" s="320" t="str">
        <f t="shared" si="48"/>
        <v/>
      </c>
      <c r="AY125" s="320" t="str">
        <f t="shared" si="48"/>
        <v/>
      </c>
      <c r="AZ125" s="320" t="str">
        <f t="shared" si="48"/>
        <v/>
      </c>
      <c r="BA125" s="320" t="str">
        <f t="shared" si="48"/>
        <v/>
      </c>
      <c r="BB125" s="320" t="str">
        <f t="shared" si="48"/>
        <v/>
      </c>
      <c r="BC125" s="320" t="str">
        <f t="shared" si="48"/>
        <v/>
      </c>
      <c r="BD125" s="320" t="str">
        <f t="shared" si="48"/>
        <v/>
      </c>
      <c r="BE125" s="320" t="str">
        <f t="shared" si="48"/>
        <v/>
      </c>
    </row>
    <row r="126" spans="1:57" ht="0.95" hidden="1" customHeight="1">
      <c r="A126" s="873"/>
      <c r="B126" s="321"/>
      <c r="E126" s="312">
        <v>7</v>
      </c>
      <c r="F126" s="315"/>
      <c r="G126" s="315"/>
      <c r="H126" s="315"/>
      <c r="I126" s="315"/>
      <c r="J126" s="320" t="str">
        <f t="shared" ref="J126:BE126" si="49">IF(J$7=1,
IF($E126&lt;=J$4,REPT($D$119,$D$120-LEN(J74))&amp;J74,""),
"")</f>
        <v/>
      </c>
      <c r="K126" s="320" t="str">
        <f t="shared" si="49"/>
        <v/>
      </c>
      <c r="L126" s="320" t="str">
        <f t="shared" si="49"/>
        <v/>
      </c>
      <c r="M126" s="320" t="str">
        <f t="shared" si="49"/>
        <v/>
      </c>
      <c r="N126" s="320" t="str">
        <f t="shared" si="49"/>
        <v/>
      </c>
      <c r="O126" s="320" t="str">
        <f t="shared" si="49"/>
        <v/>
      </c>
      <c r="P126" s="320" t="str">
        <f t="shared" si="49"/>
        <v/>
      </c>
      <c r="Q126" s="320" t="str">
        <f t="shared" si="49"/>
        <v/>
      </c>
      <c r="R126" s="320" t="str">
        <f t="shared" si="49"/>
        <v/>
      </c>
      <c r="S126" s="320" t="str">
        <f t="shared" si="49"/>
        <v/>
      </c>
      <c r="T126" s="320" t="str">
        <f t="shared" si="49"/>
        <v/>
      </c>
      <c r="U126" s="320" t="str">
        <f t="shared" si="49"/>
        <v/>
      </c>
      <c r="V126" s="320" t="str">
        <f t="shared" si="49"/>
        <v/>
      </c>
      <c r="W126" s="320" t="str">
        <f t="shared" si="49"/>
        <v/>
      </c>
      <c r="X126" s="320" t="str">
        <f t="shared" si="49"/>
        <v/>
      </c>
      <c r="Y126" s="320" t="str">
        <f t="shared" si="49"/>
        <v/>
      </c>
      <c r="Z126" s="320" t="str">
        <f t="shared" si="49"/>
        <v/>
      </c>
      <c r="AA126" s="320" t="str">
        <f t="shared" si="49"/>
        <v/>
      </c>
      <c r="AB126" s="320" t="str">
        <f t="shared" si="49"/>
        <v/>
      </c>
      <c r="AC126" s="320" t="str">
        <f t="shared" si="49"/>
        <v/>
      </c>
      <c r="AD126" s="320" t="str">
        <f t="shared" si="49"/>
        <v/>
      </c>
      <c r="AE126" s="320" t="str">
        <f t="shared" si="49"/>
        <v/>
      </c>
      <c r="AF126" s="320" t="str">
        <f t="shared" si="49"/>
        <v/>
      </c>
      <c r="AG126" s="320" t="str">
        <f t="shared" si="49"/>
        <v/>
      </c>
      <c r="AH126" s="320" t="str">
        <f t="shared" si="49"/>
        <v/>
      </c>
      <c r="AI126" s="320" t="str">
        <f t="shared" si="49"/>
        <v/>
      </c>
      <c r="AJ126" s="320" t="str">
        <f t="shared" si="49"/>
        <v/>
      </c>
      <c r="AK126" s="320" t="str">
        <f t="shared" si="49"/>
        <v/>
      </c>
      <c r="AL126" s="320" t="str">
        <f t="shared" si="49"/>
        <v/>
      </c>
      <c r="AM126" s="320" t="str">
        <f t="shared" si="49"/>
        <v/>
      </c>
      <c r="AN126" s="320" t="str">
        <f t="shared" si="49"/>
        <v/>
      </c>
      <c r="AO126" s="320" t="str">
        <f t="shared" si="49"/>
        <v/>
      </c>
      <c r="AP126" s="320" t="str">
        <f t="shared" si="49"/>
        <v/>
      </c>
      <c r="AQ126" s="320" t="str">
        <f t="shared" si="49"/>
        <v/>
      </c>
      <c r="AR126" s="320" t="str">
        <f t="shared" si="49"/>
        <v/>
      </c>
      <c r="AS126" s="320" t="str">
        <f t="shared" si="49"/>
        <v/>
      </c>
      <c r="AT126" s="320" t="str">
        <f t="shared" si="49"/>
        <v/>
      </c>
      <c r="AU126" s="320" t="str">
        <f t="shared" si="49"/>
        <v/>
      </c>
      <c r="AV126" s="320" t="str">
        <f t="shared" si="49"/>
        <v/>
      </c>
      <c r="AW126" s="320" t="str">
        <f t="shared" si="49"/>
        <v/>
      </c>
      <c r="AX126" s="320" t="str">
        <f t="shared" si="49"/>
        <v/>
      </c>
      <c r="AY126" s="320" t="str">
        <f t="shared" si="49"/>
        <v/>
      </c>
      <c r="AZ126" s="320" t="str">
        <f t="shared" si="49"/>
        <v/>
      </c>
      <c r="BA126" s="320" t="str">
        <f t="shared" si="49"/>
        <v/>
      </c>
      <c r="BB126" s="320" t="str">
        <f t="shared" si="49"/>
        <v/>
      </c>
      <c r="BC126" s="320" t="str">
        <f t="shared" si="49"/>
        <v/>
      </c>
      <c r="BD126" s="320" t="str">
        <f t="shared" si="49"/>
        <v/>
      </c>
      <c r="BE126" s="320" t="str">
        <f t="shared" si="49"/>
        <v/>
      </c>
    </row>
    <row r="127" spans="1:57" ht="0.95" hidden="1" customHeight="1">
      <c r="A127" s="873"/>
      <c r="B127" s="321"/>
      <c r="E127" s="312">
        <v>8</v>
      </c>
      <c r="F127" s="315"/>
      <c r="G127" s="315"/>
      <c r="H127" s="315"/>
      <c r="I127" s="315"/>
      <c r="J127" s="320" t="str">
        <f t="shared" ref="J127:BE127" si="50">IF(J$7=1,
IF($E127&lt;=J$4,REPT($D$119,$D$120-LEN(J75))&amp;J75,""),
"")</f>
        <v/>
      </c>
      <c r="K127" s="320" t="str">
        <f t="shared" si="50"/>
        <v/>
      </c>
      <c r="L127" s="320" t="str">
        <f t="shared" si="50"/>
        <v/>
      </c>
      <c r="M127" s="320" t="str">
        <f t="shared" si="50"/>
        <v/>
      </c>
      <c r="N127" s="320" t="str">
        <f t="shared" si="50"/>
        <v/>
      </c>
      <c r="O127" s="320" t="str">
        <f t="shared" si="50"/>
        <v/>
      </c>
      <c r="P127" s="320" t="str">
        <f t="shared" si="50"/>
        <v/>
      </c>
      <c r="Q127" s="320" t="str">
        <f t="shared" si="50"/>
        <v/>
      </c>
      <c r="R127" s="320" t="str">
        <f t="shared" si="50"/>
        <v/>
      </c>
      <c r="S127" s="320" t="str">
        <f t="shared" si="50"/>
        <v/>
      </c>
      <c r="T127" s="320" t="str">
        <f t="shared" si="50"/>
        <v/>
      </c>
      <c r="U127" s="320" t="str">
        <f t="shared" si="50"/>
        <v/>
      </c>
      <c r="V127" s="320" t="str">
        <f t="shared" si="50"/>
        <v/>
      </c>
      <c r="W127" s="320" t="str">
        <f t="shared" si="50"/>
        <v/>
      </c>
      <c r="X127" s="320" t="str">
        <f t="shared" si="50"/>
        <v/>
      </c>
      <c r="Y127" s="320" t="str">
        <f t="shared" si="50"/>
        <v/>
      </c>
      <c r="Z127" s="320" t="str">
        <f t="shared" si="50"/>
        <v/>
      </c>
      <c r="AA127" s="320" t="str">
        <f t="shared" si="50"/>
        <v/>
      </c>
      <c r="AB127" s="320" t="str">
        <f t="shared" si="50"/>
        <v/>
      </c>
      <c r="AC127" s="320" t="str">
        <f t="shared" si="50"/>
        <v/>
      </c>
      <c r="AD127" s="320" t="str">
        <f t="shared" si="50"/>
        <v/>
      </c>
      <c r="AE127" s="320" t="str">
        <f t="shared" si="50"/>
        <v/>
      </c>
      <c r="AF127" s="320" t="str">
        <f t="shared" si="50"/>
        <v/>
      </c>
      <c r="AG127" s="320" t="str">
        <f t="shared" si="50"/>
        <v/>
      </c>
      <c r="AH127" s="320" t="str">
        <f t="shared" si="50"/>
        <v/>
      </c>
      <c r="AI127" s="320" t="str">
        <f t="shared" si="50"/>
        <v/>
      </c>
      <c r="AJ127" s="320" t="str">
        <f t="shared" si="50"/>
        <v/>
      </c>
      <c r="AK127" s="320" t="str">
        <f t="shared" si="50"/>
        <v/>
      </c>
      <c r="AL127" s="320" t="str">
        <f t="shared" si="50"/>
        <v/>
      </c>
      <c r="AM127" s="320" t="str">
        <f t="shared" si="50"/>
        <v/>
      </c>
      <c r="AN127" s="320" t="str">
        <f t="shared" si="50"/>
        <v/>
      </c>
      <c r="AO127" s="320" t="str">
        <f t="shared" si="50"/>
        <v/>
      </c>
      <c r="AP127" s="320" t="str">
        <f t="shared" si="50"/>
        <v/>
      </c>
      <c r="AQ127" s="320" t="str">
        <f t="shared" si="50"/>
        <v/>
      </c>
      <c r="AR127" s="320" t="str">
        <f t="shared" si="50"/>
        <v/>
      </c>
      <c r="AS127" s="320" t="str">
        <f t="shared" si="50"/>
        <v/>
      </c>
      <c r="AT127" s="320" t="str">
        <f t="shared" si="50"/>
        <v/>
      </c>
      <c r="AU127" s="320" t="str">
        <f t="shared" si="50"/>
        <v/>
      </c>
      <c r="AV127" s="320" t="str">
        <f t="shared" si="50"/>
        <v/>
      </c>
      <c r="AW127" s="320" t="str">
        <f t="shared" si="50"/>
        <v/>
      </c>
      <c r="AX127" s="320" t="str">
        <f t="shared" si="50"/>
        <v/>
      </c>
      <c r="AY127" s="320" t="str">
        <f t="shared" si="50"/>
        <v/>
      </c>
      <c r="AZ127" s="320" t="str">
        <f t="shared" si="50"/>
        <v/>
      </c>
      <c r="BA127" s="320" t="str">
        <f t="shared" si="50"/>
        <v/>
      </c>
      <c r="BB127" s="320" t="str">
        <f t="shared" si="50"/>
        <v/>
      </c>
      <c r="BC127" s="320" t="str">
        <f t="shared" si="50"/>
        <v/>
      </c>
      <c r="BD127" s="320" t="str">
        <f t="shared" si="50"/>
        <v/>
      </c>
      <c r="BE127" s="320" t="str">
        <f t="shared" si="50"/>
        <v/>
      </c>
    </row>
    <row r="128" spans="1:57" ht="0.95" hidden="1" customHeight="1">
      <c r="A128" s="873"/>
      <c r="B128" s="321"/>
      <c r="E128" s="312">
        <v>9</v>
      </c>
      <c r="F128" s="315"/>
      <c r="G128" s="315"/>
      <c r="H128" s="315"/>
      <c r="I128" s="315"/>
      <c r="J128" s="320" t="str">
        <f t="shared" ref="J128:BE128" si="51">IF(J$7=1,
IF($E128&lt;=J$4,REPT($D$119,$D$120-LEN(J76))&amp;J76,""),
"")</f>
        <v/>
      </c>
      <c r="K128" s="320" t="str">
        <f t="shared" si="51"/>
        <v/>
      </c>
      <c r="L128" s="320" t="str">
        <f t="shared" si="51"/>
        <v/>
      </c>
      <c r="M128" s="320" t="str">
        <f t="shared" si="51"/>
        <v/>
      </c>
      <c r="N128" s="320" t="str">
        <f t="shared" si="51"/>
        <v/>
      </c>
      <c r="O128" s="320" t="str">
        <f t="shared" si="51"/>
        <v/>
      </c>
      <c r="P128" s="320" t="str">
        <f t="shared" si="51"/>
        <v/>
      </c>
      <c r="Q128" s="320" t="str">
        <f t="shared" si="51"/>
        <v/>
      </c>
      <c r="R128" s="320" t="str">
        <f t="shared" si="51"/>
        <v/>
      </c>
      <c r="S128" s="320" t="str">
        <f t="shared" si="51"/>
        <v/>
      </c>
      <c r="T128" s="320" t="str">
        <f t="shared" si="51"/>
        <v/>
      </c>
      <c r="U128" s="320" t="str">
        <f t="shared" si="51"/>
        <v/>
      </c>
      <c r="V128" s="320" t="str">
        <f t="shared" si="51"/>
        <v/>
      </c>
      <c r="W128" s="320" t="str">
        <f t="shared" si="51"/>
        <v/>
      </c>
      <c r="X128" s="320" t="str">
        <f t="shared" si="51"/>
        <v/>
      </c>
      <c r="Y128" s="320" t="str">
        <f t="shared" si="51"/>
        <v/>
      </c>
      <c r="Z128" s="320" t="str">
        <f t="shared" si="51"/>
        <v/>
      </c>
      <c r="AA128" s="320" t="str">
        <f t="shared" si="51"/>
        <v/>
      </c>
      <c r="AB128" s="320" t="str">
        <f t="shared" si="51"/>
        <v/>
      </c>
      <c r="AC128" s="320" t="str">
        <f t="shared" si="51"/>
        <v/>
      </c>
      <c r="AD128" s="320" t="str">
        <f t="shared" si="51"/>
        <v/>
      </c>
      <c r="AE128" s="320" t="str">
        <f t="shared" si="51"/>
        <v/>
      </c>
      <c r="AF128" s="320" t="str">
        <f t="shared" si="51"/>
        <v/>
      </c>
      <c r="AG128" s="320" t="str">
        <f t="shared" si="51"/>
        <v/>
      </c>
      <c r="AH128" s="320" t="str">
        <f t="shared" si="51"/>
        <v/>
      </c>
      <c r="AI128" s="320" t="str">
        <f t="shared" si="51"/>
        <v/>
      </c>
      <c r="AJ128" s="320" t="str">
        <f t="shared" si="51"/>
        <v/>
      </c>
      <c r="AK128" s="320" t="str">
        <f t="shared" si="51"/>
        <v/>
      </c>
      <c r="AL128" s="320" t="str">
        <f t="shared" si="51"/>
        <v/>
      </c>
      <c r="AM128" s="320" t="str">
        <f t="shared" si="51"/>
        <v/>
      </c>
      <c r="AN128" s="320" t="str">
        <f t="shared" si="51"/>
        <v/>
      </c>
      <c r="AO128" s="320" t="str">
        <f t="shared" si="51"/>
        <v/>
      </c>
      <c r="AP128" s="320" t="str">
        <f t="shared" si="51"/>
        <v/>
      </c>
      <c r="AQ128" s="320" t="str">
        <f t="shared" si="51"/>
        <v/>
      </c>
      <c r="AR128" s="320" t="str">
        <f t="shared" si="51"/>
        <v/>
      </c>
      <c r="AS128" s="320" t="str">
        <f t="shared" si="51"/>
        <v/>
      </c>
      <c r="AT128" s="320" t="str">
        <f t="shared" si="51"/>
        <v/>
      </c>
      <c r="AU128" s="320" t="str">
        <f t="shared" si="51"/>
        <v/>
      </c>
      <c r="AV128" s="320" t="str">
        <f t="shared" si="51"/>
        <v/>
      </c>
      <c r="AW128" s="320" t="str">
        <f t="shared" si="51"/>
        <v/>
      </c>
      <c r="AX128" s="320" t="str">
        <f t="shared" si="51"/>
        <v/>
      </c>
      <c r="AY128" s="320" t="str">
        <f t="shared" si="51"/>
        <v/>
      </c>
      <c r="AZ128" s="320" t="str">
        <f t="shared" si="51"/>
        <v/>
      </c>
      <c r="BA128" s="320" t="str">
        <f t="shared" si="51"/>
        <v/>
      </c>
      <c r="BB128" s="320" t="str">
        <f t="shared" si="51"/>
        <v/>
      </c>
      <c r="BC128" s="320" t="str">
        <f t="shared" si="51"/>
        <v/>
      </c>
      <c r="BD128" s="320" t="str">
        <f t="shared" si="51"/>
        <v/>
      </c>
      <c r="BE128" s="320" t="str">
        <f t="shared" si="51"/>
        <v/>
      </c>
    </row>
    <row r="129" spans="1:57" ht="0.95" hidden="1" customHeight="1">
      <c r="A129" s="873"/>
      <c r="B129" s="321"/>
      <c r="E129" s="312">
        <v>10</v>
      </c>
      <c r="F129" s="315"/>
      <c r="G129" s="315"/>
      <c r="H129" s="315"/>
      <c r="I129" s="315"/>
      <c r="J129" s="320" t="str">
        <f t="shared" ref="J129:BE129" si="52">IF(J$7=1,
IF($E129&lt;=J$4,REPT($D$119,$D$120-LEN(J77))&amp;J77,""),
"")</f>
        <v/>
      </c>
      <c r="K129" s="320" t="str">
        <f t="shared" si="52"/>
        <v/>
      </c>
      <c r="L129" s="320" t="str">
        <f t="shared" si="52"/>
        <v/>
      </c>
      <c r="M129" s="320" t="str">
        <f t="shared" si="52"/>
        <v/>
      </c>
      <c r="N129" s="320" t="str">
        <f t="shared" si="52"/>
        <v/>
      </c>
      <c r="O129" s="320" t="str">
        <f t="shared" si="52"/>
        <v/>
      </c>
      <c r="P129" s="320" t="str">
        <f t="shared" si="52"/>
        <v/>
      </c>
      <c r="Q129" s="320" t="str">
        <f t="shared" si="52"/>
        <v/>
      </c>
      <c r="R129" s="320" t="str">
        <f t="shared" si="52"/>
        <v/>
      </c>
      <c r="S129" s="320" t="str">
        <f t="shared" si="52"/>
        <v/>
      </c>
      <c r="T129" s="320" t="str">
        <f t="shared" si="52"/>
        <v/>
      </c>
      <c r="U129" s="320" t="str">
        <f t="shared" si="52"/>
        <v/>
      </c>
      <c r="V129" s="320" t="str">
        <f t="shared" si="52"/>
        <v/>
      </c>
      <c r="W129" s="320" t="str">
        <f t="shared" si="52"/>
        <v/>
      </c>
      <c r="X129" s="320" t="str">
        <f t="shared" si="52"/>
        <v/>
      </c>
      <c r="Y129" s="320" t="str">
        <f t="shared" si="52"/>
        <v/>
      </c>
      <c r="Z129" s="320" t="str">
        <f t="shared" si="52"/>
        <v/>
      </c>
      <c r="AA129" s="320" t="str">
        <f t="shared" si="52"/>
        <v/>
      </c>
      <c r="AB129" s="320" t="str">
        <f t="shared" si="52"/>
        <v/>
      </c>
      <c r="AC129" s="320" t="str">
        <f t="shared" si="52"/>
        <v/>
      </c>
      <c r="AD129" s="320" t="str">
        <f t="shared" si="52"/>
        <v/>
      </c>
      <c r="AE129" s="320" t="str">
        <f t="shared" si="52"/>
        <v/>
      </c>
      <c r="AF129" s="320" t="str">
        <f t="shared" si="52"/>
        <v/>
      </c>
      <c r="AG129" s="320" t="str">
        <f t="shared" si="52"/>
        <v/>
      </c>
      <c r="AH129" s="320" t="str">
        <f t="shared" si="52"/>
        <v/>
      </c>
      <c r="AI129" s="320" t="str">
        <f t="shared" si="52"/>
        <v/>
      </c>
      <c r="AJ129" s="320" t="str">
        <f t="shared" si="52"/>
        <v/>
      </c>
      <c r="AK129" s="320" t="str">
        <f t="shared" si="52"/>
        <v/>
      </c>
      <c r="AL129" s="320" t="str">
        <f t="shared" si="52"/>
        <v/>
      </c>
      <c r="AM129" s="320" t="str">
        <f t="shared" si="52"/>
        <v/>
      </c>
      <c r="AN129" s="320" t="str">
        <f t="shared" si="52"/>
        <v/>
      </c>
      <c r="AO129" s="320" t="str">
        <f t="shared" si="52"/>
        <v/>
      </c>
      <c r="AP129" s="320" t="str">
        <f t="shared" si="52"/>
        <v/>
      </c>
      <c r="AQ129" s="320" t="str">
        <f t="shared" si="52"/>
        <v/>
      </c>
      <c r="AR129" s="320" t="str">
        <f t="shared" si="52"/>
        <v/>
      </c>
      <c r="AS129" s="320" t="str">
        <f t="shared" si="52"/>
        <v/>
      </c>
      <c r="AT129" s="320" t="str">
        <f t="shared" si="52"/>
        <v/>
      </c>
      <c r="AU129" s="320" t="str">
        <f t="shared" si="52"/>
        <v/>
      </c>
      <c r="AV129" s="320" t="str">
        <f t="shared" si="52"/>
        <v/>
      </c>
      <c r="AW129" s="320" t="str">
        <f t="shared" si="52"/>
        <v/>
      </c>
      <c r="AX129" s="320" t="str">
        <f t="shared" si="52"/>
        <v/>
      </c>
      <c r="AY129" s="320" t="str">
        <f t="shared" si="52"/>
        <v/>
      </c>
      <c r="AZ129" s="320" t="str">
        <f t="shared" si="52"/>
        <v/>
      </c>
      <c r="BA129" s="320" t="str">
        <f t="shared" si="52"/>
        <v/>
      </c>
      <c r="BB129" s="320" t="str">
        <f t="shared" si="52"/>
        <v/>
      </c>
      <c r="BC129" s="320" t="str">
        <f t="shared" si="52"/>
        <v/>
      </c>
      <c r="BD129" s="320" t="str">
        <f t="shared" si="52"/>
        <v/>
      </c>
      <c r="BE129" s="320" t="str">
        <f t="shared" si="52"/>
        <v/>
      </c>
    </row>
    <row r="130" spans="1:57" ht="0.95" hidden="1" customHeight="1">
      <c r="A130" s="873"/>
      <c r="B130" s="321"/>
      <c r="E130" s="312">
        <v>11</v>
      </c>
      <c r="F130" s="315"/>
      <c r="G130" s="315"/>
      <c r="H130" s="315"/>
      <c r="I130" s="315"/>
      <c r="J130" s="320" t="str">
        <f t="shared" ref="J130:BE130" si="53">IF(J$7=1,
IF($E130&lt;=J$4,REPT($D$119,$D$120-LEN(J78))&amp;J78,""),
"")</f>
        <v/>
      </c>
      <c r="K130" s="320" t="str">
        <f t="shared" si="53"/>
        <v/>
      </c>
      <c r="L130" s="320" t="str">
        <f t="shared" si="53"/>
        <v/>
      </c>
      <c r="M130" s="320" t="str">
        <f t="shared" si="53"/>
        <v/>
      </c>
      <c r="N130" s="320" t="str">
        <f t="shared" si="53"/>
        <v/>
      </c>
      <c r="O130" s="320" t="str">
        <f t="shared" si="53"/>
        <v/>
      </c>
      <c r="P130" s="320" t="str">
        <f t="shared" si="53"/>
        <v/>
      </c>
      <c r="Q130" s="320" t="str">
        <f t="shared" si="53"/>
        <v/>
      </c>
      <c r="R130" s="320" t="str">
        <f t="shared" si="53"/>
        <v/>
      </c>
      <c r="S130" s="320" t="str">
        <f t="shared" si="53"/>
        <v/>
      </c>
      <c r="T130" s="320" t="str">
        <f t="shared" si="53"/>
        <v/>
      </c>
      <c r="U130" s="320" t="str">
        <f t="shared" si="53"/>
        <v/>
      </c>
      <c r="V130" s="320" t="str">
        <f t="shared" si="53"/>
        <v/>
      </c>
      <c r="W130" s="320" t="str">
        <f t="shared" si="53"/>
        <v/>
      </c>
      <c r="X130" s="320" t="str">
        <f t="shared" si="53"/>
        <v/>
      </c>
      <c r="Y130" s="320" t="str">
        <f t="shared" si="53"/>
        <v/>
      </c>
      <c r="Z130" s="320" t="str">
        <f t="shared" si="53"/>
        <v/>
      </c>
      <c r="AA130" s="320" t="str">
        <f t="shared" si="53"/>
        <v/>
      </c>
      <c r="AB130" s="320" t="str">
        <f t="shared" si="53"/>
        <v/>
      </c>
      <c r="AC130" s="320" t="str">
        <f t="shared" si="53"/>
        <v/>
      </c>
      <c r="AD130" s="320" t="str">
        <f t="shared" si="53"/>
        <v/>
      </c>
      <c r="AE130" s="320" t="str">
        <f t="shared" si="53"/>
        <v/>
      </c>
      <c r="AF130" s="320" t="str">
        <f t="shared" si="53"/>
        <v/>
      </c>
      <c r="AG130" s="320" t="str">
        <f t="shared" si="53"/>
        <v/>
      </c>
      <c r="AH130" s="320" t="str">
        <f t="shared" si="53"/>
        <v/>
      </c>
      <c r="AI130" s="320" t="str">
        <f t="shared" si="53"/>
        <v/>
      </c>
      <c r="AJ130" s="320" t="str">
        <f t="shared" si="53"/>
        <v/>
      </c>
      <c r="AK130" s="320" t="str">
        <f t="shared" si="53"/>
        <v/>
      </c>
      <c r="AL130" s="320" t="str">
        <f t="shared" si="53"/>
        <v/>
      </c>
      <c r="AM130" s="320" t="str">
        <f t="shared" si="53"/>
        <v/>
      </c>
      <c r="AN130" s="320" t="str">
        <f t="shared" si="53"/>
        <v/>
      </c>
      <c r="AO130" s="320" t="str">
        <f t="shared" si="53"/>
        <v/>
      </c>
      <c r="AP130" s="320" t="str">
        <f t="shared" si="53"/>
        <v/>
      </c>
      <c r="AQ130" s="320" t="str">
        <f t="shared" si="53"/>
        <v/>
      </c>
      <c r="AR130" s="320" t="str">
        <f t="shared" si="53"/>
        <v/>
      </c>
      <c r="AS130" s="320" t="str">
        <f t="shared" si="53"/>
        <v/>
      </c>
      <c r="AT130" s="320" t="str">
        <f t="shared" si="53"/>
        <v/>
      </c>
      <c r="AU130" s="320" t="str">
        <f t="shared" si="53"/>
        <v/>
      </c>
      <c r="AV130" s="320" t="str">
        <f t="shared" si="53"/>
        <v/>
      </c>
      <c r="AW130" s="320" t="str">
        <f t="shared" si="53"/>
        <v/>
      </c>
      <c r="AX130" s="320" t="str">
        <f t="shared" si="53"/>
        <v/>
      </c>
      <c r="AY130" s="320" t="str">
        <f t="shared" si="53"/>
        <v/>
      </c>
      <c r="AZ130" s="320" t="str">
        <f t="shared" si="53"/>
        <v/>
      </c>
      <c r="BA130" s="320" t="str">
        <f t="shared" si="53"/>
        <v/>
      </c>
      <c r="BB130" s="320" t="str">
        <f t="shared" si="53"/>
        <v/>
      </c>
      <c r="BC130" s="320" t="str">
        <f t="shared" si="53"/>
        <v/>
      </c>
      <c r="BD130" s="320" t="str">
        <f t="shared" si="53"/>
        <v/>
      </c>
      <c r="BE130" s="320" t="str">
        <f t="shared" si="53"/>
        <v/>
      </c>
    </row>
    <row r="131" spans="1:57" ht="0.95" hidden="1" customHeight="1">
      <c r="A131" s="873"/>
      <c r="B131" s="321"/>
      <c r="E131" s="312">
        <v>12</v>
      </c>
      <c r="F131" s="315"/>
      <c r="G131" s="315"/>
      <c r="H131" s="315"/>
      <c r="I131" s="315"/>
      <c r="J131" s="320" t="str">
        <f t="shared" ref="J131:BE131" si="54">IF(J$7=1,
IF($E131&lt;=J$4,REPT($D$119,$D$120-LEN(J79))&amp;J79,""),
"")</f>
        <v/>
      </c>
      <c r="K131" s="320" t="str">
        <f t="shared" si="54"/>
        <v/>
      </c>
      <c r="L131" s="320" t="str">
        <f t="shared" si="54"/>
        <v/>
      </c>
      <c r="M131" s="320" t="str">
        <f t="shared" si="54"/>
        <v/>
      </c>
      <c r="N131" s="320" t="str">
        <f t="shared" si="54"/>
        <v/>
      </c>
      <c r="O131" s="320" t="str">
        <f t="shared" si="54"/>
        <v/>
      </c>
      <c r="P131" s="320" t="str">
        <f t="shared" si="54"/>
        <v/>
      </c>
      <c r="Q131" s="320" t="str">
        <f t="shared" si="54"/>
        <v/>
      </c>
      <c r="R131" s="320" t="str">
        <f t="shared" si="54"/>
        <v/>
      </c>
      <c r="S131" s="320" t="str">
        <f t="shared" si="54"/>
        <v/>
      </c>
      <c r="T131" s="320" t="str">
        <f t="shared" si="54"/>
        <v/>
      </c>
      <c r="U131" s="320" t="str">
        <f t="shared" si="54"/>
        <v/>
      </c>
      <c r="V131" s="320" t="str">
        <f t="shared" si="54"/>
        <v/>
      </c>
      <c r="W131" s="320" t="str">
        <f t="shared" si="54"/>
        <v/>
      </c>
      <c r="X131" s="320" t="str">
        <f t="shared" si="54"/>
        <v/>
      </c>
      <c r="Y131" s="320" t="str">
        <f t="shared" si="54"/>
        <v/>
      </c>
      <c r="Z131" s="320" t="str">
        <f t="shared" si="54"/>
        <v/>
      </c>
      <c r="AA131" s="320" t="str">
        <f t="shared" si="54"/>
        <v/>
      </c>
      <c r="AB131" s="320" t="str">
        <f t="shared" si="54"/>
        <v/>
      </c>
      <c r="AC131" s="320" t="str">
        <f t="shared" si="54"/>
        <v/>
      </c>
      <c r="AD131" s="320" t="str">
        <f t="shared" si="54"/>
        <v/>
      </c>
      <c r="AE131" s="320" t="str">
        <f t="shared" si="54"/>
        <v/>
      </c>
      <c r="AF131" s="320" t="str">
        <f t="shared" si="54"/>
        <v/>
      </c>
      <c r="AG131" s="320" t="str">
        <f t="shared" si="54"/>
        <v/>
      </c>
      <c r="AH131" s="320" t="str">
        <f t="shared" si="54"/>
        <v/>
      </c>
      <c r="AI131" s="320" t="str">
        <f t="shared" si="54"/>
        <v/>
      </c>
      <c r="AJ131" s="320" t="str">
        <f t="shared" si="54"/>
        <v/>
      </c>
      <c r="AK131" s="320" t="str">
        <f t="shared" si="54"/>
        <v/>
      </c>
      <c r="AL131" s="320" t="str">
        <f t="shared" si="54"/>
        <v/>
      </c>
      <c r="AM131" s="320" t="str">
        <f t="shared" si="54"/>
        <v/>
      </c>
      <c r="AN131" s="320" t="str">
        <f t="shared" si="54"/>
        <v/>
      </c>
      <c r="AO131" s="320" t="str">
        <f t="shared" si="54"/>
        <v/>
      </c>
      <c r="AP131" s="320" t="str">
        <f t="shared" si="54"/>
        <v/>
      </c>
      <c r="AQ131" s="320" t="str">
        <f t="shared" si="54"/>
        <v/>
      </c>
      <c r="AR131" s="320" t="str">
        <f t="shared" si="54"/>
        <v/>
      </c>
      <c r="AS131" s="320" t="str">
        <f t="shared" si="54"/>
        <v/>
      </c>
      <c r="AT131" s="320" t="str">
        <f t="shared" si="54"/>
        <v/>
      </c>
      <c r="AU131" s="320" t="str">
        <f t="shared" si="54"/>
        <v/>
      </c>
      <c r="AV131" s="320" t="str">
        <f t="shared" si="54"/>
        <v/>
      </c>
      <c r="AW131" s="320" t="str">
        <f t="shared" si="54"/>
        <v/>
      </c>
      <c r="AX131" s="320" t="str">
        <f t="shared" si="54"/>
        <v/>
      </c>
      <c r="AY131" s="320" t="str">
        <f t="shared" si="54"/>
        <v/>
      </c>
      <c r="AZ131" s="320" t="str">
        <f t="shared" si="54"/>
        <v/>
      </c>
      <c r="BA131" s="320" t="str">
        <f t="shared" si="54"/>
        <v/>
      </c>
      <c r="BB131" s="320" t="str">
        <f t="shared" si="54"/>
        <v/>
      </c>
      <c r="BC131" s="320" t="str">
        <f t="shared" si="54"/>
        <v/>
      </c>
      <c r="BD131" s="320" t="str">
        <f t="shared" si="54"/>
        <v/>
      </c>
      <c r="BE131" s="320" t="str">
        <f t="shared" si="54"/>
        <v/>
      </c>
    </row>
    <row r="132" spans="1:57" ht="0.95" hidden="1" customHeight="1">
      <c r="A132" s="873"/>
      <c r="B132" s="321"/>
      <c r="E132" s="312">
        <v>13</v>
      </c>
      <c r="F132" s="315"/>
      <c r="G132" s="315"/>
      <c r="H132" s="315"/>
      <c r="I132" s="315"/>
      <c r="J132" s="320" t="str">
        <f t="shared" ref="J132:BE132" si="55">IF(J$7=1,
IF($E132&lt;=J$4,REPT($D$119,$D$120-LEN(J80))&amp;J80,""),
"")</f>
        <v/>
      </c>
      <c r="K132" s="320" t="str">
        <f t="shared" si="55"/>
        <v/>
      </c>
      <c r="L132" s="320" t="str">
        <f t="shared" si="55"/>
        <v/>
      </c>
      <c r="M132" s="320" t="str">
        <f t="shared" si="55"/>
        <v/>
      </c>
      <c r="N132" s="320" t="str">
        <f t="shared" si="55"/>
        <v/>
      </c>
      <c r="O132" s="320" t="str">
        <f t="shared" si="55"/>
        <v/>
      </c>
      <c r="P132" s="320" t="str">
        <f t="shared" si="55"/>
        <v/>
      </c>
      <c r="Q132" s="320" t="str">
        <f t="shared" si="55"/>
        <v/>
      </c>
      <c r="R132" s="320" t="str">
        <f t="shared" si="55"/>
        <v/>
      </c>
      <c r="S132" s="320" t="str">
        <f t="shared" si="55"/>
        <v/>
      </c>
      <c r="T132" s="320" t="str">
        <f t="shared" si="55"/>
        <v/>
      </c>
      <c r="U132" s="320" t="str">
        <f t="shared" si="55"/>
        <v/>
      </c>
      <c r="V132" s="320" t="str">
        <f t="shared" si="55"/>
        <v/>
      </c>
      <c r="W132" s="320" t="str">
        <f t="shared" si="55"/>
        <v/>
      </c>
      <c r="X132" s="320" t="str">
        <f t="shared" si="55"/>
        <v/>
      </c>
      <c r="Y132" s="320" t="str">
        <f t="shared" si="55"/>
        <v/>
      </c>
      <c r="Z132" s="320" t="str">
        <f t="shared" si="55"/>
        <v/>
      </c>
      <c r="AA132" s="320" t="str">
        <f t="shared" si="55"/>
        <v/>
      </c>
      <c r="AB132" s="320" t="str">
        <f t="shared" si="55"/>
        <v/>
      </c>
      <c r="AC132" s="320" t="str">
        <f t="shared" si="55"/>
        <v/>
      </c>
      <c r="AD132" s="320" t="str">
        <f t="shared" si="55"/>
        <v/>
      </c>
      <c r="AE132" s="320" t="str">
        <f t="shared" si="55"/>
        <v/>
      </c>
      <c r="AF132" s="320" t="str">
        <f t="shared" si="55"/>
        <v/>
      </c>
      <c r="AG132" s="320" t="str">
        <f t="shared" si="55"/>
        <v/>
      </c>
      <c r="AH132" s="320" t="str">
        <f t="shared" si="55"/>
        <v/>
      </c>
      <c r="AI132" s="320" t="str">
        <f t="shared" si="55"/>
        <v/>
      </c>
      <c r="AJ132" s="320" t="str">
        <f t="shared" si="55"/>
        <v/>
      </c>
      <c r="AK132" s="320" t="str">
        <f t="shared" si="55"/>
        <v/>
      </c>
      <c r="AL132" s="320" t="str">
        <f t="shared" si="55"/>
        <v/>
      </c>
      <c r="AM132" s="320" t="str">
        <f t="shared" si="55"/>
        <v/>
      </c>
      <c r="AN132" s="320" t="str">
        <f t="shared" si="55"/>
        <v/>
      </c>
      <c r="AO132" s="320" t="str">
        <f t="shared" si="55"/>
        <v/>
      </c>
      <c r="AP132" s="320" t="str">
        <f t="shared" si="55"/>
        <v/>
      </c>
      <c r="AQ132" s="320" t="str">
        <f t="shared" si="55"/>
        <v/>
      </c>
      <c r="AR132" s="320" t="str">
        <f t="shared" si="55"/>
        <v/>
      </c>
      <c r="AS132" s="320" t="str">
        <f t="shared" si="55"/>
        <v/>
      </c>
      <c r="AT132" s="320" t="str">
        <f t="shared" si="55"/>
        <v/>
      </c>
      <c r="AU132" s="320" t="str">
        <f t="shared" si="55"/>
        <v/>
      </c>
      <c r="AV132" s="320" t="str">
        <f t="shared" si="55"/>
        <v/>
      </c>
      <c r="AW132" s="320" t="str">
        <f t="shared" si="55"/>
        <v/>
      </c>
      <c r="AX132" s="320" t="str">
        <f t="shared" si="55"/>
        <v/>
      </c>
      <c r="AY132" s="320" t="str">
        <f t="shared" si="55"/>
        <v/>
      </c>
      <c r="AZ132" s="320" t="str">
        <f t="shared" si="55"/>
        <v/>
      </c>
      <c r="BA132" s="320" t="str">
        <f t="shared" si="55"/>
        <v/>
      </c>
      <c r="BB132" s="320" t="str">
        <f t="shared" si="55"/>
        <v/>
      </c>
      <c r="BC132" s="320" t="str">
        <f t="shared" si="55"/>
        <v/>
      </c>
      <c r="BD132" s="320" t="str">
        <f t="shared" si="55"/>
        <v/>
      </c>
      <c r="BE132" s="320" t="str">
        <f t="shared" si="55"/>
        <v/>
      </c>
    </row>
    <row r="133" spans="1:57" ht="0.95" hidden="1" customHeight="1">
      <c r="A133" s="873"/>
      <c r="B133" s="321"/>
      <c r="E133" s="312">
        <v>14</v>
      </c>
      <c r="F133" s="315"/>
      <c r="G133" s="315"/>
      <c r="H133" s="315"/>
      <c r="I133" s="315"/>
      <c r="J133" s="320" t="str">
        <f t="shared" ref="J133:BE133" si="56">IF(J$7=1,
IF($E133&lt;=J$4,REPT($D$119,$D$120-LEN(J81))&amp;J81,""),
"")</f>
        <v/>
      </c>
      <c r="K133" s="320" t="str">
        <f t="shared" si="56"/>
        <v/>
      </c>
      <c r="L133" s="320" t="str">
        <f t="shared" si="56"/>
        <v/>
      </c>
      <c r="M133" s="320" t="str">
        <f t="shared" si="56"/>
        <v/>
      </c>
      <c r="N133" s="320" t="str">
        <f t="shared" si="56"/>
        <v/>
      </c>
      <c r="O133" s="320" t="str">
        <f t="shared" si="56"/>
        <v/>
      </c>
      <c r="P133" s="320" t="str">
        <f t="shared" si="56"/>
        <v/>
      </c>
      <c r="Q133" s="320" t="str">
        <f t="shared" si="56"/>
        <v/>
      </c>
      <c r="R133" s="320" t="str">
        <f t="shared" si="56"/>
        <v/>
      </c>
      <c r="S133" s="320" t="str">
        <f t="shared" si="56"/>
        <v/>
      </c>
      <c r="T133" s="320" t="str">
        <f t="shared" si="56"/>
        <v/>
      </c>
      <c r="U133" s="320" t="str">
        <f t="shared" si="56"/>
        <v/>
      </c>
      <c r="V133" s="320" t="str">
        <f t="shared" si="56"/>
        <v/>
      </c>
      <c r="W133" s="320" t="str">
        <f t="shared" si="56"/>
        <v/>
      </c>
      <c r="X133" s="320" t="str">
        <f t="shared" si="56"/>
        <v/>
      </c>
      <c r="Y133" s="320" t="str">
        <f t="shared" si="56"/>
        <v/>
      </c>
      <c r="Z133" s="320" t="str">
        <f t="shared" si="56"/>
        <v/>
      </c>
      <c r="AA133" s="320" t="str">
        <f t="shared" si="56"/>
        <v/>
      </c>
      <c r="AB133" s="320" t="str">
        <f t="shared" si="56"/>
        <v/>
      </c>
      <c r="AC133" s="320" t="str">
        <f t="shared" si="56"/>
        <v/>
      </c>
      <c r="AD133" s="320" t="str">
        <f t="shared" si="56"/>
        <v/>
      </c>
      <c r="AE133" s="320" t="str">
        <f t="shared" si="56"/>
        <v/>
      </c>
      <c r="AF133" s="320" t="str">
        <f t="shared" si="56"/>
        <v/>
      </c>
      <c r="AG133" s="320" t="str">
        <f t="shared" si="56"/>
        <v/>
      </c>
      <c r="AH133" s="320" t="str">
        <f t="shared" si="56"/>
        <v/>
      </c>
      <c r="AI133" s="320" t="str">
        <f t="shared" si="56"/>
        <v/>
      </c>
      <c r="AJ133" s="320" t="str">
        <f t="shared" si="56"/>
        <v/>
      </c>
      <c r="AK133" s="320" t="str">
        <f t="shared" si="56"/>
        <v/>
      </c>
      <c r="AL133" s="320" t="str">
        <f t="shared" si="56"/>
        <v/>
      </c>
      <c r="AM133" s="320" t="str">
        <f t="shared" si="56"/>
        <v/>
      </c>
      <c r="AN133" s="320" t="str">
        <f t="shared" si="56"/>
        <v/>
      </c>
      <c r="AO133" s="320" t="str">
        <f t="shared" si="56"/>
        <v/>
      </c>
      <c r="AP133" s="320" t="str">
        <f t="shared" si="56"/>
        <v/>
      </c>
      <c r="AQ133" s="320" t="str">
        <f t="shared" si="56"/>
        <v/>
      </c>
      <c r="AR133" s="320" t="str">
        <f t="shared" si="56"/>
        <v/>
      </c>
      <c r="AS133" s="320" t="str">
        <f t="shared" si="56"/>
        <v/>
      </c>
      <c r="AT133" s="320" t="str">
        <f t="shared" si="56"/>
        <v/>
      </c>
      <c r="AU133" s="320" t="str">
        <f t="shared" si="56"/>
        <v/>
      </c>
      <c r="AV133" s="320" t="str">
        <f t="shared" si="56"/>
        <v/>
      </c>
      <c r="AW133" s="320" t="str">
        <f t="shared" si="56"/>
        <v/>
      </c>
      <c r="AX133" s="320" t="str">
        <f t="shared" si="56"/>
        <v/>
      </c>
      <c r="AY133" s="320" t="str">
        <f t="shared" si="56"/>
        <v/>
      </c>
      <c r="AZ133" s="320" t="str">
        <f t="shared" si="56"/>
        <v/>
      </c>
      <c r="BA133" s="320" t="str">
        <f t="shared" si="56"/>
        <v/>
      </c>
      <c r="BB133" s="320" t="str">
        <f t="shared" si="56"/>
        <v/>
      </c>
      <c r="BC133" s="320" t="str">
        <f t="shared" si="56"/>
        <v/>
      </c>
      <c r="BD133" s="320" t="str">
        <f t="shared" si="56"/>
        <v/>
      </c>
      <c r="BE133" s="320" t="str">
        <f t="shared" si="56"/>
        <v/>
      </c>
    </row>
    <row r="134" spans="1:57" ht="0.95" hidden="1" customHeight="1">
      <c r="A134" s="873"/>
      <c r="B134" s="321"/>
      <c r="E134" s="312">
        <v>15</v>
      </c>
      <c r="F134" s="315"/>
      <c r="G134" s="315"/>
      <c r="H134" s="315"/>
      <c r="I134" s="315"/>
      <c r="J134" s="320" t="str">
        <f t="shared" ref="J134:BE134" si="57">IF(J$7=1,
IF($E134&lt;=J$4,REPT($D$119,$D$120-LEN(J82))&amp;J82,""),
"")</f>
        <v/>
      </c>
      <c r="K134" s="320" t="str">
        <f t="shared" si="57"/>
        <v/>
      </c>
      <c r="L134" s="320" t="str">
        <f t="shared" si="57"/>
        <v/>
      </c>
      <c r="M134" s="320" t="str">
        <f t="shared" si="57"/>
        <v/>
      </c>
      <c r="N134" s="320" t="str">
        <f t="shared" si="57"/>
        <v/>
      </c>
      <c r="O134" s="320" t="str">
        <f t="shared" si="57"/>
        <v/>
      </c>
      <c r="P134" s="320" t="str">
        <f t="shared" si="57"/>
        <v/>
      </c>
      <c r="Q134" s="320" t="str">
        <f t="shared" si="57"/>
        <v/>
      </c>
      <c r="R134" s="320" t="str">
        <f t="shared" si="57"/>
        <v/>
      </c>
      <c r="S134" s="320" t="str">
        <f t="shared" si="57"/>
        <v/>
      </c>
      <c r="T134" s="320" t="str">
        <f t="shared" si="57"/>
        <v/>
      </c>
      <c r="U134" s="320" t="str">
        <f t="shared" si="57"/>
        <v/>
      </c>
      <c r="V134" s="320" t="str">
        <f t="shared" si="57"/>
        <v/>
      </c>
      <c r="W134" s="320" t="str">
        <f t="shared" si="57"/>
        <v/>
      </c>
      <c r="X134" s="320" t="str">
        <f t="shared" si="57"/>
        <v/>
      </c>
      <c r="Y134" s="320" t="str">
        <f t="shared" si="57"/>
        <v/>
      </c>
      <c r="Z134" s="320" t="str">
        <f t="shared" si="57"/>
        <v/>
      </c>
      <c r="AA134" s="320" t="str">
        <f t="shared" si="57"/>
        <v/>
      </c>
      <c r="AB134" s="320" t="str">
        <f t="shared" si="57"/>
        <v/>
      </c>
      <c r="AC134" s="320" t="str">
        <f t="shared" si="57"/>
        <v/>
      </c>
      <c r="AD134" s="320" t="str">
        <f t="shared" si="57"/>
        <v/>
      </c>
      <c r="AE134" s="320" t="str">
        <f t="shared" si="57"/>
        <v/>
      </c>
      <c r="AF134" s="320" t="str">
        <f t="shared" si="57"/>
        <v/>
      </c>
      <c r="AG134" s="320" t="str">
        <f t="shared" si="57"/>
        <v/>
      </c>
      <c r="AH134" s="320" t="str">
        <f t="shared" si="57"/>
        <v/>
      </c>
      <c r="AI134" s="320" t="str">
        <f t="shared" si="57"/>
        <v/>
      </c>
      <c r="AJ134" s="320" t="str">
        <f t="shared" si="57"/>
        <v/>
      </c>
      <c r="AK134" s="320" t="str">
        <f t="shared" si="57"/>
        <v/>
      </c>
      <c r="AL134" s="320" t="str">
        <f t="shared" si="57"/>
        <v/>
      </c>
      <c r="AM134" s="320" t="str">
        <f t="shared" si="57"/>
        <v/>
      </c>
      <c r="AN134" s="320" t="str">
        <f t="shared" si="57"/>
        <v/>
      </c>
      <c r="AO134" s="320" t="str">
        <f t="shared" si="57"/>
        <v/>
      </c>
      <c r="AP134" s="320" t="str">
        <f t="shared" si="57"/>
        <v/>
      </c>
      <c r="AQ134" s="320" t="str">
        <f t="shared" si="57"/>
        <v/>
      </c>
      <c r="AR134" s="320" t="str">
        <f t="shared" si="57"/>
        <v/>
      </c>
      <c r="AS134" s="320" t="str">
        <f t="shared" si="57"/>
        <v/>
      </c>
      <c r="AT134" s="320" t="str">
        <f t="shared" si="57"/>
        <v/>
      </c>
      <c r="AU134" s="320" t="str">
        <f t="shared" si="57"/>
        <v/>
      </c>
      <c r="AV134" s="320" t="str">
        <f t="shared" si="57"/>
        <v/>
      </c>
      <c r="AW134" s="320" t="str">
        <f t="shared" si="57"/>
        <v/>
      </c>
      <c r="AX134" s="320" t="str">
        <f t="shared" si="57"/>
        <v/>
      </c>
      <c r="AY134" s="320" t="str">
        <f t="shared" si="57"/>
        <v/>
      </c>
      <c r="AZ134" s="320" t="str">
        <f t="shared" si="57"/>
        <v/>
      </c>
      <c r="BA134" s="320" t="str">
        <f t="shared" si="57"/>
        <v/>
      </c>
      <c r="BB134" s="320" t="str">
        <f t="shared" si="57"/>
        <v/>
      </c>
      <c r="BC134" s="320" t="str">
        <f t="shared" si="57"/>
        <v/>
      </c>
      <c r="BD134" s="320" t="str">
        <f t="shared" si="57"/>
        <v/>
      </c>
      <c r="BE134" s="320" t="str">
        <f t="shared" si="57"/>
        <v/>
      </c>
    </row>
    <row r="135" spans="1:57" ht="0.95" hidden="1" customHeight="1">
      <c r="A135" s="873"/>
      <c r="B135" s="321"/>
      <c r="E135" s="312">
        <v>16</v>
      </c>
      <c r="F135" s="315"/>
      <c r="G135" s="315"/>
      <c r="H135" s="315"/>
      <c r="I135" s="315"/>
      <c r="J135" s="320" t="str">
        <f t="shared" ref="J135:BE135" si="58">IF(J$7=1,
IF($E135&lt;=J$4,REPT($D$119,$D$120-LEN(J83))&amp;J83,""),
"")</f>
        <v/>
      </c>
      <c r="K135" s="320" t="str">
        <f t="shared" si="58"/>
        <v/>
      </c>
      <c r="L135" s="320" t="str">
        <f t="shared" si="58"/>
        <v/>
      </c>
      <c r="M135" s="320" t="str">
        <f t="shared" si="58"/>
        <v/>
      </c>
      <c r="N135" s="320" t="str">
        <f t="shared" si="58"/>
        <v/>
      </c>
      <c r="O135" s="320" t="str">
        <f t="shared" si="58"/>
        <v/>
      </c>
      <c r="P135" s="320" t="str">
        <f t="shared" si="58"/>
        <v/>
      </c>
      <c r="Q135" s="320" t="str">
        <f t="shared" si="58"/>
        <v/>
      </c>
      <c r="R135" s="320" t="str">
        <f t="shared" si="58"/>
        <v/>
      </c>
      <c r="S135" s="320" t="str">
        <f t="shared" si="58"/>
        <v/>
      </c>
      <c r="T135" s="320" t="str">
        <f t="shared" si="58"/>
        <v/>
      </c>
      <c r="U135" s="320" t="str">
        <f t="shared" si="58"/>
        <v/>
      </c>
      <c r="V135" s="320" t="str">
        <f t="shared" si="58"/>
        <v/>
      </c>
      <c r="W135" s="320" t="str">
        <f t="shared" si="58"/>
        <v/>
      </c>
      <c r="X135" s="320" t="str">
        <f t="shared" si="58"/>
        <v/>
      </c>
      <c r="Y135" s="320" t="str">
        <f t="shared" si="58"/>
        <v/>
      </c>
      <c r="Z135" s="320" t="str">
        <f t="shared" si="58"/>
        <v/>
      </c>
      <c r="AA135" s="320" t="str">
        <f t="shared" si="58"/>
        <v/>
      </c>
      <c r="AB135" s="320" t="str">
        <f t="shared" si="58"/>
        <v/>
      </c>
      <c r="AC135" s="320" t="str">
        <f t="shared" si="58"/>
        <v/>
      </c>
      <c r="AD135" s="320" t="str">
        <f t="shared" si="58"/>
        <v/>
      </c>
      <c r="AE135" s="320" t="str">
        <f t="shared" si="58"/>
        <v/>
      </c>
      <c r="AF135" s="320" t="str">
        <f t="shared" si="58"/>
        <v/>
      </c>
      <c r="AG135" s="320" t="str">
        <f t="shared" si="58"/>
        <v/>
      </c>
      <c r="AH135" s="320" t="str">
        <f t="shared" si="58"/>
        <v/>
      </c>
      <c r="AI135" s="320" t="str">
        <f t="shared" si="58"/>
        <v/>
      </c>
      <c r="AJ135" s="320" t="str">
        <f t="shared" si="58"/>
        <v/>
      </c>
      <c r="AK135" s="320" t="str">
        <f t="shared" si="58"/>
        <v/>
      </c>
      <c r="AL135" s="320" t="str">
        <f t="shared" si="58"/>
        <v/>
      </c>
      <c r="AM135" s="320" t="str">
        <f t="shared" si="58"/>
        <v/>
      </c>
      <c r="AN135" s="320" t="str">
        <f t="shared" si="58"/>
        <v/>
      </c>
      <c r="AO135" s="320" t="str">
        <f t="shared" si="58"/>
        <v/>
      </c>
      <c r="AP135" s="320" t="str">
        <f t="shared" si="58"/>
        <v/>
      </c>
      <c r="AQ135" s="320" t="str">
        <f t="shared" si="58"/>
        <v/>
      </c>
      <c r="AR135" s="320" t="str">
        <f t="shared" si="58"/>
        <v/>
      </c>
      <c r="AS135" s="320" t="str">
        <f t="shared" si="58"/>
        <v/>
      </c>
      <c r="AT135" s="320" t="str">
        <f t="shared" si="58"/>
        <v/>
      </c>
      <c r="AU135" s="320" t="str">
        <f t="shared" si="58"/>
        <v/>
      </c>
      <c r="AV135" s="320" t="str">
        <f t="shared" si="58"/>
        <v/>
      </c>
      <c r="AW135" s="320" t="str">
        <f t="shared" si="58"/>
        <v/>
      </c>
      <c r="AX135" s="320" t="str">
        <f t="shared" si="58"/>
        <v/>
      </c>
      <c r="AY135" s="320" t="str">
        <f t="shared" si="58"/>
        <v/>
      </c>
      <c r="AZ135" s="320" t="str">
        <f t="shared" si="58"/>
        <v/>
      </c>
      <c r="BA135" s="320" t="str">
        <f t="shared" si="58"/>
        <v/>
      </c>
      <c r="BB135" s="320" t="str">
        <f t="shared" si="58"/>
        <v/>
      </c>
      <c r="BC135" s="320" t="str">
        <f t="shared" si="58"/>
        <v/>
      </c>
      <c r="BD135" s="320" t="str">
        <f t="shared" si="58"/>
        <v/>
      </c>
      <c r="BE135" s="320" t="str">
        <f t="shared" si="58"/>
        <v/>
      </c>
    </row>
    <row r="136" spans="1:57" ht="0.95" hidden="1" customHeight="1">
      <c r="A136" s="873"/>
      <c r="B136" s="321"/>
      <c r="E136" s="312">
        <v>17</v>
      </c>
      <c r="F136" s="315"/>
      <c r="G136" s="315"/>
      <c r="H136" s="315"/>
      <c r="I136" s="315"/>
      <c r="J136" s="320" t="str">
        <f t="shared" ref="J136:BE136" si="59">IF(J$7=1,
IF($E136&lt;=J$4,REPT($D$119,$D$120-LEN(J84))&amp;J84,""),
"")</f>
        <v/>
      </c>
      <c r="K136" s="320" t="str">
        <f t="shared" si="59"/>
        <v/>
      </c>
      <c r="L136" s="320" t="str">
        <f t="shared" si="59"/>
        <v/>
      </c>
      <c r="M136" s="320" t="str">
        <f t="shared" si="59"/>
        <v/>
      </c>
      <c r="N136" s="320" t="str">
        <f t="shared" si="59"/>
        <v/>
      </c>
      <c r="O136" s="320" t="str">
        <f t="shared" si="59"/>
        <v/>
      </c>
      <c r="P136" s="320" t="str">
        <f t="shared" si="59"/>
        <v/>
      </c>
      <c r="Q136" s="320" t="str">
        <f t="shared" si="59"/>
        <v/>
      </c>
      <c r="R136" s="320" t="str">
        <f t="shared" si="59"/>
        <v/>
      </c>
      <c r="S136" s="320" t="str">
        <f t="shared" si="59"/>
        <v/>
      </c>
      <c r="T136" s="320" t="str">
        <f t="shared" si="59"/>
        <v/>
      </c>
      <c r="U136" s="320" t="str">
        <f t="shared" si="59"/>
        <v/>
      </c>
      <c r="V136" s="320" t="str">
        <f t="shared" si="59"/>
        <v/>
      </c>
      <c r="W136" s="320" t="str">
        <f t="shared" si="59"/>
        <v/>
      </c>
      <c r="X136" s="320" t="str">
        <f t="shared" si="59"/>
        <v/>
      </c>
      <c r="Y136" s="320" t="str">
        <f t="shared" si="59"/>
        <v/>
      </c>
      <c r="Z136" s="320" t="str">
        <f t="shared" si="59"/>
        <v/>
      </c>
      <c r="AA136" s="320" t="str">
        <f t="shared" si="59"/>
        <v/>
      </c>
      <c r="AB136" s="320" t="str">
        <f t="shared" si="59"/>
        <v/>
      </c>
      <c r="AC136" s="320" t="str">
        <f t="shared" si="59"/>
        <v/>
      </c>
      <c r="AD136" s="320" t="str">
        <f t="shared" si="59"/>
        <v/>
      </c>
      <c r="AE136" s="320" t="str">
        <f t="shared" si="59"/>
        <v/>
      </c>
      <c r="AF136" s="320" t="str">
        <f t="shared" si="59"/>
        <v/>
      </c>
      <c r="AG136" s="320" t="str">
        <f t="shared" si="59"/>
        <v/>
      </c>
      <c r="AH136" s="320" t="str">
        <f t="shared" si="59"/>
        <v/>
      </c>
      <c r="AI136" s="320" t="str">
        <f t="shared" si="59"/>
        <v/>
      </c>
      <c r="AJ136" s="320" t="str">
        <f t="shared" si="59"/>
        <v/>
      </c>
      <c r="AK136" s="320" t="str">
        <f t="shared" si="59"/>
        <v/>
      </c>
      <c r="AL136" s="320" t="str">
        <f t="shared" si="59"/>
        <v/>
      </c>
      <c r="AM136" s="320" t="str">
        <f t="shared" si="59"/>
        <v/>
      </c>
      <c r="AN136" s="320" t="str">
        <f t="shared" si="59"/>
        <v/>
      </c>
      <c r="AO136" s="320" t="str">
        <f t="shared" si="59"/>
        <v/>
      </c>
      <c r="AP136" s="320" t="str">
        <f t="shared" si="59"/>
        <v/>
      </c>
      <c r="AQ136" s="320" t="str">
        <f t="shared" si="59"/>
        <v/>
      </c>
      <c r="AR136" s="320" t="str">
        <f t="shared" si="59"/>
        <v/>
      </c>
      <c r="AS136" s="320" t="str">
        <f t="shared" si="59"/>
        <v/>
      </c>
      <c r="AT136" s="320" t="str">
        <f t="shared" si="59"/>
        <v/>
      </c>
      <c r="AU136" s="320" t="str">
        <f t="shared" si="59"/>
        <v/>
      </c>
      <c r="AV136" s="320" t="str">
        <f t="shared" si="59"/>
        <v/>
      </c>
      <c r="AW136" s="320" t="str">
        <f t="shared" si="59"/>
        <v/>
      </c>
      <c r="AX136" s="320" t="str">
        <f t="shared" si="59"/>
        <v/>
      </c>
      <c r="AY136" s="320" t="str">
        <f t="shared" si="59"/>
        <v/>
      </c>
      <c r="AZ136" s="320" t="str">
        <f t="shared" si="59"/>
        <v/>
      </c>
      <c r="BA136" s="320" t="str">
        <f t="shared" si="59"/>
        <v/>
      </c>
      <c r="BB136" s="320" t="str">
        <f t="shared" si="59"/>
        <v/>
      </c>
      <c r="BC136" s="320" t="str">
        <f t="shared" si="59"/>
        <v/>
      </c>
      <c r="BD136" s="320" t="str">
        <f t="shared" si="59"/>
        <v/>
      </c>
      <c r="BE136" s="320" t="str">
        <f t="shared" si="59"/>
        <v/>
      </c>
    </row>
    <row r="137" spans="1:57" ht="0.95" hidden="1" customHeight="1">
      <c r="A137" s="873"/>
      <c r="B137" s="321"/>
      <c r="E137" s="312">
        <v>18</v>
      </c>
      <c r="F137" s="315"/>
      <c r="G137" s="315"/>
      <c r="H137" s="315"/>
      <c r="I137" s="315"/>
      <c r="J137" s="320" t="str">
        <f t="shared" ref="J137:BE137" si="60">IF(J$7=1,
IF($E137&lt;=J$4,REPT($D$119,$D$120-LEN(J85))&amp;J85,""),
"")</f>
        <v/>
      </c>
      <c r="K137" s="320" t="str">
        <f t="shared" si="60"/>
        <v/>
      </c>
      <c r="L137" s="320" t="str">
        <f t="shared" si="60"/>
        <v/>
      </c>
      <c r="M137" s="320" t="str">
        <f t="shared" si="60"/>
        <v/>
      </c>
      <c r="N137" s="320" t="str">
        <f t="shared" si="60"/>
        <v/>
      </c>
      <c r="O137" s="320" t="str">
        <f t="shared" si="60"/>
        <v/>
      </c>
      <c r="P137" s="320" t="str">
        <f t="shared" si="60"/>
        <v/>
      </c>
      <c r="Q137" s="320" t="str">
        <f t="shared" si="60"/>
        <v/>
      </c>
      <c r="R137" s="320" t="str">
        <f t="shared" si="60"/>
        <v/>
      </c>
      <c r="S137" s="320" t="str">
        <f t="shared" si="60"/>
        <v/>
      </c>
      <c r="T137" s="320" t="str">
        <f t="shared" si="60"/>
        <v/>
      </c>
      <c r="U137" s="320" t="str">
        <f t="shared" si="60"/>
        <v/>
      </c>
      <c r="V137" s="320" t="str">
        <f t="shared" si="60"/>
        <v/>
      </c>
      <c r="W137" s="320" t="str">
        <f t="shared" si="60"/>
        <v/>
      </c>
      <c r="X137" s="320" t="str">
        <f t="shared" si="60"/>
        <v/>
      </c>
      <c r="Y137" s="320" t="str">
        <f t="shared" si="60"/>
        <v/>
      </c>
      <c r="Z137" s="320" t="str">
        <f t="shared" si="60"/>
        <v/>
      </c>
      <c r="AA137" s="320" t="str">
        <f t="shared" si="60"/>
        <v/>
      </c>
      <c r="AB137" s="320" t="str">
        <f t="shared" si="60"/>
        <v/>
      </c>
      <c r="AC137" s="320" t="str">
        <f t="shared" si="60"/>
        <v/>
      </c>
      <c r="AD137" s="320" t="str">
        <f t="shared" si="60"/>
        <v/>
      </c>
      <c r="AE137" s="320" t="str">
        <f t="shared" si="60"/>
        <v/>
      </c>
      <c r="AF137" s="320" t="str">
        <f t="shared" si="60"/>
        <v/>
      </c>
      <c r="AG137" s="320" t="str">
        <f t="shared" si="60"/>
        <v/>
      </c>
      <c r="AH137" s="320" t="str">
        <f t="shared" si="60"/>
        <v/>
      </c>
      <c r="AI137" s="320" t="str">
        <f t="shared" si="60"/>
        <v/>
      </c>
      <c r="AJ137" s="320" t="str">
        <f t="shared" si="60"/>
        <v/>
      </c>
      <c r="AK137" s="320" t="str">
        <f t="shared" si="60"/>
        <v/>
      </c>
      <c r="AL137" s="320" t="str">
        <f t="shared" si="60"/>
        <v/>
      </c>
      <c r="AM137" s="320" t="str">
        <f t="shared" si="60"/>
        <v/>
      </c>
      <c r="AN137" s="320" t="str">
        <f t="shared" si="60"/>
        <v/>
      </c>
      <c r="AO137" s="320" t="str">
        <f t="shared" si="60"/>
        <v/>
      </c>
      <c r="AP137" s="320" t="str">
        <f t="shared" si="60"/>
        <v/>
      </c>
      <c r="AQ137" s="320" t="str">
        <f t="shared" si="60"/>
        <v/>
      </c>
      <c r="AR137" s="320" t="str">
        <f t="shared" si="60"/>
        <v/>
      </c>
      <c r="AS137" s="320" t="str">
        <f t="shared" si="60"/>
        <v/>
      </c>
      <c r="AT137" s="320" t="str">
        <f t="shared" si="60"/>
        <v/>
      </c>
      <c r="AU137" s="320" t="str">
        <f t="shared" si="60"/>
        <v/>
      </c>
      <c r="AV137" s="320" t="str">
        <f t="shared" si="60"/>
        <v/>
      </c>
      <c r="AW137" s="320" t="str">
        <f t="shared" si="60"/>
        <v/>
      </c>
      <c r="AX137" s="320" t="str">
        <f t="shared" si="60"/>
        <v/>
      </c>
      <c r="AY137" s="320" t="str">
        <f t="shared" si="60"/>
        <v/>
      </c>
      <c r="AZ137" s="320" t="str">
        <f t="shared" si="60"/>
        <v/>
      </c>
      <c r="BA137" s="320" t="str">
        <f t="shared" si="60"/>
        <v/>
      </c>
      <c r="BB137" s="320" t="str">
        <f t="shared" si="60"/>
        <v/>
      </c>
      <c r="BC137" s="320" t="str">
        <f t="shared" si="60"/>
        <v/>
      </c>
      <c r="BD137" s="320" t="str">
        <f t="shared" si="60"/>
        <v/>
      </c>
      <c r="BE137" s="320" t="str">
        <f t="shared" si="60"/>
        <v/>
      </c>
    </row>
    <row r="138" spans="1:57" ht="0.95" hidden="1" customHeight="1">
      <c r="A138" s="873"/>
      <c r="B138" s="321"/>
      <c r="E138" s="312">
        <v>19</v>
      </c>
      <c r="F138" s="315"/>
      <c r="G138" s="315"/>
      <c r="H138" s="315"/>
      <c r="I138" s="315"/>
      <c r="J138" s="320" t="str">
        <f t="shared" ref="J138:BE138" si="61">IF(J$7=1,
IF($E138&lt;=J$4,REPT($D$119,$D$120-LEN(J86))&amp;J86,""),
"")</f>
        <v/>
      </c>
      <c r="K138" s="320" t="str">
        <f t="shared" si="61"/>
        <v/>
      </c>
      <c r="L138" s="320" t="str">
        <f t="shared" si="61"/>
        <v/>
      </c>
      <c r="M138" s="320" t="str">
        <f t="shared" si="61"/>
        <v/>
      </c>
      <c r="N138" s="320" t="str">
        <f t="shared" si="61"/>
        <v/>
      </c>
      <c r="O138" s="320" t="str">
        <f t="shared" si="61"/>
        <v/>
      </c>
      <c r="P138" s="320" t="str">
        <f t="shared" si="61"/>
        <v/>
      </c>
      <c r="Q138" s="320" t="str">
        <f t="shared" si="61"/>
        <v/>
      </c>
      <c r="R138" s="320" t="str">
        <f t="shared" si="61"/>
        <v/>
      </c>
      <c r="S138" s="320" t="str">
        <f t="shared" si="61"/>
        <v/>
      </c>
      <c r="T138" s="320" t="str">
        <f t="shared" si="61"/>
        <v/>
      </c>
      <c r="U138" s="320" t="str">
        <f t="shared" si="61"/>
        <v/>
      </c>
      <c r="V138" s="320" t="str">
        <f t="shared" si="61"/>
        <v/>
      </c>
      <c r="W138" s="320" t="str">
        <f t="shared" si="61"/>
        <v/>
      </c>
      <c r="X138" s="320" t="str">
        <f t="shared" si="61"/>
        <v/>
      </c>
      <c r="Y138" s="320" t="str">
        <f t="shared" si="61"/>
        <v/>
      </c>
      <c r="Z138" s="320" t="str">
        <f t="shared" si="61"/>
        <v/>
      </c>
      <c r="AA138" s="320" t="str">
        <f t="shared" si="61"/>
        <v/>
      </c>
      <c r="AB138" s="320" t="str">
        <f t="shared" si="61"/>
        <v/>
      </c>
      <c r="AC138" s="320" t="str">
        <f t="shared" si="61"/>
        <v/>
      </c>
      <c r="AD138" s="320" t="str">
        <f t="shared" si="61"/>
        <v/>
      </c>
      <c r="AE138" s="320" t="str">
        <f t="shared" si="61"/>
        <v/>
      </c>
      <c r="AF138" s="320" t="str">
        <f t="shared" si="61"/>
        <v/>
      </c>
      <c r="AG138" s="320" t="str">
        <f t="shared" si="61"/>
        <v/>
      </c>
      <c r="AH138" s="320" t="str">
        <f t="shared" si="61"/>
        <v/>
      </c>
      <c r="AI138" s="320" t="str">
        <f t="shared" si="61"/>
        <v/>
      </c>
      <c r="AJ138" s="320" t="str">
        <f t="shared" si="61"/>
        <v/>
      </c>
      <c r="AK138" s="320" t="str">
        <f t="shared" si="61"/>
        <v/>
      </c>
      <c r="AL138" s="320" t="str">
        <f t="shared" si="61"/>
        <v/>
      </c>
      <c r="AM138" s="320" t="str">
        <f t="shared" si="61"/>
        <v/>
      </c>
      <c r="AN138" s="320" t="str">
        <f t="shared" si="61"/>
        <v/>
      </c>
      <c r="AO138" s="320" t="str">
        <f t="shared" si="61"/>
        <v/>
      </c>
      <c r="AP138" s="320" t="str">
        <f t="shared" si="61"/>
        <v/>
      </c>
      <c r="AQ138" s="320" t="str">
        <f t="shared" si="61"/>
        <v/>
      </c>
      <c r="AR138" s="320" t="str">
        <f t="shared" si="61"/>
        <v/>
      </c>
      <c r="AS138" s="320" t="str">
        <f t="shared" si="61"/>
        <v/>
      </c>
      <c r="AT138" s="320" t="str">
        <f t="shared" si="61"/>
        <v/>
      </c>
      <c r="AU138" s="320" t="str">
        <f t="shared" si="61"/>
        <v/>
      </c>
      <c r="AV138" s="320" t="str">
        <f t="shared" si="61"/>
        <v/>
      </c>
      <c r="AW138" s="320" t="str">
        <f t="shared" si="61"/>
        <v/>
      </c>
      <c r="AX138" s="320" t="str">
        <f t="shared" si="61"/>
        <v/>
      </c>
      <c r="AY138" s="320" t="str">
        <f t="shared" si="61"/>
        <v/>
      </c>
      <c r="AZ138" s="320" t="str">
        <f t="shared" si="61"/>
        <v/>
      </c>
      <c r="BA138" s="320" t="str">
        <f t="shared" si="61"/>
        <v/>
      </c>
      <c r="BB138" s="320" t="str">
        <f t="shared" si="61"/>
        <v/>
      </c>
      <c r="BC138" s="320" t="str">
        <f t="shared" si="61"/>
        <v/>
      </c>
      <c r="BD138" s="320" t="str">
        <f t="shared" si="61"/>
        <v/>
      </c>
      <c r="BE138" s="320" t="str">
        <f t="shared" si="61"/>
        <v/>
      </c>
    </row>
    <row r="139" spans="1:57" ht="0.95" hidden="1" customHeight="1">
      <c r="A139" s="873"/>
      <c r="B139" s="321"/>
      <c r="E139" s="312">
        <v>20</v>
      </c>
      <c r="F139" s="315"/>
      <c r="G139" s="315"/>
      <c r="H139" s="315"/>
      <c r="I139" s="315"/>
      <c r="J139" s="320" t="str">
        <f t="shared" ref="J139:BE139" si="62">IF(J$7=1,
IF($E139&lt;=J$4,REPT($D$119,$D$120-LEN(J87))&amp;J87,""),
"")</f>
        <v/>
      </c>
      <c r="K139" s="320" t="str">
        <f t="shared" si="62"/>
        <v/>
      </c>
      <c r="L139" s="320" t="str">
        <f t="shared" si="62"/>
        <v/>
      </c>
      <c r="M139" s="320" t="str">
        <f t="shared" si="62"/>
        <v/>
      </c>
      <c r="N139" s="320" t="str">
        <f t="shared" si="62"/>
        <v/>
      </c>
      <c r="O139" s="320" t="str">
        <f t="shared" si="62"/>
        <v/>
      </c>
      <c r="P139" s="320" t="str">
        <f t="shared" si="62"/>
        <v/>
      </c>
      <c r="Q139" s="320" t="str">
        <f t="shared" si="62"/>
        <v/>
      </c>
      <c r="R139" s="320" t="str">
        <f t="shared" si="62"/>
        <v/>
      </c>
      <c r="S139" s="320" t="str">
        <f t="shared" si="62"/>
        <v/>
      </c>
      <c r="T139" s="320" t="str">
        <f t="shared" si="62"/>
        <v/>
      </c>
      <c r="U139" s="320" t="str">
        <f t="shared" si="62"/>
        <v/>
      </c>
      <c r="V139" s="320" t="str">
        <f t="shared" si="62"/>
        <v/>
      </c>
      <c r="W139" s="320" t="str">
        <f t="shared" si="62"/>
        <v/>
      </c>
      <c r="X139" s="320" t="str">
        <f t="shared" si="62"/>
        <v/>
      </c>
      <c r="Y139" s="320" t="str">
        <f t="shared" si="62"/>
        <v/>
      </c>
      <c r="Z139" s="320" t="str">
        <f t="shared" si="62"/>
        <v/>
      </c>
      <c r="AA139" s="320" t="str">
        <f t="shared" si="62"/>
        <v/>
      </c>
      <c r="AB139" s="320" t="str">
        <f t="shared" si="62"/>
        <v/>
      </c>
      <c r="AC139" s="320" t="str">
        <f t="shared" si="62"/>
        <v/>
      </c>
      <c r="AD139" s="320" t="str">
        <f t="shared" si="62"/>
        <v/>
      </c>
      <c r="AE139" s="320" t="str">
        <f t="shared" si="62"/>
        <v/>
      </c>
      <c r="AF139" s="320" t="str">
        <f t="shared" si="62"/>
        <v/>
      </c>
      <c r="AG139" s="320" t="str">
        <f t="shared" si="62"/>
        <v/>
      </c>
      <c r="AH139" s="320" t="str">
        <f t="shared" si="62"/>
        <v/>
      </c>
      <c r="AI139" s="320" t="str">
        <f t="shared" si="62"/>
        <v/>
      </c>
      <c r="AJ139" s="320" t="str">
        <f t="shared" si="62"/>
        <v/>
      </c>
      <c r="AK139" s="320" t="str">
        <f t="shared" si="62"/>
        <v/>
      </c>
      <c r="AL139" s="320" t="str">
        <f t="shared" si="62"/>
        <v/>
      </c>
      <c r="AM139" s="320" t="str">
        <f t="shared" si="62"/>
        <v/>
      </c>
      <c r="AN139" s="320" t="str">
        <f t="shared" si="62"/>
        <v/>
      </c>
      <c r="AO139" s="320" t="str">
        <f t="shared" si="62"/>
        <v/>
      </c>
      <c r="AP139" s="320" t="str">
        <f t="shared" si="62"/>
        <v/>
      </c>
      <c r="AQ139" s="320" t="str">
        <f t="shared" si="62"/>
        <v/>
      </c>
      <c r="AR139" s="320" t="str">
        <f t="shared" si="62"/>
        <v/>
      </c>
      <c r="AS139" s="320" t="str">
        <f t="shared" si="62"/>
        <v/>
      </c>
      <c r="AT139" s="320" t="str">
        <f t="shared" si="62"/>
        <v/>
      </c>
      <c r="AU139" s="320" t="str">
        <f t="shared" si="62"/>
        <v/>
      </c>
      <c r="AV139" s="320" t="str">
        <f t="shared" si="62"/>
        <v/>
      </c>
      <c r="AW139" s="320" t="str">
        <f t="shared" si="62"/>
        <v/>
      </c>
      <c r="AX139" s="320" t="str">
        <f t="shared" si="62"/>
        <v/>
      </c>
      <c r="AY139" s="320" t="str">
        <f t="shared" si="62"/>
        <v/>
      </c>
      <c r="AZ139" s="320" t="str">
        <f t="shared" si="62"/>
        <v/>
      </c>
      <c r="BA139" s="320" t="str">
        <f t="shared" si="62"/>
        <v/>
      </c>
      <c r="BB139" s="320" t="str">
        <f t="shared" si="62"/>
        <v/>
      </c>
      <c r="BC139" s="320" t="str">
        <f t="shared" si="62"/>
        <v/>
      </c>
      <c r="BD139" s="320" t="str">
        <f t="shared" si="62"/>
        <v/>
      </c>
      <c r="BE139" s="320" t="str">
        <f t="shared" si="62"/>
        <v/>
      </c>
    </row>
    <row r="140" spans="1:57" ht="0.95" hidden="1" customHeight="1">
      <c r="A140" s="873"/>
      <c r="B140" s="321"/>
      <c r="E140" s="312">
        <v>21</v>
      </c>
      <c r="F140" s="315"/>
      <c r="G140" s="315"/>
      <c r="H140" s="315"/>
      <c r="I140" s="315"/>
      <c r="J140" s="320" t="str">
        <f t="shared" ref="J140:BE140" si="63">IF(J$7=1,
IF($E140&lt;=J$4,REPT($D$119,$D$120-LEN(J88))&amp;J88,""),
"")</f>
        <v/>
      </c>
      <c r="K140" s="320" t="str">
        <f t="shared" si="63"/>
        <v/>
      </c>
      <c r="L140" s="320" t="str">
        <f t="shared" si="63"/>
        <v/>
      </c>
      <c r="M140" s="320" t="str">
        <f t="shared" si="63"/>
        <v/>
      </c>
      <c r="N140" s="320" t="str">
        <f t="shared" si="63"/>
        <v/>
      </c>
      <c r="O140" s="320" t="str">
        <f t="shared" si="63"/>
        <v/>
      </c>
      <c r="P140" s="320" t="str">
        <f t="shared" si="63"/>
        <v/>
      </c>
      <c r="Q140" s="320" t="str">
        <f t="shared" si="63"/>
        <v/>
      </c>
      <c r="R140" s="320" t="str">
        <f t="shared" si="63"/>
        <v/>
      </c>
      <c r="S140" s="320" t="str">
        <f t="shared" si="63"/>
        <v/>
      </c>
      <c r="T140" s="320" t="str">
        <f t="shared" si="63"/>
        <v/>
      </c>
      <c r="U140" s="320" t="str">
        <f t="shared" si="63"/>
        <v/>
      </c>
      <c r="V140" s="320" t="str">
        <f t="shared" si="63"/>
        <v/>
      </c>
      <c r="W140" s="320" t="str">
        <f t="shared" si="63"/>
        <v/>
      </c>
      <c r="X140" s="320" t="str">
        <f t="shared" si="63"/>
        <v/>
      </c>
      <c r="Y140" s="320" t="str">
        <f t="shared" si="63"/>
        <v/>
      </c>
      <c r="Z140" s="320" t="str">
        <f t="shared" si="63"/>
        <v/>
      </c>
      <c r="AA140" s="320" t="str">
        <f t="shared" si="63"/>
        <v/>
      </c>
      <c r="AB140" s="320" t="str">
        <f t="shared" si="63"/>
        <v/>
      </c>
      <c r="AC140" s="320" t="str">
        <f t="shared" si="63"/>
        <v/>
      </c>
      <c r="AD140" s="320" t="str">
        <f t="shared" si="63"/>
        <v/>
      </c>
      <c r="AE140" s="320" t="str">
        <f t="shared" si="63"/>
        <v/>
      </c>
      <c r="AF140" s="320" t="str">
        <f t="shared" si="63"/>
        <v/>
      </c>
      <c r="AG140" s="320" t="str">
        <f t="shared" si="63"/>
        <v/>
      </c>
      <c r="AH140" s="320" t="str">
        <f t="shared" si="63"/>
        <v/>
      </c>
      <c r="AI140" s="320" t="str">
        <f t="shared" si="63"/>
        <v/>
      </c>
      <c r="AJ140" s="320" t="str">
        <f t="shared" si="63"/>
        <v/>
      </c>
      <c r="AK140" s="320" t="str">
        <f t="shared" si="63"/>
        <v/>
      </c>
      <c r="AL140" s="320" t="str">
        <f t="shared" si="63"/>
        <v/>
      </c>
      <c r="AM140" s="320" t="str">
        <f t="shared" si="63"/>
        <v/>
      </c>
      <c r="AN140" s="320" t="str">
        <f t="shared" si="63"/>
        <v/>
      </c>
      <c r="AO140" s="320" t="str">
        <f t="shared" si="63"/>
        <v/>
      </c>
      <c r="AP140" s="320" t="str">
        <f t="shared" si="63"/>
        <v/>
      </c>
      <c r="AQ140" s="320" t="str">
        <f t="shared" si="63"/>
        <v/>
      </c>
      <c r="AR140" s="320" t="str">
        <f t="shared" si="63"/>
        <v/>
      </c>
      <c r="AS140" s="320" t="str">
        <f t="shared" si="63"/>
        <v/>
      </c>
      <c r="AT140" s="320" t="str">
        <f t="shared" si="63"/>
        <v/>
      </c>
      <c r="AU140" s="320" t="str">
        <f t="shared" si="63"/>
        <v/>
      </c>
      <c r="AV140" s="320" t="str">
        <f t="shared" si="63"/>
        <v/>
      </c>
      <c r="AW140" s="320" t="str">
        <f t="shared" si="63"/>
        <v/>
      </c>
      <c r="AX140" s="320" t="str">
        <f t="shared" si="63"/>
        <v/>
      </c>
      <c r="AY140" s="320" t="str">
        <f t="shared" si="63"/>
        <v/>
      </c>
      <c r="AZ140" s="320" t="str">
        <f t="shared" si="63"/>
        <v/>
      </c>
      <c r="BA140" s="320" t="str">
        <f t="shared" si="63"/>
        <v/>
      </c>
      <c r="BB140" s="320" t="str">
        <f t="shared" si="63"/>
        <v/>
      </c>
      <c r="BC140" s="320" t="str">
        <f t="shared" si="63"/>
        <v/>
      </c>
      <c r="BD140" s="320" t="str">
        <f t="shared" si="63"/>
        <v/>
      </c>
      <c r="BE140" s="320" t="str">
        <f t="shared" si="63"/>
        <v/>
      </c>
    </row>
    <row r="141" spans="1:57" ht="0.95" hidden="1" customHeight="1">
      <c r="A141" s="873"/>
      <c r="B141" s="321"/>
      <c r="E141" s="312">
        <v>22</v>
      </c>
      <c r="F141" s="315"/>
      <c r="G141" s="315"/>
      <c r="H141" s="315"/>
      <c r="I141" s="315"/>
      <c r="J141" s="320" t="str">
        <f t="shared" ref="J141:BE141" si="64">IF(J$7=1,
IF($E141&lt;=J$4,REPT($D$119,$D$120-LEN(J89))&amp;J89,""),
"")</f>
        <v/>
      </c>
      <c r="K141" s="320" t="str">
        <f t="shared" si="64"/>
        <v/>
      </c>
      <c r="L141" s="320" t="str">
        <f t="shared" si="64"/>
        <v/>
      </c>
      <c r="M141" s="320" t="str">
        <f t="shared" si="64"/>
        <v/>
      </c>
      <c r="N141" s="320" t="str">
        <f t="shared" si="64"/>
        <v/>
      </c>
      <c r="O141" s="320" t="str">
        <f t="shared" si="64"/>
        <v/>
      </c>
      <c r="P141" s="320" t="str">
        <f t="shared" si="64"/>
        <v/>
      </c>
      <c r="Q141" s="320" t="str">
        <f t="shared" si="64"/>
        <v/>
      </c>
      <c r="R141" s="320" t="str">
        <f t="shared" si="64"/>
        <v/>
      </c>
      <c r="S141" s="320" t="str">
        <f t="shared" si="64"/>
        <v/>
      </c>
      <c r="T141" s="320" t="str">
        <f t="shared" si="64"/>
        <v/>
      </c>
      <c r="U141" s="320" t="str">
        <f t="shared" si="64"/>
        <v/>
      </c>
      <c r="V141" s="320" t="str">
        <f t="shared" si="64"/>
        <v/>
      </c>
      <c r="W141" s="320" t="str">
        <f t="shared" si="64"/>
        <v/>
      </c>
      <c r="X141" s="320" t="str">
        <f t="shared" si="64"/>
        <v/>
      </c>
      <c r="Y141" s="320" t="str">
        <f t="shared" si="64"/>
        <v/>
      </c>
      <c r="Z141" s="320" t="str">
        <f t="shared" si="64"/>
        <v/>
      </c>
      <c r="AA141" s="320" t="str">
        <f t="shared" si="64"/>
        <v/>
      </c>
      <c r="AB141" s="320" t="str">
        <f t="shared" si="64"/>
        <v/>
      </c>
      <c r="AC141" s="320" t="str">
        <f t="shared" si="64"/>
        <v/>
      </c>
      <c r="AD141" s="320" t="str">
        <f t="shared" si="64"/>
        <v/>
      </c>
      <c r="AE141" s="320" t="str">
        <f t="shared" si="64"/>
        <v/>
      </c>
      <c r="AF141" s="320" t="str">
        <f t="shared" si="64"/>
        <v/>
      </c>
      <c r="AG141" s="320" t="str">
        <f t="shared" si="64"/>
        <v/>
      </c>
      <c r="AH141" s="320" t="str">
        <f t="shared" si="64"/>
        <v/>
      </c>
      <c r="AI141" s="320" t="str">
        <f t="shared" si="64"/>
        <v/>
      </c>
      <c r="AJ141" s="320" t="str">
        <f t="shared" si="64"/>
        <v/>
      </c>
      <c r="AK141" s="320" t="str">
        <f t="shared" si="64"/>
        <v/>
      </c>
      <c r="AL141" s="320" t="str">
        <f t="shared" si="64"/>
        <v/>
      </c>
      <c r="AM141" s="320" t="str">
        <f t="shared" si="64"/>
        <v/>
      </c>
      <c r="AN141" s="320" t="str">
        <f t="shared" si="64"/>
        <v/>
      </c>
      <c r="AO141" s="320" t="str">
        <f t="shared" si="64"/>
        <v/>
      </c>
      <c r="AP141" s="320" t="str">
        <f t="shared" si="64"/>
        <v/>
      </c>
      <c r="AQ141" s="320" t="str">
        <f t="shared" si="64"/>
        <v/>
      </c>
      <c r="AR141" s="320" t="str">
        <f t="shared" si="64"/>
        <v/>
      </c>
      <c r="AS141" s="320" t="str">
        <f t="shared" si="64"/>
        <v/>
      </c>
      <c r="AT141" s="320" t="str">
        <f t="shared" si="64"/>
        <v/>
      </c>
      <c r="AU141" s="320" t="str">
        <f t="shared" si="64"/>
        <v/>
      </c>
      <c r="AV141" s="320" t="str">
        <f t="shared" si="64"/>
        <v/>
      </c>
      <c r="AW141" s="320" t="str">
        <f t="shared" si="64"/>
        <v/>
      </c>
      <c r="AX141" s="320" t="str">
        <f t="shared" si="64"/>
        <v/>
      </c>
      <c r="AY141" s="320" t="str">
        <f t="shared" si="64"/>
        <v/>
      </c>
      <c r="AZ141" s="320" t="str">
        <f t="shared" si="64"/>
        <v/>
      </c>
      <c r="BA141" s="320" t="str">
        <f t="shared" si="64"/>
        <v/>
      </c>
      <c r="BB141" s="320" t="str">
        <f t="shared" si="64"/>
        <v/>
      </c>
      <c r="BC141" s="320" t="str">
        <f t="shared" si="64"/>
        <v/>
      </c>
      <c r="BD141" s="320" t="str">
        <f t="shared" si="64"/>
        <v/>
      </c>
      <c r="BE141" s="320" t="str">
        <f t="shared" si="64"/>
        <v/>
      </c>
    </row>
    <row r="142" spans="1:57" ht="0.95" hidden="1" customHeight="1">
      <c r="A142" s="873"/>
      <c r="B142" s="321"/>
      <c r="E142" s="312">
        <v>23</v>
      </c>
      <c r="F142" s="315"/>
      <c r="G142" s="315"/>
      <c r="H142" s="315"/>
      <c r="I142" s="315"/>
      <c r="J142" s="320" t="str">
        <f t="shared" ref="J142:BE142" si="65">IF(J$7=1,
IF($E142&lt;=J$4,REPT($D$119,$D$120-LEN(J90))&amp;J90,""),
"")</f>
        <v/>
      </c>
      <c r="K142" s="320" t="str">
        <f t="shared" si="65"/>
        <v/>
      </c>
      <c r="L142" s="320" t="str">
        <f t="shared" si="65"/>
        <v/>
      </c>
      <c r="M142" s="320" t="str">
        <f t="shared" si="65"/>
        <v/>
      </c>
      <c r="N142" s="320" t="str">
        <f t="shared" si="65"/>
        <v/>
      </c>
      <c r="O142" s="320" t="str">
        <f t="shared" si="65"/>
        <v/>
      </c>
      <c r="P142" s="320" t="str">
        <f t="shared" si="65"/>
        <v/>
      </c>
      <c r="Q142" s="320" t="str">
        <f t="shared" si="65"/>
        <v/>
      </c>
      <c r="R142" s="320" t="str">
        <f t="shared" si="65"/>
        <v/>
      </c>
      <c r="S142" s="320" t="str">
        <f t="shared" si="65"/>
        <v/>
      </c>
      <c r="T142" s="320" t="str">
        <f t="shared" si="65"/>
        <v/>
      </c>
      <c r="U142" s="320" t="str">
        <f t="shared" si="65"/>
        <v/>
      </c>
      <c r="V142" s="320" t="str">
        <f t="shared" si="65"/>
        <v/>
      </c>
      <c r="W142" s="320" t="str">
        <f t="shared" si="65"/>
        <v/>
      </c>
      <c r="X142" s="320" t="str">
        <f t="shared" si="65"/>
        <v/>
      </c>
      <c r="Y142" s="320" t="str">
        <f t="shared" si="65"/>
        <v/>
      </c>
      <c r="Z142" s="320" t="str">
        <f t="shared" si="65"/>
        <v/>
      </c>
      <c r="AA142" s="320" t="str">
        <f t="shared" si="65"/>
        <v/>
      </c>
      <c r="AB142" s="320" t="str">
        <f t="shared" si="65"/>
        <v/>
      </c>
      <c r="AC142" s="320" t="str">
        <f t="shared" si="65"/>
        <v/>
      </c>
      <c r="AD142" s="320" t="str">
        <f t="shared" si="65"/>
        <v/>
      </c>
      <c r="AE142" s="320" t="str">
        <f t="shared" si="65"/>
        <v/>
      </c>
      <c r="AF142" s="320" t="str">
        <f t="shared" si="65"/>
        <v/>
      </c>
      <c r="AG142" s="320" t="str">
        <f t="shared" si="65"/>
        <v/>
      </c>
      <c r="AH142" s="320" t="str">
        <f t="shared" si="65"/>
        <v/>
      </c>
      <c r="AI142" s="320" t="str">
        <f t="shared" si="65"/>
        <v/>
      </c>
      <c r="AJ142" s="320" t="str">
        <f t="shared" si="65"/>
        <v/>
      </c>
      <c r="AK142" s="320" t="str">
        <f t="shared" si="65"/>
        <v/>
      </c>
      <c r="AL142" s="320" t="str">
        <f t="shared" si="65"/>
        <v/>
      </c>
      <c r="AM142" s="320" t="str">
        <f t="shared" si="65"/>
        <v/>
      </c>
      <c r="AN142" s="320" t="str">
        <f t="shared" si="65"/>
        <v/>
      </c>
      <c r="AO142" s="320" t="str">
        <f t="shared" si="65"/>
        <v/>
      </c>
      <c r="AP142" s="320" t="str">
        <f t="shared" si="65"/>
        <v/>
      </c>
      <c r="AQ142" s="320" t="str">
        <f t="shared" si="65"/>
        <v/>
      </c>
      <c r="AR142" s="320" t="str">
        <f t="shared" si="65"/>
        <v/>
      </c>
      <c r="AS142" s="320" t="str">
        <f t="shared" si="65"/>
        <v/>
      </c>
      <c r="AT142" s="320" t="str">
        <f t="shared" si="65"/>
        <v/>
      </c>
      <c r="AU142" s="320" t="str">
        <f t="shared" si="65"/>
        <v/>
      </c>
      <c r="AV142" s="320" t="str">
        <f t="shared" si="65"/>
        <v/>
      </c>
      <c r="AW142" s="320" t="str">
        <f t="shared" si="65"/>
        <v/>
      </c>
      <c r="AX142" s="320" t="str">
        <f t="shared" si="65"/>
        <v/>
      </c>
      <c r="AY142" s="320" t="str">
        <f t="shared" si="65"/>
        <v/>
      </c>
      <c r="AZ142" s="320" t="str">
        <f t="shared" si="65"/>
        <v/>
      </c>
      <c r="BA142" s="320" t="str">
        <f t="shared" si="65"/>
        <v/>
      </c>
      <c r="BB142" s="320" t="str">
        <f t="shared" si="65"/>
        <v/>
      </c>
      <c r="BC142" s="320" t="str">
        <f t="shared" si="65"/>
        <v/>
      </c>
      <c r="BD142" s="320" t="str">
        <f t="shared" si="65"/>
        <v/>
      </c>
      <c r="BE142" s="320" t="str">
        <f t="shared" si="65"/>
        <v/>
      </c>
    </row>
    <row r="143" spans="1:57" ht="0.95" hidden="1" customHeight="1">
      <c r="A143" s="873"/>
      <c r="B143" s="321"/>
      <c r="E143" s="312">
        <v>24</v>
      </c>
      <c r="F143" s="315"/>
      <c r="G143" s="315"/>
      <c r="H143" s="315"/>
      <c r="I143" s="315"/>
      <c r="J143" s="320" t="str">
        <f t="shared" ref="J143:BE143" si="66">IF(J$7=1,
IF($E143&lt;=J$4,REPT($D$119,$D$120-LEN(J91))&amp;J91,""),
"")</f>
        <v/>
      </c>
      <c r="K143" s="320" t="str">
        <f t="shared" si="66"/>
        <v/>
      </c>
      <c r="L143" s="320" t="str">
        <f t="shared" si="66"/>
        <v/>
      </c>
      <c r="M143" s="320" t="str">
        <f t="shared" si="66"/>
        <v/>
      </c>
      <c r="N143" s="320" t="str">
        <f t="shared" si="66"/>
        <v/>
      </c>
      <c r="O143" s="320" t="str">
        <f t="shared" si="66"/>
        <v/>
      </c>
      <c r="P143" s="320" t="str">
        <f t="shared" si="66"/>
        <v/>
      </c>
      <c r="Q143" s="320" t="str">
        <f t="shared" si="66"/>
        <v/>
      </c>
      <c r="R143" s="320" t="str">
        <f t="shared" si="66"/>
        <v/>
      </c>
      <c r="S143" s="320" t="str">
        <f t="shared" si="66"/>
        <v/>
      </c>
      <c r="T143" s="320" t="str">
        <f t="shared" si="66"/>
        <v/>
      </c>
      <c r="U143" s="320" t="str">
        <f t="shared" si="66"/>
        <v/>
      </c>
      <c r="V143" s="320" t="str">
        <f t="shared" si="66"/>
        <v/>
      </c>
      <c r="W143" s="320" t="str">
        <f t="shared" si="66"/>
        <v/>
      </c>
      <c r="X143" s="320" t="str">
        <f t="shared" si="66"/>
        <v/>
      </c>
      <c r="Y143" s="320" t="str">
        <f t="shared" si="66"/>
        <v/>
      </c>
      <c r="Z143" s="320" t="str">
        <f t="shared" si="66"/>
        <v/>
      </c>
      <c r="AA143" s="320" t="str">
        <f t="shared" si="66"/>
        <v/>
      </c>
      <c r="AB143" s="320" t="str">
        <f t="shared" si="66"/>
        <v/>
      </c>
      <c r="AC143" s="320" t="str">
        <f t="shared" si="66"/>
        <v/>
      </c>
      <c r="AD143" s="320" t="str">
        <f t="shared" si="66"/>
        <v/>
      </c>
      <c r="AE143" s="320" t="str">
        <f t="shared" si="66"/>
        <v/>
      </c>
      <c r="AF143" s="320" t="str">
        <f t="shared" si="66"/>
        <v/>
      </c>
      <c r="AG143" s="320" t="str">
        <f t="shared" si="66"/>
        <v/>
      </c>
      <c r="AH143" s="320" t="str">
        <f t="shared" si="66"/>
        <v/>
      </c>
      <c r="AI143" s="320" t="str">
        <f t="shared" si="66"/>
        <v/>
      </c>
      <c r="AJ143" s="320" t="str">
        <f t="shared" si="66"/>
        <v/>
      </c>
      <c r="AK143" s="320" t="str">
        <f t="shared" si="66"/>
        <v/>
      </c>
      <c r="AL143" s="320" t="str">
        <f t="shared" si="66"/>
        <v/>
      </c>
      <c r="AM143" s="320" t="str">
        <f t="shared" si="66"/>
        <v/>
      </c>
      <c r="AN143" s="320" t="str">
        <f t="shared" si="66"/>
        <v/>
      </c>
      <c r="AO143" s="320" t="str">
        <f t="shared" si="66"/>
        <v/>
      </c>
      <c r="AP143" s="320" t="str">
        <f t="shared" si="66"/>
        <v/>
      </c>
      <c r="AQ143" s="320" t="str">
        <f t="shared" si="66"/>
        <v/>
      </c>
      <c r="AR143" s="320" t="str">
        <f t="shared" si="66"/>
        <v/>
      </c>
      <c r="AS143" s="320" t="str">
        <f t="shared" si="66"/>
        <v/>
      </c>
      <c r="AT143" s="320" t="str">
        <f t="shared" si="66"/>
        <v/>
      </c>
      <c r="AU143" s="320" t="str">
        <f t="shared" si="66"/>
        <v/>
      </c>
      <c r="AV143" s="320" t="str">
        <f t="shared" si="66"/>
        <v/>
      </c>
      <c r="AW143" s="320" t="str">
        <f t="shared" si="66"/>
        <v/>
      </c>
      <c r="AX143" s="320" t="str">
        <f t="shared" si="66"/>
        <v/>
      </c>
      <c r="AY143" s="320" t="str">
        <f t="shared" si="66"/>
        <v/>
      </c>
      <c r="AZ143" s="320" t="str">
        <f t="shared" si="66"/>
        <v/>
      </c>
      <c r="BA143" s="320" t="str">
        <f t="shared" si="66"/>
        <v/>
      </c>
      <c r="BB143" s="320" t="str">
        <f t="shared" si="66"/>
        <v/>
      </c>
      <c r="BC143" s="320" t="str">
        <f t="shared" si="66"/>
        <v/>
      </c>
      <c r="BD143" s="320" t="str">
        <f t="shared" si="66"/>
        <v/>
      </c>
      <c r="BE143" s="320" t="str">
        <f t="shared" si="66"/>
        <v/>
      </c>
    </row>
    <row r="144" spans="1:57" ht="0.95" hidden="1" customHeight="1">
      <c r="A144" s="873"/>
      <c r="B144" s="321"/>
      <c r="E144" s="312">
        <v>25</v>
      </c>
      <c r="F144" s="315"/>
      <c r="G144" s="315"/>
      <c r="H144" s="315"/>
      <c r="I144" s="315"/>
      <c r="J144" s="320" t="str">
        <f t="shared" ref="J144:BE144" si="67">IF(J$7=1,
IF($E144&lt;=J$4,REPT($D$119,$D$120-LEN(J92))&amp;J92,""),
"")</f>
        <v/>
      </c>
      <c r="K144" s="320" t="str">
        <f t="shared" si="67"/>
        <v/>
      </c>
      <c r="L144" s="320" t="str">
        <f t="shared" si="67"/>
        <v/>
      </c>
      <c r="M144" s="320" t="str">
        <f t="shared" si="67"/>
        <v/>
      </c>
      <c r="N144" s="320" t="str">
        <f t="shared" si="67"/>
        <v/>
      </c>
      <c r="O144" s="320" t="str">
        <f t="shared" si="67"/>
        <v/>
      </c>
      <c r="P144" s="320" t="str">
        <f t="shared" si="67"/>
        <v/>
      </c>
      <c r="Q144" s="320" t="str">
        <f t="shared" si="67"/>
        <v/>
      </c>
      <c r="R144" s="320" t="str">
        <f t="shared" si="67"/>
        <v/>
      </c>
      <c r="S144" s="320" t="str">
        <f t="shared" si="67"/>
        <v/>
      </c>
      <c r="T144" s="320" t="str">
        <f t="shared" si="67"/>
        <v/>
      </c>
      <c r="U144" s="320" t="str">
        <f t="shared" si="67"/>
        <v/>
      </c>
      <c r="V144" s="320" t="str">
        <f t="shared" si="67"/>
        <v/>
      </c>
      <c r="W144" s="320" t="str">
        <f t="shared" si="67"/>
        <v/>
      </c>
      <c r="X144" s="320" t="str">
        <f t="shared" si="67"/>
        <v/>
      </c>
      <c r="Y144" s="320" t="str">
        <f t="shared" si="67"/>
        <v/>
      </c>
      <c r="Z144" s="320" t="str">
        <f t="shared" si="67"/>
        <v/>
      </c>
      <c r="AA144" s="320" t="str">
        <f t="shared" si="67"/>
        <v/>
      </c>
      <c r="AB144" s="320" t="str">
        <f t="shared" si="67"/>
        <v/>
      </c>
      <c r="AC144" s="320" t="str">
        <f t="shared" si="67"/>
        <v/>
      </c>
      <c r="AD144" s="320" t="str">
        <f t="shared" si="67"/>
        <v/>
      </c>
      <c r="AE144" s="320" t="str">
        <f t="shared" si="67"/>
        <v/>
      </c>
      <c r="AF144" s="320" t="str">
        <f t="shared" si="67"/>
        <v/>
      </c>
      <c r="AG144" s="320" t="str">
        <f t="shared" si="67"/>
        <v/>
      </c>
      <c r="AH144" s="320" t="str">
        <f t="shared" si="67"/>
        <v/>
      </c>
      <c r="AI144" s="320" t="str">
        <f t="shared" si="67"/>
        <v/>
      </c>
      <c r="AJ144" s="320" t="str">
        <f t="shared" si="67"/>
        <v/>
      </c>
      <c r="AK144" s="320" t="str">
        <f t="shared" si="67"/>
        <v/>
      </c>
      <c r="AL144" s="320" t="str">
        <f t="shared" si="67"/>
        <v/>
      </c>
      <c r="AM144" s="320" t="str">
        <f t="shared" si="67"/>
        <v/>
      </c>
      <c r="AN144" s="320" t="str">
        <f t="shared" si="67"/>
        <v/>
      </c>
      <c r="AO144" s="320" t="str">
        <f t="shared" si="67"/>
        <v/>
      </c>
      <c r="AP144" s="320" t="str">
        <f t="shared" si="67"/>
        <v/>
      </c>
      <c r="AQ144" s="320" t="str">
        <f t="shared" si="67"/>
        <v/>
      </c>
      <c r="AR144" s="320" t="str">
        <f t="shared" si="67"/>
        <v/>
      </c>
      <c r="AS144" s="320" t="str">
        <f t="shared" si="67"/>
        <v/>
      </c>
      <c r="AT144" s="320" t="str">
        <f t="shared" si="67"/>
        <v/>
      </c>
      <c r="AU144" s="320" t="str">
        <f t="shared" si="67"/>
        <v/>
      </c>
      <c r="AV144" s="320" t="str">
        <f t="shared" si="67"/>
        <v/>
      </c>
      <c r="AW144" s="320" t="str">
        <f t="shared" si="67"/>
        <v/>
      </c>
      <c r="AX144" s="320" t="str">
        <f t="shared" si="67"/>
        <v/>
      </c>
      <c r="AY144" s="320" t="str">
        <f t="shared" si="67"/>
        <v/>
      </c>
      <c r="AZ144" s="320" t="str">
        <f t="shared" si="67"/>
        <v/>
      </c>
      <c r="BA144" s="320" t="str">
        <f t="shared" si="67"/>
        <v/>
      </c>
      <c r="BB144" s="320" t="str">
        <f t="shared" si="67"/>
        <v/>
      </c>
      <c r="BC144" s="320" t="str">
        <f t="shared" si="67"/>
        <v/>
      </c>
      <c r="BD144" s="320" t="str">
        <f t="shared" si="67"/>
        <v/>
      </c>
      <c r="BE144" s="320" t="str">
        <f t="shared" si="67"/>
        <v/>
      </c>
    </row>
    <row r="145" spans="1:57" ht="0.95" hidden="1" customHeight="1">
      <c r="A145" s="873"/>
      <c r="B145" s="321"/>
      <c r="E145" s="312">
        <v>26</v>
      </c>
      <c r="F145" s="315"/>
      <c r="G145" s="315"/>
      <c r="H145" s="315"/>
      <c r="I145" s="315"/>
      <c r="J145" s="320" t="str">
        <f t="shared" ref="J145:BE145" si="68">IF(J$7=1,
IF($E145&lt;=J$4,REPT($D$119,$D$120-LEN(J93))&amp;J93,""),
"")</f>
        <v/>
      </c>
      <c r="K145" s="320" t="str">
        <f t="shared" si="68"/>
        <v/>
      </c>
      <c r="L145" s="320" t="str">
        <f t="shared" si="68"/>
        <v/>
      </c>
      <c r="M145" s="320" t="str">
        <f t="shared" si="68"/>
        <v/>
      </c>
      <c r="N145" s="320" t="str">
        <f t="shared" si="68"/>
        <v/>
      </c>
      <c r="O145" s="320" t="str">
        <f t="shared" si="68"/>
        <v/>
      </c>
      <c r="P145" s="320" t="str">
        <f t="shared" si="68"/>
        <v/>
      </c>
      <c r="Q145" s="320" t="str">
        <f t="shared" si="68"/>
        <v/>
      </c>
      <c r="R145" s="320" t="str">
        <f t="shared" si="68"/>
        <v/>
      </c>
      <c r="S145" s="320" t="str">
        <f t="shared" si="68"/>
        <v/>
      </c>
      <c r="T145" s="320" t="str">
        <f t="shared" si="68"/>
        <v/>
      </c>
      <c r="U145" s="320" t="str">
        <f t="shared" si="68"/>
        <v/>
      </c>
      <c r="V145" s="320" t="str">
        <f t="shared" si="68"/>
        <v/>
      </c>
      <c r="W145" s="320" t="str">
        <f t="shared" si="68"/>
        <v/>
      </c>
      <c r="X145" s="320" t="str">
        <f t="shared" si="68"/>
        <v/>
      </c>
      <c r="Y145" s="320" t="str">
        <f t="shared" si="68"/>
        <v/>
      </c>
      <c r="Z145" s="320" t="str">
        <f t="shared" si="68"/>
        <v/>
      </c>
      <c r="AA145" s="320" t="str">
        <f t="shared" si="68"/>
        <v/>
      </c>
      <c r="AB145" s="320" t="str">
        <f t="shared" si="68"/>
        <v/>
      </c>
      <c r="AC145" s="320" t="str">
        <f t="shared" si="68"/>
        <v/>
      </c>
      <c r="AD145" s="320" t="str">
        <f t="shared" si="68"/>
        <v/>
      </c>
      <c r="AE145" s="320" t="str">
        <f t="shared" si="68"/>
        <v/>
      </c>
      <c r="AF145" s="320" t="str">
        <f t="shared" si="68"/>
        <v/>
      </c>
      <c r="AG145" s="320" t="str">
        <f t="shared" si="68"/>
        <v/>
      </c>
      <c r="AH145" s="320" t="str">
        <f t="shared" si="68"/>
        <v/>
      </c>
      <c r="AI145" s="320" t="str">
        <f t="shared" si="68"/>
        <v/>
      </c>
      <c r="AJ145" s="320" t="str">
        <f t="shared" si="68"/>
        <v/>
      </c>
      <c r="AK145" s="320" t="str">
        <f t="shared" si="68"/>
        <v/>
      </c>
      <c r="AL145" s="320" t="str">
        <f t="shared" si="68"/>
        <v/>
      </c>
      <c r="AM145" s="320" t="str">
        <f t="shared" si="68"/>
        <v/>
      </c>
      <c r="AN145" s="320" t="str">
        <f t="shared" si="68"/>
        <v/>
      </c>
      <c r="AO145" s="320" t="str">
        <f t="shared" si="68"/>
        <v/>
      </c>
      <c r="AP145" s="320" t="str">
        <f t="shared" si="68"/>
        <v/>
      </c>
      <c r="AQ145" s="320" t="str">
        <f t="shared" si="68"/>
        <v/>
      </c>
      <c r="AR145" s="320" t="str">
        <f t="shared" si="68"/>
        <v/>
      </c>
      <c r="AS145" s="320" t="str">
        <f t="shared" si="68"/>
        <v/>
      </c>
      <c r="AT145" s="320" t="str">
        <f t="shared" si="68"/>
        <v/>
      </c>
      <c r="AU145" s="320" t="str">
        <f t="shared" si="68"/>
        <v/>
      </c>
      <c r="AV145" s="320" t="str">
        <f t="shared" si="68"/>
        <v/>
      </c>
      <c r="AW145" s="320" t="str">
        <f t="shared" si="68"/>
        <v/>
      </c>
      <c r="AX145" s="320" t="str">
        <f t="shared" si="68"/>
        <v/>
      </c>
      <c r="AY145" s="320" t="str">
        <f t="shared" si="68"/>
        <v/>
      </c>
      <c r="AZ145" s="320" t="str">
        <f t="shared" si="68"/>
        <v/>
      </c>
      <c r="BA145" s="320" t="str">
        <f t="shared" si="68"/>
        <v/>
      </c>
      <c r="BB145" s="320" t="str">
        <f t="shared" si="68"/>
        <v/>
      </c>
      <c r="BC145" s="320" t="str">
        <f t="shared" si="68"/>
        <v/>
      </c>
      <c r="BD145" s="320" t="str">
        <f t="shared" si="68"/>
        <v/>
      </c>
      <c r="BE145" s="320" t="str">
        <f t="shared" si="68"/>
        <v/>
      </c>
    </row>
    <row r="146" spans="1:57" ht="0.95" hidden="1" customHeight="1">
      <c r="A146" s="873"/>
      <c r="B146" s="321"/>
      <c r="E146" s="312">
        <v>27</v>
      </c>
      <c r="F146" s="315"/>
      <c r="G146" s="315"/>
      <c r="H146" s="315"/>
      <c r="I146" s="315"/>
      <c r="J146" s="320" t="str">
        <f t="shared" ref="J146:BE146" si="69">IF(J$7=1,
IF($E146&lt;=J$4,REPT($D$119,$D$120-LEN(J94))&amp;J94,""),
"")</f>
        <v/>
      </c>
      <c r="K146" s="320" t="str">
        <f t="shared" si="69"/>
        <v/>
      </c>
      <c r="L146" s="320" t="str">
        <f t="shared" si="69"/>
        <v/>
      </c>
      <c r="M146" s="320" t="str">
        <f t="shared" si="69"/>
        <v/>
      </c>
      <c r="N146" s="320" t="str">
        <f t="shared" si="69"/>
        <v/>
      </c>
      <c r="O146" s="320" t="str">
        <f t="shared" si="69"/>
        <v/>
      </c>
      <c r="P146" s="320" t="str">
        <f t="shared" si="69"/>
        <v/>
      </c>
      <c r="Q146" s="320" t="str">
        <f t="shared" si="69"/>
        <v/>
      </c>
      <c r="R146" s="320" t="str">
        <f t="shared" si="69"/>
        <v/>
      </c>
      <c r="S146" s="320" t="str">
        <f t="shared" si="69"/>
        <v/>
      </c>
      <c r="T146" s="320" t="str">
        <f t="shared" si="69"/>
        <v/>
      </c>
      <c r="U146" s="320" t="str">
        <f t="shared" si="69"/>
        <v/>
      </c>
      <c r="V146" s="320" t="str">
        <f t="shared" si="69"/>
        <v/>
      </c>
      <c r="W146" s="320" t="str">
        <f t="shared" si="69"/>
        <v/>
      </c>
      <c r="X146" s="320" t="str">
        <f t="shared" si="69"/>
        <v/>
      </c>
      <c r="Y146" s="320" t="str">
        <f t="shared" si="69"/>
        <v/>
      </c>
      <c r="Z146" s="320" t="str">
        <f t="shared" si="69"/>
        <v/>
      </c>
      <c r="AA146" s="320" t="str">
        <f t="shared" si="69"/>
        <v/>
      </c>
      <c r="AB146" s="320" t="str">
        <f t="shared" si="69"/>
        <v/>
      </c>
      <c r="AC146" s="320" t="str">
        <f t="shared" si="69"/>
        <v/>
      </c>
      <c r="AD146" s="320" t="str">
        <f t="shared" si="69"/>
        <v/>
      </c>
      <c r="AE146" s="320" t="str">
        <f t="shared" si="69"/>
        <v/>
      </c>
      <c r="AF146" s="320" t="str">
        <f t="shared" si="69"/>
        <v/>
      </c>
      <c r="AG146" s="320" t="str">
        <f t="shared" si="69"/>
        <v/>
      </c>
      <c r="AH146" s="320" t="str">
        <f t="shared" si="69"/>
        <v/>
      </c>
      <c r="AI146" s="320" t="str">
        <f t="shared" si="69"/>
        <v/>
      </c>
      <c r="AJ146" s="320" t="str">
        <f t="shared" si="69"/>
        <v/>
      </c>
      <c r="AK146" s="320" t="str">
        <f t="shared" si="69"/>
        <v/>
      </c>
      <c r="AL146" s="320" t="str">
        <f t="shared" si="69"/>
        <v/>
      </c>
      <c r="AM146" s="320" t="str">
        <f t="shared" si="69"/>
        <v/>
      </c>
      <c r="AN146" s="320" t="str">
        <f t="shared" si="69"/>
        <v/>
      </c>
      <c r="AO146" s="320" t="str">
        <f t="shared" si="69"/>
        <v/>
      </c>
      <c r="AP146" s="320" t="str">
        <f t="shared" si="69"/>
        <v/>
      </c>
      <c r="AQ146" s="320" t="str">
        <f t="shared" si="69"/>
        <v/>
      </c>
      <c r="AR146" s="320" t="str">
        <f t="shared" si="69"/>
        <v/>
      </c>
      <c r="AS146" s="320" t="str">
        <f t="shared" si="69"/>
        <v/>
      </c>
      <c r="AT146" s="320" t="str">
        <f t="shared" si="69"/>
        <v/>
      </c>
      <c r="AU146" s="320" t="str">
        <f t="shared" si="69"/>
        <v/>
      </c>
      <c r="AV146" s="320" t="str">
        <f t="shared" si="69"/>
        <v/>
      </c>
      <c r="AW146" s="320" t="str">
        <f t="shared" si="69"/>
        <v/>
      </c>
      <c r="AX146" s="320" t="str">
        <f t="shared" si="69"/>
        <v/>
      </c>
      <c r="AY146" s="320" t="str">
        <f t="shared" si="69"/>
        <v/>
      </c>
      <c r="AZ146" s="320" t="str">
        <f t="shared" si="69"/>
        <v/>
      </c>
      <c r="BA146" s="320" t="str">
        <f t="shared" si="69"/>
        <v/>
      </c>
      <c r="BB146" s="320" t="str">
        <f t="shared" si="69"/>
        <v/>
      </c>
      <c r="BC146" s="320" t="str">
        <f t="shared" si="69"/>
        <v/>
      </c>
      <c r="BD146" s="320" t="str">
        <f t="shared" si="69"/>
        <v/>
      </c>
      <c r="BE146" s="320" t="str">
        <f t="shared" si="69"/>
        <v/>
      </c>
    </row>
    <row r="147" spans="1:57" ht="0.95" hidden="1" customHeight="1">
      <c r="A147" s="873"/>
      <c r="B147" s="321"/>
      <c r="E147" s="312">
        <v>28</v>
      </c>
      <c r="F147" s="315"/>
      <c r="G147" s="315"/>
      <c r="H147" s="315"/>
      <c r="I147" s="315"/>
      <c r="J147" s="320" t="str">
        <f t="shared" ref="J147:BE147" si="70">IF(J$7=1,
IF($E147&lt;=J$4,REPT($D$119,$D$120-LEN(J95))&amp;J95,""),
"")</f>
        <v/>
      </c>
      <c r="K147" s="320" t="str">
        <f t="shared" si="70"/>
        <v/>
      </c>
      <c r="L147" s="320" t="str">
        <f t="shared" si="70"/>
        <v/>
      </c>
      <c r="M147" s="320" t="str">
        <f t="shared" si="70"/>
        <v/>
      </c>
      <c r="N147" s="320" t="str">
        <f t="shared" si="70"/>
        <v/>
      </c>
      <c r="O147" s="320" t="str">
        <f t="shared" si="70"/>
        <v/>
      </c>
      <c r="P147" s="320" t="str">
        <f t="shared" si="70"/>
        <v/>
      </c>
      <c r="Q147" s="320" t="str">
        <f t="shared" si="70"/>
        <v/>
      </c>
      <c r="R147" s="320" t="str">
        <f t="shared" si="70"/>
        <v/>
      </c>
      <c r="S147" s="320" t="str">
        <f t="shared" si="70"/>
        <v/>
      </c>
      <c r="T147" s="320" t="str">
        <f t="shared" si="70"/>
        <v/>
      </c>
      <c r="U147" s="320" t="str">
        <f t="shared" si="70"/>
        <v/>
      </c>
      <c r="V147" s="320" t="str">
        <f t="shared" si="70"/>
        <v/>
      </c>
      <c r="W147" s="320" t="str">
        <f t="shared" si="70"/>
        <v/>
      </c>
      <c r="X147" s="320" t="str">
        <f t="shared" si="70"/>
        <v/>
      </c>
      <c r="Y147" s="320" t="str">
        <f t="shared" si="70"/>
        <v/>
      </c>
      <c r="Z147" s="320" t="str">
        <f t="shared" si="70"/>
        <v/>
      </c>
      <c r="AA147" s="320" t="str">
        <f t="shared" si="70"/>
        <v/>
      </c>
      <c r="AB147" s="320" t="str">
        <f t="shared" si="70"/>
        <v/>
      </c>
      <c r="AC147" s="320" t="str">
        <f t="shared" si="70"/>
        <v/>
      </c>
      <c r="AD147" s="320" t="str">
        <f t="shared" si="70"/>
        <v/>
      </c>
      <c r="AE147" s="320" t="str">
        <f t="shared" si="70"/>
        <v/>
      </c>
      <c r="AF147" s="320" t="str">
        <f t="shared" si="70"/>
        <v/>
      </c>
      <c r="AG147" s="320" t="str">
        <f t="shared" si="70"/>
        <v/>
      </c>
      <c r="AH147" s="320" t="str">
        <f t="shared" si="70"/>
        <v/>
      </c>
      <c r="AI147" s="320" t="str">
        <f t="shared" si="70"/>
        <v/>
      </c>
      <c r="AJ147" s="320" t="str">
        <f t="shared" si="70"/>
        <v/>
      </c>
      <c r="AK147" s="320" t="str">
        <f t="shared" si="70"/>
        <v/>
      </c>
      <c r="AL147" s="320" t="str">
        <f t="shared" si="70"/>
        <v/>
      </c>
      <c r="AM147" s="320" t="str">
        <f t="shared" si="70"/>
        <v/>
      </c>
      <c r="AN147" s="320" t="str">
        <f t="shared" si="70"/>
        <v/>
      </c>
      <c r="AO147" s="320" t="str">
        <f t="shared" si="70"/>
        <v/>
      </c>
      <c r="AP147" s="320" t="str">
        <f t="shared" si="70"/>
        <v/>
      </c>
      <c r="AQ147" s="320" t="str">
        <f t="shared" si="70"/>
        <v/>
      </c>
      <c r="AR147" s="320" t="str">
        <f t="shared" si="70"/>
        <v/>
      </c>
      <c r="AS147" s="320" t="str">
        <f t="shared" si="70"/>
        <v/>
      </c>
      <c r="AT147" s="320" t="str">
        <f t="shared" si="70"/>
        <v/>
      </c>
      <c r="AU147" s="320" t="str">
        <f t="shared" si="70"/>
        <v/>
      </c>
      <c r="AV147" s="320" t="str">
        <f t="shared" si="70"/>
        <v/>
      </c>
      <c r="AW147" s="320" t="str">
        <f t="shared" si="70"/>
        <v/>
      </c>
      <c r="AX147" s="320" t="str">
        <f t="shared" si="70"/>
        <v/>
      </c>
      <c r="AY147" s="320" t="str">
        <f t="shared" si="70"/>
        <v/>
      </c>
      <c r="AZ147" s="320" t="str">
        <f t="shared" si="70"/>
        <v/>
      </c>
      <c r="BA147" s="320" t="str">
        <f t="shared" si="70"/>
        <v/>
      </c>
      <c r="BB147" s="320" t="str">
        <f t="shared" si="70"/>
        <v/>
      </c>
      <c r="BC147" s="320" t="str">
        <f t="shared" si="70"/>
        <v/>
      </c>
      <c r="BD147" s="320" t="str">
        <f t="shared" si="70"/>
        <v/>
      </c>
      <c r="BE147" s="320" t="str">
        <f t="shared" si="70"/>
        <v/>
      </c>
    </row>
    <row r="148" spans="1:57" ht="0.95" hidden="1" customHeight="1">
      <c r="A148" s="873"/>
      <c r="B148" s="321"/>
      <c r="E148" s="312">
        <v>29</v>
      </c>
      <c r="F148" s="315"/>
      <c r="G148" s="315"/>
      <c r="H148" s="315"/>
      <c r="I148" s="315"/>
      <c r="J148" s="320" t="str">
        <f t="shared" ref="J148:BE148" si="71">IF(J$7=1,
IF($E148&lt;=J$4,REPT($D$119,$D$120-LEN(J96))&amp;J96,""),
"")</f>
        <v/>
      </c>
      <c r="K148" s="320" t="str">
        <f t="shared" si="71"/>
        <v/>
      </c>
      <c r="L148" s="320" t="str">
        <f t="shared" si="71"/>
        <v/>
      </c>
      <c r="M148" s="320" t="str">
        <f t="shared" si="71"/>
        <v/>
      </c>
      <c r="N148" s="320" t="str">
        <f t="shared" si="71"/>
        <v/>
      </c>
      <c r="O148" s="320" t="str">
        <f t="shared" si="71"/>
        <v/>
      </c>
      <c r="P148" s="320" t="str">
        <f t="shared" si="71"/>
        <v/>
      </c>
      <c r="Q148" s="320" t="str">
        <f t="shared" si="71"/>
        <v/>
      </c>
      <c r="R148" s="320" t="str">
        <f t="shared" si="71"/>
        <v/>
      </c>
      <c r="S148" s="320" t="str">
        <f t="shared" si="71"/>
        <v/>
      </c>
      <c r="T148" s="320" t="str">
        <f t="shared" si="71"/>
        <v/>
      </c>
      <c r="U148" s="320" t="str">
        <f t="shared" si="71"/>
        <v/>
      </c>
      <c r="V148" s="320" t="str">
        <f t="shared" si="71"/>
        <v/>
      </c>
      <c r="W148" s="320" t="str">
        <f t="shared" si="71"/>
        <v/>
      </c>
      <c r="X148" s="320" t="str">
        <f t="shared" si="71"/>
        <v/>
      </c>
      <c r="Y148" s="320" t="str">
        <f t="shared" si="71"/>
        <v/>
      </c>
      <c r="Z148" s="320" t="str">
        <f t="shared" si="71"/>
        <v/>
      </c>
      <c r="AA148" s="320" t="str">
        <f t="shared" si="71"/>
        <v/>
      </c>
      <c r="AB148" s="320" t="str">
        <f t="shared" si="71"/>
        <v/>
      </c>
      <c r="AC148" s="320" t="str">
        <f t="shared" si="71"/>
        <v/>
      </c>
      <c r="AD148" s="320" t="str">
        <f t="shared" si="71"/>
        <v/>
      </c>
      <c r="AE148" s="320" t="str">
        <f t="shared" si="71"/>
        <v/>
      </c>
      <c r="AF148" s="320" t="str">
        <f t="shared" si="71"/>
        <v/>
      </c>
      <c r="AG148" s="320" t="str">
        <f t="shared" si="71"/>
        <v/>
      </c>
      <c r="AH148" s="320" t="str">
        <f t="shared" si="71"/>
        <v/>
      </c>
      <c r="AI148" s="320" t="str">
        <f t="shared" si="71"/>
        <v/>
      </c>
      <c r="AJ148" s="320" t="str">
        <f t="shared" si="71"/>
        <v/>
      </c>
      <c r="AK148" s="320" t="str">
        <f t="shared" si="71"/>
        <v/>
      </c>
      <c r="AL148" s="320" t="str">
        <f t="shared" si="71"/>
        <v/>
      </c>
      <c r="AM148" s="320" t="str">
        <f t="shared" si="71"/>
        <v/>
      </c>
      <c r="AN148" s="320" t="str">
        <f t="shared" si="71"/>
        <v/>
      </c>
      <c r="AO148" s="320" t="str">
        <f t="shared" si="71"/>
        <v/>
      </c>
      <c r="AP148" s="320" t="str">
        <f t="shared" si="71"/>
        <v/>
      </c>
      <c r="AQ148" s="320" t="str">
        <f t="shared" si="71"/>
        <v/>
      </c>
      <c r="AR148" s="320" t="str">
        <f t="shared" si="71"/>
        <v/>
      </c>
      <c r="AS148" s="320" t="str">
        <f t="shared" si="71"/>
        <v/>
      </c>
      <c r="AT148" s="320" t="str">
        <f t="shared" si="71"/>
        <v/>
      </c>
      <c r="AU148" s="320" t="str">
        <f t="shared" si="71"/>
        <v/>
      </c>
      <c r="AV148" s="320" t="str">
        <f t="shared" si="71"/>
        <v/>
      </c>
      <c r="AW148" s="320" t="str">
        <f t="shared" si="71"/>
        <v/>
      </c>
      <c r="AX148" s="320" t="str">
        <f t="shared" si="71"/>
        <v/>
      </c>
      <c r="AY148" s="320" t="str">
        <f t="shared" si="71"/>
        <v/>
      </c>
      <c r="AZ148" s="320" t="str">
        <f t="shared" si="71"/>
        <v/>
      </c>
      <c r="BA148" s="320" t="str">
        <f t="shared" si="71"/>
        <v/>
      </c>
      <c r="BB148" s="320" t="str">
        <f t="shared" si="71"/>
        <v/>
      </c>
      <c r="BC148" s="320" t="str">
        <f t="shared" si="71"/>
        <v/>
      </c>
      <c r="BD148" s="320" t="str">
        <f t="shared" si="71"/>
        <v/>
      </c>
      <c r="BE148" s="320" t="str">
        <f t="shared" si="71"/>
        <v/>
      </c>
    </row>
    <row r="149" spans="1:57" ht="0.95" hidden="1" customHeight="1">
      <c r="A149" s="873"/>
      <c r="B149" s="321"/>
      <c r="E149" s="312">
        <v>30</v>
      </c>
      <c r="F149" s="315"/>
      <c r="G149" s="315"/>
      <c r="H149" s="315"/>
      <c r="I149" s="315"/>
      <c r="J149" s="320" t="str">
        <f t="shared" ref="J149:BE149" si="72">IF(J$7=1,
IF($E149&lt;=J$4,REPT($D$119,$D$120-LEN(J97))&amp;J97,""),
"")</f>
        <v/>
      </c>
      <c r="K149" s="320" t="str">
        <f t="shared" si="72"/>
        <v/>
      </c>
      <c r="L149" s="320" t="str">
        <f t="shared" si="72"/>
        <v/>
      </c>
      <c r="M149" s="320" t="str">
        <f t="shared" si="72"/>
        <v/>
      </c>
      <c r="N149" s="320" t="str">
        <f t="shared" si="72"/>
        <v/>
      </c>
      <c r="O149" s="320" t="str">
        <f t="shared" si="72"/>
        <v/>
      </c>
      <c r="P149" s="320" t="str">
        <f t="shared" si="72"/>
        <v/>
      </c>
      <c r="Q149" s="320" t="str">
        <f t="shared" si="72"/>
        <v/>
      </c>
      <c r="R149" s="320" t="str">
        <f t="shared" si="72"/>
        <v/>
      </c>
      <c r="S149" s="320" t="str">
        <f t="shared" si="72"/>
        <v/>
      </c>
      <c r="T149" s="320" t="str">
        <f t="shared" si="72"/>
        <v/>
      </c>
      <c r="U149" s="320" t="str">
        <f t="shared" si="72"/>
        <v/>
      </c>
      <c r="V149" s="320" t="str">
        <f t="shared" si="72"/>
        <v/>
      </c>
      <c r="W149" s="320" t="str">
        <f t="shared" si="72"/>
        <v/>
      </c>
      <c r="X149" s="320" t="str">
        <f t="shared" si="72"/>
        <v/>
      </c>
      <c r="Y149" s="320" t="str">
        <f t="shared" si="72"/>
        <v/>
      </c>
      <c r="Z149" s="320" t="str">
        <f t="shared" si="72"/>
        <v/>
      </c>
      <c r="AA149" s="320" t="str">
        <f t="shared" si="72"/>
        <v/>
      </c>
      <c r="AB149" s="320" t="str">
        <f t="shared" si="72"/>
        <v/>
      </c>
      <c r="AC149" s="320" t="str">
        <f t="shared" si="72"/>
        <v/>
      </c>
      <c r="AD149" s="320" t="str">
        <f t="shared" si="72"/>
        <v/>
      </c>
      <c r="AE149" s="320" t="str">
        <f t="shared" si="72"/>
        <v/>
      </c>
      <c r="AF149" s="320" t="str">
        <f t="shared" si="72"/>
        <v/>
      </c>
      <c r="AG149" s="320" t="str">
        <f t="shared" si="72"/>
        <v/>
      </c>
      <c r="AH149" s="320" t="str">
        <f t="shared" si="72"/>
        <v/>
      </c>
      <c r="AI149" s="320" t="str">
        <f t="shared" si="72"/>
        <v/>
      </c>
      <c r="AJ149" s="320" t="str">
        <f t="shared" si="72"/>
        <v/>
      </c>
      <c r="AK149" s="320" t="str">
        <f t="shared" si="72"/>
        <v/>
      </c>
      <c r="AL149" s="320" t="str">
        <f t="shared" si="72"/>
        <v/>
      </c>
      <c r="AM149" s="320" t="str">
        <f t="shared" si="72"/>
        <v/>
      </c>
      <c r="AN149" s="320" t="str">
        <f t="shared" si="72"/>
        <v/>
      </c>
      <c r="AO149" s="320" t="str">
        <f t="shared" si="72"/>
        <v/>
      </c>
      <c r="AP149" s="320" t="str">
        <f t="shared" si="72"/>
        <v/>
      </c>
      <c r="AQ149" s="320" t="str">
        <f t="shared" si="72"/>
        <v/>
      </c>
      <c r="AR149" s="320" t="str">
        <f t="shared" si="72"/>
        <v/>
      </c>
      <c r="AS149" s="320" t="str">
        <f t="shared" si="72"/>
        <v/>
      </c>
      <c r="AT149" s="320" t="str">
        <f t="shared" si="72"/>
        <v/>
      </c>
      <c r="AU149" s="320" t="str">
        <f t="shared" si="72"/>
        <v/>
      </c>
      <c r="AV149" s="320" t="str">
        <f t="shared" si="72"/>
        <v/>
      </c>
      <c r="AW149" s="320" t="str">
        <f t="shared" si="72"/>
        <v/>
      </c>
      <c r="AX149" s="320" t="str">
        <f t="shared" si="72"/>
        <v/>
      </c>
      <c r="AY149" s="320" t="str">
        <f t="shared" si="72"/>
        <v/>
      </c>
      <c r="AZ149" s="320" t="str">
        <f t="shared" si="72"/>
        <v/>
      </c>
      <c r="BA149" s="320" t="str">
        <f t="shared" si="72"/>
        <v/>
      </c>
      <c r="BB149" s="320" t="str">
        <f t="shared" si="72"/>
        <v/>
      </c>
      <c r="BC149" s="320" t="str">
        <f t="shared" si="72"/>
        <v/>
      </c>
      <c r="BD149" s="320" t="str">
        <f t="shared" si="72"/>
        <v/>
      </c>
      <c r="BE149" s="320" t="str">
        <f t="shared" si="72"/>
        <v/>
      </c>
    </row>
    <row r="150" spans="1:57" ht="0.95" hidden="1" customHeight="1">
      <c r="A150" s="873"/>
      <c r="B150" s="321"/>
      <c r="E150" s="312">
        <v>31</v>
      </c>
      <c r="F150" s="315"/>
      <c r="G150" s="315"/>
      <c r="H150" s="315"/>
      <c r="I150" s="315"/>
      <c r="J150" s="320" t="str">
        <f t="shared" ref="J150:BE150" si="73">IF(J$7=1,
IF($E150&lt;=J$4,REPT($D$119,$D$120-LEN(J98))&amp;J98,""),
"")</f>
        <v/>
      </c>
      <c r="K150" s="320" t="str">
        <f t="shared" si="73"/>
        <v/>
      </c>
      <c r="L150" s="320" t="str">
        <f t="shared" si="73"/>
        <v/>
      </c>
      <c r="M150" s="320" t="str">
        <f t="shared" si="73"/>
        <v/>
      </c>
      <c r="N150" s="320" t="str">
        <f t="shared" si="73"/>
        <v/>
      </c>
      <c r="O150" s="320" t="str">
        <f t="shared" si="73"/>
        <v/>
      </c>
      <c r="P150" s="320" t="str">
        <f t="shared" si="73"/>
        <v/>
      </c>
      <c r="Q150" s="320" t="str">
        <f t="shared" si="73"/>
        <v/>
      </c>
      <c r="R150" s="320" t="str">
        <f t="shared" si="73"/>
        <v/>
      </c>
      <c r="S150" s="320" t="str">
        <f t="shared" si="73"/>
        <v/>
      </c>
      <c r="T150" s="320" t="str">
        <f t="shared" si="73"/>
        <v/>
      </c>
      <c r="U150" s="320" t="str">
        <f t="shared" si="73"/>
        <v/>
      </c>
      <c r="V150" s="320" t="str">
        <f t="shared" si="73"/>
        <v/>
      </c>
      <c r="W150" s="320" t="str">
        <f t="shared" si="73"/>
        <v/>
      </c>
      <c r="X150" s="320" t="str">
        <f t="shared" si="73"/>
        <v/>
      </c>
      <c r="Y150" s="320" t="str">
        <f t="shared" si="73"/>
        <v/>
      </c>
      <c r="Z150" s="320" t="str">
        <f t="shared" si="73"/>
        <v/>
      </c>
      <c r="AA150" s="320" t="str">
        <f t="shared" si="73"/>
        <v/>
      </c>
      <c r="AB150" s="320" t="str">
        <f t="shared" si="73"/>
        <v/>
      </c>
      <c r="AC150" s="320" t="str">
        <f t="shared" si="73"/>
        <v/>
      </c>
      <c r="AD150" s="320" t="str">
        <f t="shared" si="73"/>
        <v/>
      </c>
      <c r="AE150" s="320" t="str">
        <f t="shared" si="73"/>
        <v/>
      </c>
      <c r="AF150" s="320" t="str">
        <f t="shared" si="73"/>
        <v/>
      </c>
      <c r="AG150" s="320" t="str">
        <f t="shared" si="73"/>
        <v/>
      </c>
      <c r="AH150" s="320" t="str">
        <f t="shared" si="73"/>
        <v/>
      </c>
      <c r="AI150" s="320" t="str">
        <f t="shared" si="73"/>
        <v/>
      </c>
      <c r="AJ150" s="320" t="str">
        <f t="shared" si="73"/>
        <v/>
      </c>
      <c r="AK150" s="320" t="str">
        <f t="shared" si="73"/>
        <v/>
      </c>
      <c r="AL150" s="320" t="str">
        <f t="shared" si="73"/>
        <v/>
      </c>
      <c r="AM150" s="320" t="str">
        <f t="shared" si="73"/>
        <v/>
      </c>
      <c r="AN150" s="320" t="str">
        <f t="shared" si="73"/>
        <v/>
      </c>
      <c r="AO150" s="320" t="str">
        <f t="shared" si="73"/>
        <v/>
      </c>
      <c r="AP150" s="320" t="str">
        <f t="shared" si="73"/>
        <v/>
      </c>
      <c r="AQ150" s="320" t="str">
        <f t="shared" si="73"/>
        <v/>
      </c>
      <c r="AR150" s="320" t="str">
        <f t="shared" si="73"/>
        <v/>
      </c>
      <c r="AS150" s="320" t="str">
        <f t="shared" si="73"/>
        <v/>
      </c>
      <c r="AT150" s="320" t="str">
        <f t="shared" si="73"/>
        <v/>
      </c>
      <c r="AU150" s="320" t="str">
        <f t="shared" si="73"/>
        <v/>
      </c>
      <c r="AV150" s="320" t="str">
        <f t="shared" si="73"/>
        <v/>
      </c>
      <c r="AW150" s="320" t="str">
        <f t="shared" si="73"/>
        <v/>
      </c>
      <c r="AX150" s="320" t="str">
        <f t="shared" si="73"/>
        <v/>
      </c>
      <c r="AY150" s="320" t="str">
        <f t="shared" si="73"/>
        <v/>
      </c>
      <c r="AZ150" s="320" t="str">
        <f t="shared" si="73"/>
        <v/>
      </c>
      <c r="BA150" s="320" t="str">
        <f t="shared" si="73"/>
        <v/>
      </c>
      <c r="BB150" s="320" t="str">
        <f t="shared" si="73"/>
        <v/>
      </c>
      <c r="BC150" s="320" t="str">
        <f t="shared" si="73"/>
        <v/>
      </c>
      <c r="BD150" s="320" t="str">
        <f t="shared" si="73"/>
        <v/>
      </c>
      <c r="BE150" s="320" t="str">
        <f t="shared" si="73"/>
        <v/>
      </c>
    </row>
    <row r="151" spans="1:57" ht="0.95" hidden="1" customHeight="1">
      <c r="A151" s="873"/>
      <c r="B151" s="321"/>
      <c r="E151" s="312">
        <v>32</v>
      </c>
      <c r="F151" s="315"/>
      <c r="G151" s="315"/>
      <c r="H151" s="315"/>
      <c r="I151" s="315"/>
      <c r="J151" s="320" t="str">
        <f t="shared" ref="J151:BE151" si="74">IF(J$7=1,
IF($E151&lt;=J$4,REPT($D$119,$D$120-LEN(J99))&amp;J99,""),
"")</f>
        <v/>
      </c>
      <c r="K151" s="320" t="str">
        <f t="shared" si="74"/>
        <v/>
      </c>
      <c r="L151" s="320" t="str">
        <f t="shared" si="74"/>
        <v/>
      </c>
      <c r="M151" s="320" t="str">
        <f t="shared" si="74"/>
        <v/>
      </c>
      <c r="N151" s="320" t="str">
        <f t="shared" si="74"/>
        <v/>
      </c>
      <c r="O151" s="320" t="str">
        <f t="shared" si="74"/>
        <v/>
      </c>
      <c r="P151" s="320" t="str">
        <f t="shared" si="74"/>
        <v/>
      </c>
      <c r="Q151" s="320" t="str">
        <f t="shared" si="74"/>
        <v/>
      </c>
      <c r="R151" s="320" t="str">
        <f t="shared" si="74"/>
        <v/>
      </c>
      <c r="S151" s="320" t="str">
        <f t="shared" si="74"/>
        <v/>
      </c>
      <c r="T151" s="320" t="str">
        <f t="shared" si="74"/>
        <v/>
      </c>
      <c r="U151" s="320" t="str">
        <f t="shared" si="74"/>
        <v/>
      </c>
      <c r="V151" s="320" t="str">
        <f t="shared" si="74"/>
        <v/>
      </c>
      <c r="W151" s="320" t="str">
        <f t="shared" si="74"/>
        <v/>
      </c>
      <c r="X151" s="320" t="str">
        <f t="shared" si="74"/>
        <v/>
      </c>
      <c r="Y151" s="320" t="str">
        <f t="shared" si="74"/>
        <v/>
      </c>
      <c r="Z151" s="320" t="str">
        <f t="shared" si="74"/>
        <v/>
      </c>
      <c r="AA151" s="320" t="str">
        <f t="shared" si="74"/>
        <v/>
      </c>
      <c r="AB151" s="320" t="str">
        <f t="shared" si="74"/>
        <v/>
      </c>
      <c r="AC151" s="320" t="str">
        <f t="shared" si="74"/>
        <v/>
      </c>
      <c r="AD151" s="320" t="str">
        <f t="shared" si="74"/>
        <v/>
      </c>
      <c r="AE151" s="320" t="str">
        <f t="shared" si="74"/>
        <v/>
      </c>
      <c r="AF151" s="320" t="str">
        <f t="shared" si="74"/>
        <v/>
      </c>
      <c r="AG151" s="320" t="str">
        <f t="shared" si="74"/>
        <v/>
      </c>
      <c r="AH151" s="320" t="str">
        <f t="shared" si="74"/>
        <v/>
      </c>
      <c r="AI151" s="320" t="str">
        <f t="shared" si="74"/>
        <v/>
      </c>
      <c r="AJ151" s="320" t="str">
        <f t="shared" si="74"/>
        <v/>
      </c>
      <c r="AK151" s="320" t="str">
        <f t="shared" si="74"/>
        <v/>
      </c>
      <c r="AL151" s="320" t="str">
        <f t="shared" si="74"/>
        <v/>
      </c>
      <c r="AM151" s="320" t="str">
        <f t="shared" si="74"/>
        <v/>
      </c>
      <c r="AN151" s="320" t="str">
        <f t="shared" si="74"/>
        <v/>
      </c>
      <c r="AO151" s="320" t="str">
        <f t="shared" si="74"/>
        <v/>
      </c>
      <c r="AP151" s="320" t="str">
        <f t="shared" si="74"/>
        <v/>
      </c>
      <c r="AQ151" s="320" t="str">
        <f t="shared" si="74"/>
        <v/>
      </c>
      <c r="AR151" s="320" t="str">
        <f t="shared" si="74"/>
        <v/>
      </c>
      <c r="AS151" s="320" t="str">
        <f t="shared" si="74"/>
        <v/>
      </c>
      <c r="AT151" s="320" t="str">
        <f t="shared" si="74"/>
        <v/>
      </c>
      <c r="AU151" s="320" t="str">
        <f t="shared" si="74"/>
        <v/>
      </c>
      <c r="AV151" s="320" t="str">
        <f t="shared" si="74"/>
        <v/>
      </c>
      <c r="AW151" s="320" t="str">
        <f t="shared" si="74"/>
        <v/>
      </c>
      <c r="AX151" s="320" t="str">
        <f t="shared" si="74"/>
        <v/>
      </c>
      <c r="AY151" s="320" t="str">
        <f t="shared" si="74"/>
        <v/>
      </c>
      <c r="AZ151" s="320" t="str">
        <f t="shared" si="74"/>
        <v/>
      </c>
      <c r="BA151" s="320" t="str">
        <f t="shared" si="74"/>
        <v/>
      </c>
      <c r="BB151" s="320" t="str">
        <f t="shared" si="74"/>
        <v/>
      </c>
      <c r="BC151" s="320" t="str">
        <f t="shared" si="74"/>
        <v/>
      </c>
      <c r="BD151" s="320" t="str">
        <f t="shared" si="74"/>
        <v/>
      </c>
      <c r="BE151" s="320" t="str">
        <f t="shared" si="74"/>
        <v/>
      </c>
    </row>
    <row r="152" spans="1:57" ht="0.95" hidden="1" customHeight="1">
      <c r="A152" s="873"/>
      <c r="B152" s="321"/>
      <c r="E152" s="312">
        <v>33</v>
      </c>
      <c r="F152" s="315"/>
      <c r="G152" s="315"/>
      <c r="H152" s="315"/>
      <c r="I152" s="315"/>
      <c r="J152" s="320" t="str">
        <f t="shared" ref="J152:BE152" si="75">IF(J$7=1,
IF($E152&lt;=J$4,REPT($D$119,$D$120-LEN(J100))&amp;J100,""),
"")</f>
        <v/>
      </c>
      <c r="K152" s="320" t="str">
        <f t="shared" si="75"/>
        <v/>
      </c>
      <c r="L152" s="320" t="str">
        <f t="shared" si="75"/>
        <v/>
      </c>
      <c r="M152" s="320" t="str">
        <f t="shared" si="75"/>
        <v/>
      </c>
      <c r="N152" s="320" t="str">
        <f t="shared" si="75"/>
        <v/>
      </c>
      <c r="O152" s="320" t="str">
        <f t="shared" si="75"/>
        <v/>
      </c>
      <c r="P152" s="320" t="str">
        <f t="shared" si="75"/>
        <v/>
      </c>
      <c r="Q152" s="320" t="str">
        <f t="shared" si="75"/>
        <v/>
      </c>
      <c r="R152" s="320" t="str">
        <f t="shared" si="75"/>
        <v/>
      </c>
      <c r="S152" s="320" t="str">
        <f t="shared" si="75"/>
        <v/>
      </c>
      <c r="T152" s="320" t="str">
        <f t="shared" si="75"/>
        <v/>
      </c>
      <c r="U152" s="320" t="str">
        <f t="shared" si="75"/>
        <v/>
      </c>
      <c r="V152" s="320" t="str">
        <f t="shared" si="75"/>
        <v/>
      </c>
      <c r="W152" s="320" t="str">
        <f t="shared" si="75"/>
        <v/>
      </c>
      <c r="X152" s="320" t="str">
        <f t="shared" si="75"/>
        <v/>
      </c>
      <c r="Y152" s="320" t="str">
        <f t="shared" si="75"/>
        <v/>
      </c>
      <c r="Z152" s="320" t="str">
        <f t="shared" si="75"/>
        <v/>
      </c>
      <c r="AA152" s="320" t="str">
        <f t="shared" si="75"/>
        <v/>
      </c>
      <c r="AB152" s="320" t="str">
        <f t="shared" si="75"/>
        <v/>
      </c>
      <c r="AC152" s="320" t="str">
        <f t="shared" si="75"/>
        <v/>
      </c>
      <c r="AD152" s="320" t="str">
        <f t="shared" si="75"/>
        <v/>
      </c>
      <c r="AE152" s="320" t="str">
        <f t="shared" si="75"/>
        <v/>
      </c>
      <c r="AF152" s="320" t="str">
        <f t="shared" si="75"/>
        <v/>
      </c>
      <c r="AG152" s="320" t="str">
        <f t="shared" si="75"/>
        <v/>
      </c>
      <c r="AH152" s="320" t="str">
        <f t="shared" si="75"/>
        <v/>
      </c>
      <c r="AI152" s="320" t="str">
        <f t="shared" si="75"/>
        <v/>
      </c>
      <c r="AJ152" s="320" t="str">
        <f t="shared" si="75"/>
        <v/>
      </c>
      <c r="AK152" s="320" t="str">
        <f t="shared" si="75"/>
        <v/>
      </c>
      <c r="AL152" s="320" t="str">
        <f t="shared" si="75"/>
        <v/>
      </c>
      <c r="AM152" s="320" t="str">
        <f t="shared" si="75"/>
        <v/>
      </c>
      <c r="AN152" s="320" t="str">
        <f t="shared" si="75"/>
        <v/>
      </c>
      <c r="AO152" s="320" t="str">
        <f t="shared" si="75"/>
        <v/>
      </c>
      <c r="AP152" s="320" t="str">
        <f t="shared" si="75"/>
        <v/>
      </c>
      <c r="AQ152" s="320" t="str">
        <f t="shared" si="75"/>
        <v/>
      </c>
      <c r="AR152" s="320" t="str">
        <f t="shared" si="75"/>
        <v/>
      </c>
      <c r="AS152" s="320" t="str">
        <f t="shared" si="75"/>
        <v/>
      </c>
      <c r="AT152" s="320" t="str">
        <f t="shared" si="75"/>
        <v/>
      </c>
      <c r="AU152" s="320" t="str">
        <f t="shared" si="75"/>
        <v/>
      </c>
      <c r="AV152" s="320" t="str">
        <f t="shared" si="75"/>
        <v/>
      </c>
      <c r="AW152" s="320" t="str">
        <f t="shared" si="75"/>
        <v/>
      </c>
      <c r="AX152" s="320" t="str">
        <f t="shared" si="75"/>
        <v/>
      </c>
      <c r="AY152" s="320" t="str">
        <f t="shared" si="75"/>
        <v/>
      </c>
      <c r="AZ152" s="320" t="str">
        <f t="shared" si="75"/>
        <v/>
      </c>
      <c r="BA152" s="320" t="str">
        <f t="shared" si="75"/>
        <v/>
      </c>
      <c r="BB152" s="320" t="str">
        <f t="shared" si="75"/>
        <v/>
      </c>
      <c r="BC152" s="320" t="str">
        <f t="shared" si="75"/>
        <v/>
      </c>
      <c r="BD152" s="320" t="str">
        <f t="shared" si="75"/>
        <v/>
      </c>
      <c r="BE152" s="320" t="str">
        <f t="shared" si="75"/>
        <v/>
      </c>
    </row>
    <row r="153" spans="1:57" ht="0.95" hidden="1" customHeight="1">
      <c r="A153" s="873"/>
      <c r="B153" s="321"/>
      <c r="E153" s="312">
        <v>34</v>
      </c>
      <c r="F153" s="315"/>
      <c r="G153" s="315"/>
      <c r="H153" s="315"/>
      <c r="I153" s="315"/>
      <c r="J153" s="320" t="str">
        <f t="shared" ref="J153:BE153" si="76">IF(J$7=1,
IF($E153&lt;=J$4,REPT($D$119,$D$120-LEN(J101))&amp;J101,""),
"")</f>
        <v/>
      </c>
      <c r="K153" s="320" t="str">
        <f t="shared" si="76"/>
        <v/>
      </c>
      <c r="L153" s="320" t="str">
        <f t="shared" si="76"/>
        <v/>
      </c>
      <c r="M153" s="320" t="str">
        <f t="shared" si="76"/>
        <v/>
      </c>
      <c r="N153" s="320" t="str">
        <f t="shared" si="76"/>
        <v/>
      </c>
      <c r="O153" s="320" t="str">
        <f t="shared" si="76"/>
        <v/>
      </c>
      <c r="P153" s="320" t="str">
        <f t="shared" si="76"/>
        <v/>
      </c>
      <c r="Q153" s="320" t="str">
        <f t="shared" si="76"/>
        <v/>
      </c>
      <c r="R153" s="320" t="str">
        <f t="shared" si="76"/>
        <v/>
      </c>
      <c r="S153" s="320" t="str">
        <f t="shared" si="76"/>
        <v/>
      </c>
      <c r="T153" s="320" t="str">
        <f t="shared" si="76"/>
        <v/>
      </c>
      <c r="U153" s="320" t="str">
        <f t="shared" si="76"/>
        <v/>
      </c>
      <c r="V153" s="320" t="str">
        <f t="shared" si="76"/>
        <v/>
      </c>
      <c r="W153" s="320" t="str">
        <f t="shared" si="76"/>
        <v/>
      </c>
      <c r="X153" s="320" t="str">
        <f t="shared" si="76"/>
        <v/>
      </c>
      <c r="Y153" s="320" t="str">
        <f t="shared" si="76"/>
        <v/>
      </c>
      <c r="Z153" s="320" t="str">
        <f t="shared" si="76"/>
        <v/>
      </c>
      <c r="AA153" s="320" t="str">
        <f t="shared" si="76"/>
        <v/>
      </c>
      <c r="AB153" s="320" t="str">
        <f t="shared" si="76"/>
        <v/>
      </c>
      <c r="AC153" s="320" t="str">
        <f t="shared" si="76"/>
        <v/>
      </c>
      <c r="AD153" s="320" t="str">
        <f t="shared" si="76"/>
        <v/>
      </c>
      <c r="AE153" s="320" t="str">
        <f t="shared" si="76"/>
        <v/>
      </c>
      <c r="AF153" s="320" t="str">
        <f t="shared" si="76"/>
        <v/>
      </c>
      <c r="AG153" s="320" t="str">
        <f t="shared" si="76"/>
        <v/>
      </c>
      <c r="AH153" s="320" t="str">
        <f t="shared" si="76"/>
        <v/>
      </c>
      <c r="AI153" s="320" t="str">
        <f t="shared" si="76"/>
        <v/>
      </c>
      <c r="AJ153" s="320" t="str">
        <f t="shared" si="76"/>
        <v/>
      </c>
      <c r="AK153" s="320" t="str">
        <f t="shared" si="76"/>
        <v/>
      </c>
      <c r="AL153" s="320" t="str">
        <f t="shared" si="76"/>
        <v/>
      </c>
      <c r="AM153" s="320" t="str">
        <f t="shared" si="76"/>
        <v/>
      </c>
      <c r="AN153" s="320" t="str">
        <f t="shared" si="76"/>
        <v/>
      </c>
      <c r="AO153" s="320" t="str">
        <f t="shared" si="76"/>
        <v/>
      </c>
      <c r="AP153" s="320" t="str">
        <f t="shared" si="76"/>
        <v/>
      </c>
      <c r="AQ153" s="320" t="str">
        <f t="shared" si="76"/>
        <v/>
      </c>
      <c r="AR153" s="320" t="str">
        <f t="shared" si="76"/>
        <v/>
      </c>
      <c r="AS153" s="320" t="str">
        <f t="shared" si="76"/>
        <v/>
      </c>
      <c r="AT153" s="320" t="str">
        <f t="shared" si="76"/>
        <v/>
      </c>
      <c r="AU153" s="320" t="str">
        <f t="shared" si="76"/>
        <v/>
      </c>
      <c r="AV153" s="320" t="str">
        <f t="shared" si="76"/>
        <v/>
      </c>
      <c r="AW153" s="320" t="str">
        <f t="shared" si="76"/>
        <v/>
      </c>
      <c r="AX153" s="320" t="str">
        <f t="shared" si="76"/>
        <v/>
      </c>
      <c r="AY153" s="320" t="str">
        <f t="shared" si="76"/>
        <v/>
      </c>
      <c r="AZ153" s="320" t="str">
        <f t="shared" si="76"/>
        <v/>
      </c>
      <c r="BA153" s="320" t="str">
        <f t="shared" si="76"/>
        <v/>
      </c>
      <c r="BB153" s="320" t="str">
        <f t="shared" si="76"/>
        <v/>
      </c>
      <c r="BC153" s="320" t="str">
        <f t="shared" si="76"/>
        <v/>
      </c>
      <c r="BD153" s="320" t="str">
        <f t="shared" si="76"/>
        <v/>
      </c>
      <c r="BE153" s="320" t="str">
        <f t="shared" si="76"/>
        <v/>
      </c>
    </row>
    <row r="154" spans="1:57" ht="0.95" hidden="1" customHeight="1">
      <c r="A154" s="873"/>
      <c r="B154" s="321"/>
      <c r="E154" s="312">
        <v>35</v>
      </c>
      <c r="F154" s="315"/>
      <c r="G154" s="315"/>
      <c r="H154" s="315"/>
      <c r="I154" s="315"/>
      <c r="J154" s="320" t="str">
        <f t="shared" ref="J154:BE154" si="77">IF(J$7=1,
IF($E154&lt;=J$4,REPT($D$119,$D$120-LEN(J102))&amp;J102,""),
"")</f>
        <v/>
      </c>
      <c r="K154" s="320" t="str">
        <f t="shared" si="77"/>
        <v/>
      </c>
      <c r="L154" s="320" t="str">
        <f t="shared" si="77"/>
        <v/>
      </c>
      <c r="M154" s="320" t="str">
        <f t="shared" si="77"/>
        <v/>
      </c>
      <c r="N154" s="320" t="str">
        <f t="shared" si="77"/>
        <v/>
      </c>
      <c r="O154" s="320" t="str">
        <f t="shared" si="77"/>
        <v/>
      </c>
      <c r="P154" s="320" t="str">
        <f t="shared" si="77"/>
        <v/>
      </c>
      <c r="Q154" s="320" t="str">
        <f t="shared" si="77"/>
        <v/>
      </c>
      <c r="R154" s="320" t="str">
        <f t="shared" si="77"/>
        <v/>
      </c>
      <c r="S154" s="320" t="str">
        <f t="shared" si="77"/>
        <v/>
      </c>
      <c r="T154" s="320" t="str">
        <f t="shared" si="77"/>
        <v/>
      </c>
      <c r="U154" s="320" t="str">
        <f t="shared" si="77"/>
        <v/>
      </c>
      <c r="V154" s="320" t="str">
        <f t="shared" si="77"/>
        <v/>
      </c>
      <c r="W154" s="320" t="str">
        <f t="shared" si="77"/>
        <v/>
      </c>
      <c r="X154" s="320" t="str">
        <f t="shared" si="77"/>
        <v/>
      </c>
      <c r="Y154" s="320" t="str">
        <f t="shared" si="77"/>
        <v/>
      </c>
      <c r="Z154" s="320" t="str">
        <f t="shared" si="77"/>
        <v/>
      </c>
      <c r="AA154" s="320" t="str">
        <f t="shared" si="77"/>
        <v/>
      </c>
      <c r="AB154" s="320" t="str">
        <f t="shared" si="77"/>
        <v/>
      </c>
      <c r="AC154" s="320" t="str">
        <f t="shared" si="77"/>
        <v/>
      </c>
      <c r="AD154" s="320" t="str">
        <f t="shared" si="77"/>
        <v/>
      </c>
      <c r="AE154" s="320" t="str">
        <f t="shared" si="77"/>
        <v/>
      </c>
      <c r="AF154" s="320" t="str">
        <f t="shared" si="77"/>
        <v/>
      </c>
      <c r="AG154" s="320" t="str">
        <f t="shared" si="77"/>
        <v/>
      </c>
      <c r="AH154" s="320" t="str">
        <f t="shared" si="77"/>
        <v/>
      </c>
      <c r="AI154" s="320" t="str">
        <f t="shared" si="77"/>
        <v/>
      </c>
      <c r="AJ154" s="320" t="str">
        <f t="shared" si="77"/>
        <v/>
      </c>
      <c r="AK154" s="320" t="str">
        <f t="shared" si="77"/>
        <v/>
      </c>
      <c r="AL154" s="320" t="str">
        <f t="shared" si="77"/>
        <v/>
      </c>
      <c r="AM154" s="320" t="str">
        <f t="shared" si="77"/>
        <v/>
      </c>
      <c r="AN154" s="320" t="str">
        <f t="shared" si="77"/>
        <v/>
      </c>
      <c r="AO154" s="320" t="str">
        <f t="shared" si="77"/>
        <v/>
      </c>
      <c r="AP154" s="320" t="str">
        <f t="shared" si="77"/>
        <v/>
      </c>
      <c r="AQ154" s="320" t="str">
        <f t="shared" si="77"/>
        <v/>
      </c>
      <c r="AR154" s="320" t="str">
        <f t="shared" si="77"/>
        <v/>
      </c>
      <c r="AS154" s="320" t="str">
        <f t="shared" si="77"/>
        <v/>
      </c>
      <c r="AT154" s="320" t="str">
        <f t="shared" si="77"/>
        <v/>
      </c>
      <c r="AU154" s="320" t="str">
        <f t="shared" si="77"/>
        <v/>
      </c>
      <c r="AV154" s="320" t="str">
        <f t="shared" si="77"/>
        <v/>
      </c>
      <c r="AW154" s="320" t="str">
        <f t="shared" si="77"/>
        <v/>
      </c>
      <c r="AX154" s="320" t="str">
        <f t="shared" si="77"/>
        <v/>
      </c>
      <c r="AY154" s="320" t="str">
        <f t="shared" si="77"/>
        <v/>
      </c>
      <c r="AZ154" s="320" t="str">
        <f t="shared" si="77"/>
        <v/>
      </c>
      <c r="BA154" s="320" t="str">
        <f t="shared" si="77"/>
        <v/>
      </c>
      <c r="BB154" s="320" t="str">
        <f t="shared" si="77"/>
        <v/>
      </c>
      <c r="BC154" s="320" t="str">
        <f t="shared" si="77"/>
        <v/>
      </c>
      <c r="BD154" s="320" t="str">
        <f t="shared" si="77"/>
        <v/>
      </c>
      <c r="BE154" s="320" t="str">
        <f t="shared" si="77"/>
        <v/>
      </c>
    </row>
    <row r="155" spans="1:57" ht="0.95" hidden="1" customHeight="1">
      <c r="A155" s="873"/>
      <c r="B155" s="321"/>
      <c r="E155" s="312">
        <v>36</v>
      </c>
      <c r="F155" s="315"/>
      <c r="G155" s="315"/>
      <c r="H155" s="315"/>
      <c r="I155" s="315"/>
      <c r="J155" s="320" t="str">
        <f t="shared" ref="J155:BE155" si="78">IF(J$7=1,
IF($E155&lt;=J$4,REPT($D$119,$D$120-LEN(J103))&amp;J103,""),
"")</f>
        <v/>
      </c>
      <c r="K155" s="320" t="str">
        <f t="shared" si="78"/>
        <v/>
      </c>
      <c r="L155" s="320" t="str">
        <f t="shared" si="78"/>
        <v/>
      </c>
      <c r="M155" s="320" t="str">
        <f t="shared" si="78"/>
        <v/>
      </c>
      <c r="N155" s="320" t="str">
        <f t="shared" si="78"/>
        <v/>
      </c>
      <c r="O155" s="320" t="str">
        <f t="shared" si="78"/>
        <v/>
      </c>
      <c r="P155" s="320" t="str">
        <f t="shared" si="78"/>
        <v/>
      </c>
      <c r="Q155" s="320" t="str">
        <f t="shared" si="78"/>
        <v/>
      </c>
      <c r="R155" s="320" t="str">
        <f t="shared" si="78"/>
        <v/>
      </c>
      <c r="S155" s="320" t="str">
        <f t="shared" si="78"/>
        <v/>
      </c>
      <c r="T155" s="320" t="str">
        <f t="shared" si="78"/>
        <v/>
      </c>
      <c r="U155" s="320" t="str">
        <f t="shared" si="78"/>
        <v/>
      </c>
      <c r="V155" s="320" t="str">
        <f t="shared" si="78"/>
        <v/>
      </c>
      <c r="W155" s="320" t="str">
        <f t="shared" si="78"/>
        <v/>
      </c>
      <c r="X155" s="320" t="str">
        <f t="shared" si="78"/>
        <v/>
      </c>
      <c r="Y155" s="320" t="str">
        <f t="shared" si="78"/>
        <v/>
      </c>
      <c r="Z155" s="320" t="str">
        <f t="shared" si="78"/>
        <v/>
      </c>
      <c r="AA155" s="320" t="str">
        <f t="shared" si="78"/>
        <v/>
      </c>
      <c r="AB155" s="320" t="str">
        <f t="shared" si="78"/>
        <v/>
      </c>
      <c r="AC155" s="320" t="str">
        <f t="shared" si="78"/>
        <v/>
      </c>
      <c r="AD155" s="320" t="str">
        <f t="shared" si="78"/>
        <v/>
      </c>
      <c r="AE155" s="320" t="str">
        <f t="shared" si="78"/>
        <v/>
      </c>
      <c r="AF155" s="320" t="str">
        <f t="shared" si="78"/>
        <v/>
      </c>
      <c r="AG155" s="320" t="str">
        <f t="shared" si="78"/>
        <v/>
      </c>
      <c r="AH155" s="320" t="str">
        <f t="shared" si="78"/>
        <v/>
      </c>
      <c r="AI155" s="320" t="str">
        <f t="shared" si="78"/>
        <v/>
      </c>
      <c r="AJ155" s="320" t="str">
        <f t="shared" si="78"/>
        <v/>
      </c>
      <c r="AK155" s="320" t="str">
        <f t="shared" si="78"/>
        <v/>
      </c>
      <c r="AL155" s="320" t="str">
        <f t="shared" si="78"/>
        <v/>
      </c>
      <c r="AM155" s="320" t="str">
        <f t="shared" si="78"/>
        <v/>
      </c>
      <c r="AN155" s="320" t="str">
        <f t="shared" si="78"/>
        <v/>
      </c>
      <c r="AO155" s="320" t="str">
        <f t="shared" si="78"/>
        <v/>
      </c>
      <c r="AP155" s="320" t="str">
        <f t="shared" si="78"/>
        <v/>
      </c>
      <c r="AQ155" s="320" t="str">
        <f t="shared" si="78"/>
        <v/>
      </c>
      <c r="AR155" s="320" t="str">
        <f t="shared" si="78"/>
        <v/>
      </c>
      <c r="AS155" s="320" t="str">
        <f t="shared" si="78"/>
        <v/>
      </c>
      <c r="AT155" s="320" t="str">
        <f t="shared" si="78"/>
        <v/>
      </c>
      <c r="AU155" s="320" t="str">
        <f t="shared" si="78"/>
        <v/>
      </c>
      <c r="AV155" s="320" t="str">
        <f t="shared" si="78"/>
        <v/>
      </c>
      <c r="AW155" s="320" t="str">
        <f t="shared" si="78"/>
        <v/>
      </c>
      <c r="AX155" s="320" t="str">
        <f t="shared" si="78"/>
        <v/>
      </c>
      <c r="AY155" s="320" t="str">
        <f t="shared" si="78"/>
        <v/>
      </c>
      <c r="AZ155" s="320" t="str">
        <f t="shared" si="78"/>
        <v/>
      </c>
      <c r="BA155" s="320" t="str">
        <f t="shared" si="78"/>
        <v/>
      </c>
      <c r="BB155" s="320" t="str">
        <f t="shared" si="78"/>
        <v/>
      </c>
      <c r="BC155" s="320" t="str">
        <f t="shared" si="78"/>
        <v/>
      </c>
      <c r="BD155" s="320" t="str">
        <f t="shared" si="78"/>
        <v/>
      </c>
      <c r="BE155" s="320" t="str">
        <f t="shared" si="78"/>
        <v/>
      </c>
    </row>
    <row r="156" spans="1:57" ht="0.95" hidden="1" customHeight="1">
      <c r="A156" s="873"/>
      <c r="B156" s="321"/>
      <c r="E156" s="312">
        <v>37</v>
      </c>
      <c r="F156" s="315"/>
      <c r="G156" s="315"/>
      <c r="H156" s="315"/>
      <c r="I156" s="315"/>
      <c r="J156" s="320" t="str">
        <f t="shared" ref="J156:BE156" si="79">IF(J$7=1,
IF($E156&lt;=J$4,REPT($D$119,$D$120-LEN(J104))&amp;J104,""),
"")</f>
        <v/>
      </c>
      <c r="K156" s="320" t="str">
        <f t="shared" si="79"/>
        <v/>
      </c>
      <c r="L156" s="320" t="str">
        <f t="shared" si="79"/>
        <v/>
      </c>
      <c r="M156" s="320" t="str">
        <f t="shared" si="79"/>
        <v/>
      </c>
      <c r="N156" s="320" t="str">
        <f t="shared" si="79"/>
        <v/>
      </c>
      <c r="O156" s="320" t="str">
        <f t="shared" si="79"/>
        <v/>
      </c>
      <c r="P156" s="320" t="str">
        <f t="shared" si="79"/>
        <v/>
      </c>
      <c r="Q156" s="320" t="str">
        <f t="shared" si="79"/>
        <v/>
      </c>
      <c r="R156" s="320" t="str">
        <f t="shared" si="79"/>
        <v/>
      </c>
      <c r="S156" s="320" t="str">
        <f t="shared" si="79"/>
        <v/>
      </c>
      <c r="T156" s="320" t="str">
        <f t="shared" si="79"/>
        <v/>
      </c>
      <c r="U156" s="320" t="str">
        <f t="shared" si="79"/>
        <v/>
      </c>
      <c r="V156" s="320" t="str">
        <f t="shared" si="79"/>
        <v/>
      </c>
      <c r="W156" s="320" t="str">
        <f t="shared" si="79"/>
        <v/>
      </c>
      <c r="X156" s="320" t="str">
        <f t="shared" si="79"/>
        <v/>
      </c>
      <c r="Y156" s="320" t="str">
        <f t="shared" si="79"/>
        <v/>
      </c>
      <c r="Z156" s="320" t="str">
        <f t="shared" si="79"/>
        <v/>
      </c>
      <c r="AA156" s="320" t="str">
        <f t="shared" si="79"/>
        <v/>
      </c>
      <c r="AB156" s="320" t="str">
        <f t="shared" si="79"/>
        <v/>
      </c>
      <c r="AC156" s="320" t="str">
        <f t="shared" si="79"/>
        <v/>
      </c>
      <c r="AD156" s="320" t="str">
        <f t="shared" si="79"/>
        <v/>
      </c>
      <c r="AE156" s="320" t="str">
        <f t="shared" si="79"/>
        <v/>
      </c>
      <c r="AF156" s="320" t="str">
        <f t="shared" si="79"/>
        <v/>
      </c>
      <c r="AG156" s="320" t="str">
        <f t="shared" si="79"/>
        <v/>
      </c>
      <c r="AH156" s="320" t="str">
        <f t="shared" si="79"/>
        <v/>
      </c>
      <c r="AI156" s="320" t="str">
        <f t="shared" si="79"/>
        <v/>
      </c>
      <c r="AJ156" s="320" t="str">
        <f t="shared" si="79"/>
        <v/>
      </c>
      <c r="AK156" s="320" t="str">
        <f t="shared" si="79"/>
        <v/>
      </c>
      <c r="AL156" s="320" t="str">
        <f t="shared" si="79"/>
        <v/>
      </c>
      <c r="AM156" s="320" t="str">
        <f t="shared" si="79"/>
        <v/>
      </c>
      <c r="AN156" s="320" t="str">
        <f t="shared" si="79"/>
        <v/>
      </c>
      <c r="AO156" s="320" t="str">
        <f t="shared" si="79"/>
        <v/>
      </c>
      <c r="AP156" s="320" t="str">
        <f t="shared" si="79"/>
        <v/>
      </c>
      <c r="AQ156" s="320" t="str">
        <f t="shared" si="79"/>
        <v/>
      </c>
      <c r="AR156" s="320" t="str">
        <f t="shared" si="79"/>
        <v/>
      </c>
      <c r="AS156" s="320" t="str">
        <f t="shared" si="79"/>
        <v/>
      </c>
      <c r="AT156" s="320" t="str">
        <f t="shared" si="79"/>
        <v/>
      </c>
      <c r="AU156" s="320" t="str">
        <f t="shared" si="79"/>
        <v/>
      </c>
      <c r="AV156" s="320" t="str">
        <f t="shared" si="79"/>
        <v/>
      </c>
      <c r="AW156" s="320" t="str">
        <f t="shared" si="79"/>
        <v/>
      </c>
      <c r="AX156" s="320" t="str">
        <f t="shared" si="79"/>
        <v/>
      </c>
      <c r="AY156" s="320" t="str">
        <f t="shared" si="79"/>
        <v/>
      </c>
      <c r="AZ156" s="320" t="str">
        <f t="shared" si="79"/>
        <v/>
      </c>
      <c r="BA156" s="320" t="str">
        <f t="shared" si="79"/>
        <v/>
      </c>
      <c r="BB156" s="320" t="str">
        <f t="shared" si="79"/>
        <v/>
      </c>
      <c r="BC156" s="320" t="str">
        <f t="shared" si="79"/>
        <v/>
      </c>
      <c r="BD156" s="320" t="str">
        <f t="shared" si="79"/>
        <v/>
      </c>
      <c r="BE156" s="320" t="str">
        <f t="shared" si="79"/>
        <v/>
      </c>
    </row>
    <row r="157" spans="1:57" ht="0.95" hidden="1" customHeight="1">
      <c r="A157" s="873"/>
      <c r="B157" s="321"/>
      <c r="E157" s="312">
        <v>38</v>
      </c>
      <c r="F157" s="315"/>
      <c r="G157" s="315"/>
      <c r="H157" s="315"/>
      <c r="I157" s="315"/>
      <c r="J157" s="320" t="str">
        <f t="shared" ref="J157:BE157" si="80">IF(J$7=1,
IF($E157&lt;=J$4,REPT($D$119,$D$120-LEN(J105))&amp;J105,""),
"")</f>
        <v/>
      </c>
      <c r="K157" s="320" t="str">
        <f t="shared" si="80"/>
        <v/>
      </c>
      <c r="L157" s="320" t="str">
        <f t="shared" si="80"/>
        <v/>
      </c>
      <c r="M157" s="320" t="str">
        <f t="shared" si="80"/>
        <v/>
      </c>
      <c r="N157" s="320" t="str">
        <f t="shared" si="80"/>
        <v/>
      </c>
      <c r="O157" s="320" t="str">
        <f t="shared" si="80"/>
        <v/>
      </c>
      <c r="P157" s="320" t="str">
        <f t="shared" si="80"/>
        <v/>
      </c>
      <c r="Q157" s="320" t="str">
        <f t="shared" si="80"/>
        <v/>
      </c>
      <c r="R157" s="320" t="str">
        <f t="shared" si="80"/>
        <v/>
      </c>
      <c r="S157" s="320" t="str">
        <f t="shared" si="80"/>
        <v/>
      </c>
      <c r="T157" s="320" t="str">
        <f t="shared" si="80"/>
        <v/>
      </c>
      <c r="U157" s="320" t="str">
        <f t="shared" si="80"/>
        <v/>
      </c>
      <c r="V157" s="320" t="str">
        <f t="shared" si="80"/>
        <v/>
      </c>
      <c r="W157" s="320" t="str">
        <f t="shared" si="80"/>
        <v/>
      </c>
      <c r="X157" s="320" t="str">
        <f t="shared" si="80"/>
        <v/>
      </c>
      <c r="Y157" s="320" t="str">
        <f t="shared" si="80"/>
        <v/>
      </c>
      <c r="Z157" s="320" t="str">
        <f t="shared" si="80"/>
        <v/>
      </c>
      <c r="AA157" s="320" t="str">
        <f t="shared" si="80"/>
        <v/>
      </c>
      <c r="AB157" s="320" t="str">
        <f t="shared" si="80"/>
        <v/>
      </c>
      <c r="AC157" s="320" t="str">
        <f t="shared" si="80"/>
        <v/>
      </c>
      <c r="AD157" s="320" t="str">
        <f t="shared" si="80"/>
        <v/>
      </c>
      <c r="AE157" s="320" t="str">
        <f t="shared" si="80"/>
        <v/>
      </c>
      <c r="AF157" s="320" t="str">
        <f t="shared" si="80"/>
        <v/>
      </c>
      <c r="AG157" s="320" t="str">
        <f t="shared" si="80"/>
        <v/>
      </c>
      <c r="AH157" s="320" t="str">
        <f t="shared" si="80"/>
        <v/>
      </c>
      <c r="AI157" s="320" t="str">
        <f t="shared" si="80"/>
        <v/>
      </c>
      <c r="AJ157" s="320" t="str">
        <f t="shared" si="80"/>
        <v/>
      </c>
      <c r="AK157" s="320" t="str">
        <f t="shared" si="80"/>
        <v/>
      </c>
      <c r="AL157" s="320" t="str">
        <f t="shared" si="80"/>
        <v/>
      </c>
      <c r="AM157" s="320" t="str">
        <f t="shared" si="80"/>
        <v/>
      </c>
      <c r="AN157" s="320" t="str">
        <f t="shared" si="80"/>
        <v/>
      </c>
      <c r="AO157" s="320" t="str">
        <f t="shared" si="80"/>
        <v/>
      </c>
      <c r="AP157" s="320" t="str">
        <f t="shared" si="80"/>
        <v/>
      </c>
      <c r="AQ157" s="320" t="str">
        <f t="shared" si="80"/>
        <v/>
      </c>
      <c r="AR157" s="320" t="str">
        <f t="shared" si="80"/>
        <v/>
      </c>
      <c r="AS157" s="320" t="str">
        <f t="shared" si="80"/>
        <v/>
      </c>
      <c r="AT157" s="320" t="str">
        <f t="shared" si="80"/>
        <v/>
      </c>
      <c r="AU157" s="320" t="str">
        <f t="shared" si="80"/>
        <v/>
      </c>
      <c r="AV157" s="320" t="str">
        <f t="shared" si="80"/>
        <v/>
      </c>
      <c r="AW157" s="320" t="str">
        <f t="shared" si="80"/>
        <v/>
      </c>
      <c r="AX157" s="320" t="str">
        <f t="shared" si="80"/>
        <v/>
      </c>
      <c r="AY157" s="320" t="str">
        <f t="shared" si="80"/>
        <v/>
      </c>
      <c r="AZ157" s="320" t="str">
        <f t="shared" si="80"/>
        <v/>
      </c>
      <c r="BA157" s="320" t="str">
        <f t="shared" si="80"/>
        <v/>
      </c>
      <c r="BB157" s="320" t="str">
        <f t="shared" si="80"/>
        <v/>
      </c>
      <c r="BC157" s="320" t="str">
        <f t="shared" si="80"/>
        <v/>
      </c>
      <c r="BD157" s="320" t="str">
        <f t="shared" si="80"/>
        <v/>
      </c>
      <c r="BE157" s="320" t="str">
        <f t="shared" si="80"/>
        <v/>
      </c>
    </row>
    <row r="158" spans="1:57" ht="0.95" hidden="1" customHeight="1">
      <c r="A158" s="873"/>
      <c r="B158" s="321"/>
      <c r="E158" s="312">
        <v>39</v>
      </c>
      <c r="F158" s="315"/>
      <c r="G158" s="315"/>
      <c r="H158" s="315"/>
      <c r="I158" s="315"/>
      <c r="J158" s="320" t="str">
        <f t="shared" ref="J158:BE158" si="81">IF(J$7=1,
IF($E158&lt;=J$4,REPT($D$119,$D$120-LEN(J106))&amp;J106,""),
"")</f>
        <v/>
      </c>
      <c r="K158" s="320" t="str">
        <f t="shared" si="81"/>
        <v/>
      </c>
      <c r="L158" s="320" t="str">
        <f t="shared" si="81"/>
        <v/>
      </c>
      <c r="M158" s="320" t="str">
        <f t="shared" si="81"/>
        <v/>
      </c>
      <c r="N158" s="320" t="str">
        <f t="shared" si="81"/>
        <v/>
      </c>
      <c r="O158" s="320" t="str">
        <f t="shared" si="81"/>
        <v/>
      </c>
      <c r="P158" s="320" t="str">
        <f t="shared" si="81"/>
        <v/>
      </c>
      <c r="Q158" s="320" t="str">
        <f t="shared" si="81"/>
        <v/>
      </c>
      <c r="R158" s="320" t="str">
        <f t="shared" si="81"/>
        <v/>
      </c>
      <c r="S158" s="320" t="str">
        <f t="shared" si="81"/>
        <v/>
      </c>
      <c r="T158" s="320" t="str">
        <f t="shared" si="81"/>
        <v/>
      </c>
      <c r="U158" s="320" t="str">
        <f t="shared" si="81"/>
        <v/>
      </c>
      <c r="V158" s="320" t="str">
        <f t="shared" si="81"/>
        <v/>
      </c>
      <c r="W158" s="320" t="str">
        <f t="shared" si="81"/>
        <v/>
      </c>
      <c r="X158" s="320" t="str">
        <f t="shared" si="81"/>
        <v/>
      </c>
      <c r="Y158" s="320" t="str">
        <f t="shared" si="81"/>
        <v/>
      </c>
      <c r="Z158" s="320" t="str">
        <f t="shared" si="81"/>
        <v/>
      </c>
      <c r="AA158" s="320" t="str">
        <f t="shared" si="81"/>
        <v/>
      </c>
      <c r="AB158" s="320" t="str">
        <f t="shared" si="81"/>
        <v/>
      </c>
      <c r="AC158" s="320" t="str">
        <f t="shared" si="81"/>
        <v/>
      </c>
      <c r="AD158" s="320" t="str">
        <f t="shared" si="81"/>
        <v/>
      </c>
      <c r="AE158" s="320" t="str">
        <f t="shared" si="81"/>
        <v/>
      </c>
      <c r="AF158" s="320" t="str">
        <f t="shared" si="81"/>
        <v/>
      </c>
      <c r="AG158" s="320" t="str">
        <f t="shared" si="81"/>
        <v/>
      </c>
      <c r="AH158" s="320" t="str">
        <f t="shared" si="81"/>
        <v/>
      </c>
      <c r="AI158" s="320" t="str">
        <f t="shared" si="81"/>
        <v/>
      </c>
      <c r="AJ158" s="320" t="str">
        <f t="shared" si="81"/>
        <v/>
      </c>
      <c r="AK158" s="320" t="str">
        <f t="shared" si="81"/>
        <v/>
      </c>
      <c r="AL158" s="320" t="str">
        <f t="shared" si="81"/>
        <v/>
      </c>
      <c r="AM158" s="320" t="str">
        <f t="shared" si="81"/>
        <v/>
      </c>
      <c r="AN158" s="320" t="str">
        <f t="shared" si="81"/>
        <v/>
      </c>
      <c r="AO158" s="320" t="str">
        <f t="shared" si="81"/>
        <v/>
      </c>
      <c r="AP158" s="320" t="str">
        <f t="shared" si="81"/>
        <v/>
      </c>
      <c r="AQ158" s="320" t="str">
        <f t="shared" si="81"/>
        <v/>
      </c>
      <c r="AR158" s="320" t="str">
        <f t="shared" si="81"/>
        <v/>
      </c>
      <c r="AS158" s="320" t="str">
        <f t="shared" si="81"/>
        <v/>
      </c>
      <c r="AT158" s="320" t="str">
        <f t="shared" si="81"/>
        <v/>
      </c>
      <c r="AU158" s="320" t="str">
        <f t="shared" si="81"/>
        <v/>
      </c>
      <c r="AV158" s="320" t="str">
        <f t="shared" si="81"/>
        <v/>
      </c>
      <c r="AW158" s="320" t="str">
        <f t="shared" si="81"/>
        <v/>
      </c>
      <c r="AX158" s="320" t="str">
        <f t="shared" si="81"/>
        <v/>
      </c>
      <c r="AY158" s="320" t="str">
        <f t="shared" si="81"/>
        <v/>
      </c>
      <c r="AZ158" s="320" t="str">
        <f t="shared" si="81"/>
        <v/>
      </c>
      <c r="BA158" s="320" t="str">
        <f t="shared" si="81"/>
        <v/>
      </c>
      <c r="BB158" s="320" t="str">
        <f t="shared" si="81"/>
        <v/>
      </c>
      <c r="BC158" s="320" t="str">
        <f t="shared" si="81"/>
        <v/>
      </c>
      <c r="BD158" s="320" t="str">
        <f t="shared" si="81"/>
        <v/>
      </c>
      <c r="BE158" s="320" t="str">
        <f t="shared" si="81"/>
        <v/>
      </c>
    </row>
    <row r="159" spans="1:57" ht="0.95" hidden="1" customHeight="1">
      <c r="A159" s="873"/>
      <c r="B159" s="321"/>
      <c r="E159" s="312">
        <v>40</v>
      </c>
      <c r="F159" s="315"/>
      <c r="G159" s="315"/>
      <c r="H159" s="315"/>
      <c r="I159" s="315"/>
      <c r="J159" s="320" t="str">
        <f t="shared" ref="J159:BE159" si="82">IF(J$7=1,
IF($E159&lt;=J$4,REPT($D$119,$D$120-LEN(J107))&amp;J107,""),
"")</f>
        <v/>
      </c>
      <c r="K159" s="320" t="str">
        <f t="shared" si="82"/>
        <v/>
      </c>
      <c r="L159" s="320" t="str">
        <f t="shared" si="82"/>
        <v/>
      </c>
      <c r="M159" s="320" t="str">
        <f t="shared" si="82"/>
        <v/>
      </c>
      <c r="N159" s="320" t="str">
        <f t="shared" si="82"/>
        <v/>
      </c>
      <c r="O159" s="320" t="str">
        <f t="shared" si="82"/>
        <v/>
      </c>
      <c r="P159" s="320" t="str">
        <f t="shared" si="82"/>
        <v/>
      </c>
      <c r="Q159" s="320" t="str">
        <f t="shared" si="82"/>
        <v/>
      </c>
      <c r="R159" s="320" t="str">
        <f t="shared" si="82"/>
        <v/>
      </c>
      <c r="S159" s="320" t="str">
        <f t="shared" si="82"/>
        <v/>
      </c>
      <c r="T159" s="320" t="str">
        <f t="shared" si="82"/>
        <v/>
      </c>
      <c r="U159" s="320" t="str">
        <f t="shared" si="82"/>
        <v/>
      </c>
      <c r="V159" s="320" t="str">
        <f t="shared" si="82"/>
        <v/>
      </c>
      <c r="W159" s="320" t="str">
        <f t="shared" si="82"/>
        <v/>
      </c>
      <c r="X159" s="320" t="str">
        <f t="shared" si="82"/>
        <v/>
      </c>
      <c r="Y159" s="320" t="str">
        <f t="shared" si="82"/>
        <v/>
      </c>
      <c r="Z159" s="320" t="str">
        <f t="shared" si="82"/>
        <v/>
      </c>
      <c r="AA159" s="320" t="str">
        <f t="shared" si="82"/>
        <v/>
      </c>
      <c r="AB159" s="320" t="str">
        <f t="shared" si="82"/>
        <v/>
      </c>
      <c r="AC159" s="320" t="str">
        <f t="shared" si="82"/>
        <v/>
      </c>
      <c r="AD159" s="320" t="str">
        <f t="shared" si="82"/>
        <v/>
      </c>
      <c r="AE159" s="320" t="str">
        <f t="shared" si="82"/>
        <v/>
      </c>
      <c r="AF159" s="320" t="str">
        <f t="shared" si="82"/>
        <v/>
      </c>
      <c r="AG159" s="320" t="str">
        <f t="shared" si="82"/>
        <v/>
      </c>
      <c r="AH159" s="320" t="str">
        <f t="shared" si="82"/>
        <v/>
      </c>
      <c r="AI159" s="320" t="str">
        <f t="shared" si="82"/>
        <v/>
      </c>
      <c r="AJ159" s="320" t="str">
        <f t="shared" si="82"/>
        <v/>
      </c>
      <c r="AK159" s="320" t="str">
        <f t="shared" si="82"/>
        <v/>
      </c>
      <c r="AL159" s="320" t="str">
        <f t="shared" si="82"/>
        <v/>
      </c>
      <c r="AM159" s="320" t="str">
        <f t="shared" si="82"/>
        <v/>
      </c>
      <c r="AN159" s="320" t="str">
        <f t="shared" si="82"/>
        <v/>
      </c>
      <c r="AO159" s="320" t="str">
        <f t="shared" si="82"/>
        <v/>
      </c>
      <c r="AP159" s="320" t="str">
        <f t="shared" si="82"/>
        <v/>
      </c>
      <c r="AQ159" s="320" t="str">
        <f t="shared" si="82"/>
        <v/>
      </c>
      <c r="AR159" s="320" t="str">
        <f t="shared" si="82"/>
        <v/>
      </c>
      <c r="AS159" s="320" t="str">
        <f t="shared" si="82"/>
        <v/>
      </c>
      <c r="AT159" s="320" t="str">
        <f t="shared" si="82"/>
        <v/>
      </c>
      <c r="AU159" s="320" t="str">
        <f t="shared" si="82"/>
        <v/>
      </c>
      <c r="AV159" s="320" t="str">
        <f t="shared" si="82"/>
        <v/>
      </c>
      <c r="AW159" s="320" t="str">
        <f t="shared" si="82"/>
        <v/>
      </c>
      <c r="AX159" s="320" t="str">
        <f t="shared" si="82"/>
        <v/>
      </c>
      <c r="AY159" s="320" t="str">
        <f t="shared" si="82"/>
        <v/>
      </c>
      <c r="AZ159" s="320" t="str">
        <f t="shared" si="82"/>
        <v/>
      </c>
      <c r="BA159" s="320" t="str">
        <f t="shared" si="82"/>
        <v/>
      </c>
      <c r="BB159" s="320" t="str">
        <f t="shared" si="82"/>
        <v/>
      </c>
      <c r="BC159" s="320" t="str">
        <f t="shared" si="82"/>
        <v/>
      </c>
      <c r="BD159" s="320" t="str">
        <f t="shared" si="82"/>
        <v/>
      </c>
      <c r="BE159" s="320" t="str">
        <f t="shared" si="82"/>
        <v/>
      </c>
    </row>
    <row r="160" spans="1:57" ht="0.95" hidden="1" customHeight="1">
      <c r="A160" s="873"/>
      <c r="B160" s="321"/>
      <c r="E160" s="312">
        <v>41</v>
      </c>
      <c r="F160" s="315"/>
      <c r="G160" s="315"/>
      <c r="H160" s="315"/>
      <c r="I160" s="315"/>
      <c r="J160" s="320" t="str">
        <f t="shared" ref="J160:BE160" si="83">IF(J$7=1,
IF($E160&lt;=J$4,REPT($D$119,$D$120-LEN(J108))&amp;J108,""),
"")</f>
        <v/>
      </c>
      <c r="K160" s="320" t="str">
        <f t="shared" si="83"/>
        <v/>
      </c>
      <c r="L160" s="320" t="str">
        <f t="shared" si="83"/>
        <v/>
      </c>
      <c r="M160" s="320" t="str">
        <f t="shared" si="83"/>
        <v/>
      </c>
      <c r="N160" s="320" t="str">
        <f t="shared" si="83"/>
        <v/>
      </c>
      <c r="O160" s="320" t="str">
        <f t="shared" si="83"/>
        <v/>
      </c>
      <c r="P160" s="320" t="str">
        <f t="shared" si="83"/>
        <v/>
      </c>
      <c r="Q160" s="320" t="str">
        <f t="shared" si="83"/>
        <v/>
      </c>
      <c r="R160" s="320" t="str">
        <f t="shared" si="83"/>
        <v/>
      </c>
      <c r="S160" s="320" t="str">
        <f t="shared" si="83"/>
        <v/>
      </c>
      <c r="T160" s="320" t="str">
        <f t="shared" si="83"/>
        <v/>
      </c>
      <c r="U160" s="320" t="str">
        <f t="shared" si="83"/>
        <v/>
      </c>
      <c r="V160" s="320" t="str">
        <f t="shared" si="83"/>
        <v/>
      </c>
      <c r="W160" s="320" t="str">
        <f t="shared" si="83"/>
        <v/>
      </c>
      <c r="X160" s="320" t="str">
        <f t="shared" si="83"/>
        <v/>
      </c>
      <c r="Y160" s="320" t="str">
        <f t="shared" si="83"/>
        <v/>
      </c>
      <c r="Z160" s="320" t="str">
        <f t="shared" si="83"/>
        <v/>
      </c>
      <c r="AA160" s="320" t="str">
        <f t="shared" si="83"/>
        <v/>
      </c>
      <c r="AB160" s="320" t="str">
        <f t="shared" si="83"/>
        <v/>
      </c>
      <c r="AC160" s="320" t="str">
        <f t="shared" si="83"/>
        <v/>
      </c>
      <c r="AD160" s="320" t="str">
        <f t="shared" si="83"/>
        <v/>
      </c>
      <c r="AE160" s="320" t="str">
        <f t="shared" si="83"/>
        <v/>
      </c>
      <c r="AF160" s="320" t="str">
        <f t="shared" si="83"/>
        <v/>
      </c>
      <c r="AG160" s="320" t="str">
        <f t="shared" si="83"/>
        <v/>
      </c>
      <c r="AH160" s="320" t="str">
        <f t="shared" si="83"/>
        <v/>
      </c>
      <c r="AI160" s="320" t="str">
        <f t="shared" si="83"/>
        <v/>
      </c>
      <c r="AJ160" s="320" t="str">
        <f t="shared" si="83"/>
        <v/>
      </c>
      <c r="AK160" s="320" t="str">
        <f t="shared" si="83"/>
        <v/>
      </c>
      <c r="AL160" s="320" t="str">
        <f t="shared" si="83"/>
        <v/>
      </c>
      <c r="AM160" s="320" t="str">
        <f t="shared" si="83"/>
        <v/>
      </c>
      <c r="AN160" s="320" t="str">
        <f t="shared" si="83"/>
        <v/>
      </c>
      <c r="AO160" s="320" t="str">
        <f t="shared" si="83"/>
        <v/>
      </c>
      <c r="AP160" s="320" t="str">
        <f t="shared" si="83"/>
        <v/>
      </c>
      <c r="AQ160" s="320" t="str">
        <f t="shared" si="83"/>
        <v/>
      </c>
      <c r="AR160" s="320" t="str">
        <f t="shared" si="83"/>
        <v/>
      </c>
      <c r="AS160" s="320" t="str">
        <f t="shared" si="83"/>
        <v/>
      </c>
      <c r="AT160" s="320" t="str">
        <f t="shared" si="83"/>
        <v/>
      </c>
      <c r="AU160" s="320" t="str">
        <f t="shared" si="83"/>
        <v/>
      </c>
      <c r="AV160" s="320" t="str">
        <f t="shared" si="83"/>
        <v/>
      </c>
      <c r="AW160" s="320" t="str">
        <f t="shared" si="83"/>
        <v/>
      </c>
      <c r="AX160" s="320" t="str">
        <f t="shared" si="83"/>
        <v/>
      </c>
      <c r="AY160" s="320" t="str">
        <f t="shared" si="83"/>
        <v/>
      </c>
      <c r="AZ160" s="320" t="str">
        <f t="shared" si="83"/>
        <v/>
      </c>
      <c r="BA160" s="320" t="str">
        <f t="shared" si="83"/>
        <v/>
      </c>
      <c r="BB160" s="320" t="str">
        <f t="shared" si="83"/>
        <v/>
      </c>
      <c r="BC160" s="320" t="str">
        <f t="shared" si="83"/>
        <v/>
      </c>
      <c r="BD160" s="320" t="str">
        <f t="shared" si="83"/>
        <v/>
      </c>
      <c r="BE160" s="320" t="str">
        <f t="shared" si="83"/>
        <v/>
      </c>
    </row>
    <row r="161" spans="1:57" ht="0.95" hidden="1" customHeight="1">
      <c r="A161" s="873"/>
      <c r="B161" s="321"/>
      <c r="E161" s="312">
        <v>42</v>
      </c>
      <c r="F161" s="315"/>
      <c r="G161" s="315"/>
      <c r="H161" s="315"/>
      <c r="I161" s="315"/>
      <c r="J161" s="320" t="str">
        <f t="shared" ref="J161:BE161" si="84">IF(J$7=1,
IF($E161&lt;=J$4,REPT($D$119,$D$120-LEN(J109))&amp;J109,""),
"")</f>
        <v/>
      </c>
      <c r="K161" s="320" t="str">
        <f t="shared" si="84"/>
        <v/>
      </c>
      <c r="L161" s="320" t="str">
        <f t="shared" si="84"/>
        <v/>
      </c>
      <c r="M161" s="320" t="str">
        <f t="shared" si="84"/>
        <v/>
      </c>
      <c r="N161" s="320" t="str">
        <f t="shared" si="84"/>
        <v/>
      </c>
      <c r="O161" s="320" t="str">
        <f t="shared" si="84"/>
        <v/>
      </c>
      <c r="P161" s="320" t="str">
        <f t="shared" si="84"/>
        <v/>
      </c>
      <c r="Q161" s="320" t="str">
        <f t="shared" si="84"/>
        <v/>
      </c>
      <c r="R161" s="320" t="str">
        <f t="shared" si="84"/>
        <v/>
      </c>
      <c r="S161" s="320" t="str">
        <f t="shared" si="84"/>
        <v/>
      </c>
      <c r="T161" s="320" t="str">
        <f t="shared" si="84"/>
        <v/>
      </c>
      <c r="U161" s="320" t="str">
        <f t="shared" si="84"/>
        <v/>
      </c>
      <c r="V161" s="320" t="str">
        <f t="shared" si="84"/>
        <v/>
      </c>
      <c r="W161" s="320" t="str">
        <f t="shared" si="84"/>
        <v/>
      </c>
      <c r="X161" s="320" t="str">
        <f t="shared" si="84"/>
        <v/>
      </c>
      <c r="Y161" s="320" t="str">
        <f t="shared" si="84"/>
        <v/>
      </c>
      <c r="Z161" s="320" t="str">
        <f t="shared" si="84"/>
        <v/>
      </c>
      <c r="AA161" s="320" t="str">
        <f t="shared" si="84"/>
        <v/>
      </c>
      <c r="AB161" s="320" t="str">
        <f t="shared" si="84"/>
        <v/>
      </c>
      <c r="AC161" s="320" t="str">
        <f t="shared" si="84"/>
        <v/>
      </c>
      <c r="AD161" s="320" t="str">
        <f t="shared" si="84"/>
        <v/>
      </c>
      <c r="AE161" s="320" t="str">
        <f t="shared" si="84"/>
        <v/>
      </c>
      <c r="AF161" s="320" t="str">
        <f t="shared" si="84"/>
        <v/>
      </c>
      <c r="AG161" s="320" t="str">
        <f t="shared" si="84"/>
        <v/>
      </c>
      <c r="AH161" s="320" t="str">
        <f t="shared" si="84"/>
        <v/>
      </c>
      <c r="AI161" s="320" t="str">
        <f t="shared" si="84"/>
        <v/>
      </c>
      <c r="AJ161" s="320" t="str">
        <f t="shared" si="84"/>
        <v/>
      </c>
      <c r="AK161" s="320" t="str">
        <f t="shared" si="84"/>
        <v/>
      </c>
      <c r="AL161" s="320" t="str">
        <f t="shared" si="84"/>
        <v/>
      </c>
      <c r="AM161" s="320" t="str">
        <f t="shared" si="84"/>
        <v/>
      </c>
      <c r="AN161" s="320" t="str">
        <f t="shared" si="84"/>
        <v/>
      </c>
      <c r="AO161" s="320" t="str">
        <f t="shared" si="84"/>
        <v/>
      </c>
      <c r="AP161" s="320" t="str">
        <f t="shared" si="84"/>
        <v/>
      </c>
      <c r="AQ161" s="320" t="str">
        <f t="shared" si="84"/>
        <v/>
      </c>
      <c r="AR161" s="320" t="str">
        <f t="shared" si="84"/>
        <v/>
      </c>
      <c r="AS161" s="320" t="str">
        <f t="shared" si="84"/>
        <v/>
      </c>
      <c r="AT161" s="320" t="str">
        <f t="shared" si="84"/>
        <v/>
      </c>
      <c r="AU161" s="320" t="str">
        <f t="shared" si="84"/>
        <v/>
      </c>
      <c r="AV161" s="320" t="str">
        <f t="shared" si="84"/>
        <v/>
      </c>
      <c r="AW161" s="320" t="str">
        <f t="shared" si="84"/>
        <v/>
      </c>
      <c r="AX161" s="320" t="str">
        <f t="shared" si="84"/>
        <v/>
      </c>
      <c r="AY161" s="320" t="str">
        <f t="shared" si="84"/>
        <v/>
      </c>
      <c r="AZ161" s="320" t="str">
        <f t="shared" si="84"/>
        <v/>
      </c>
      <c r="BA161" s="320" t="str">
        <f t="shared" si="84"/>
        <v/>
      </c>
      <c r="BB161" s="320" t="str">
        <f t="shared" si="84"/>
        <v/>
      </c>
      <c r="BC161" s="320" t="str">
        <f t="shared" si="84"/>
        <v/>
      </c>
      <c r="BD161" s="320" t="str">
        <f t="shared" si="84"/>
        <v/>
      </c>
      <c r="BE161" s="320" t="str">
        <f t="shared" si="84"/>
        <v/>
      </c>
    </row>
    <row r="162" spans="1:57" ht="0.95" hidden="1" customHeight="1">
      <c r="A162" s="873"/>
      <c r="B162" s="321"/>
      <c r="E162" s="312">
        <v>43</v>
      </c>
      <c r="F162" s="315"/>
      <c r="G162" s="315"/>
      <c r="H162" s="315"/>
      <c r="I162" s="315"/>
      <c r="J162" s="320" t="str">
        <f t="shared" ref="J162:BE162" si="85">IF(J$7=1,
IF($E162&lt;=J$4,REPT($D$119,$D$120-LEN(J110))&amp;J110,""),
"")</f>
        <v/>
      </c>
      <c r="K162" s="320" t="str">
        <f t="shared" si="85"/>
        <v/>
      </c>
      <c r="L162" s="320" t="str">
        <f t="shared" si="85"/>
        <v/>
      </c>
      <c r="M162" s="320" t="str">
        <f t="shared" si="85"/>
        <v/>
      </c>
      <c r="N162" s="320" t="str">
        <f t="shared" si="85"/>
        <v/>
      </c>
      <c r="O162" s="320" t="str">
        <f t="shared" si="85"/>
        <v/>
      </c>
      <c r="P162" s="320" t="str">
        <f t="shared" si="85"/>
        <v/>
      </c>
      <c r="Q162" s="320" t="str">
        <f t="shared" si="85"/>
        <v/>
      </c>
      <c r="R162" s="320" t="str">
        <f t="shared" si="85"/>
        <v/>
      </c>
      <c r="S162" s="320" t="str">
        <f t="shared" si="85"/>
        <v/>
      </c>
      <c r="T162" s="320" t="str">
        <f t="shared" si="85"/>
        <v/>
      </c>
      <c r="U162" s="320" t="str">
        <f t="shared" si="85"/>
        <v/>
      </c>
      <c r="V162" s="320" t="str">
        <f t="shared" si="85"/>
        <v/>
      </c>
      <c r="W162" s="320" t="str">
        <f t="shared" si="85"/>
        <v/>
      </c>
      <c r="X162" s="320" t="str">
        <f t="shared" si="85"/>
        <v/>
      </c>
      <c r="Y162" s="320" t="str">
        <f t="shared" si="85"/>
        <v/>
      </c>
      <c r="Z162" s="320" t="str">
        <f t="shared" si="85"/>
        <v/>
      </c>
      <c r="AA162" s="320" t="str">
        <f t="shared" si="85"/>
        <v/>
      </c>
      <c r="AB162" s="320" t="str">
        <f t="shared" si="85"/>
        <v/>
      </c>
      <c r="AC162" s="320" t="str">
        <f t="shared" si="85"/>
        <v/>
      </c>
      <c r="AD162" s="320" t="str">
        <f t="shared" si="85"/>
        <v/>
      </c>
      <c r="AE162" s="320" t="str">
        <f t="shared" si="85"/>
        <v/>
      </c>
      <c r="AF162" s="320" t="str">
        <f t="shared" si="85"/>
        <v/>
      </c>
      <c r="AG162" s="320" t="str">
        <f t="shared" si="85"/>
        <v/>
      </c>
      <c r="AH162" s="320" t="str">
        <f t="shared" si="85"/>
        <v/>
      </c>
      <c r="AI162" s="320" t="str">
        <f t="shared" si="85"/>
        <v/>
      </c>
      <c r="AJ162" s="320" t="str">
        <f t="shared" si="85"/>
        <v/>
      </c>
      <c r="AK162" s="320" t="str">
        <f t="shared" si="85"/>
        <v/>
      </c>
      <c r="AL162" s="320" t="str">
        <f t="shared" si="85"/>
        <v/>
      </c>
      <c r="AM162" s="320" t="str">
        <f t="shared" si="85"/>
        <v/>
      </c>
      <c r="AN162" s="320" t="str">
        <f t="shared" si="85"/>
        <v/>
      </c>
      <c r="AO162" s="320" t="str">
        <f t="shared" si="85"/>
        <v/>
      </c>
      <c r="AP162" s="320" t="str">
        <f t="shared" si="85"/>
        <v/>
      </c>
      <c r="AQ162" s="320" t="str">
        <f t="shared" si="85"/>
        <v/>
      </c>
      <c r="AR162" s="320" t="str">
        <f t="shared" si="85"/>
        <v/>
      </c>
      <c r="AS162" s="320" t="str">
        <f t="shared" si="85"/>
        <v/>
      </c>
      <c r="AT162" s="320" t="str">
        <f t="shared" si="85"/>
        <v/>
      </c>
      <c r="AU162" s="320" t="str">
        <f t="shared" si="85"/>
        <v/>
      </c>
      <c r="AV162" s="320" t="str">
        <f t="shared" si="85"/>
        <v/>
      </c>
      <c r="AW162" s="320" t="str">
        <f t="shared" si="85"/>
        <v/>
      </c>
      <c r="AX162" s="320" t="str">
        <f t="shared" si="85"/>
        <v/>
      </c>
      <c r="AY162" s="320" t="str">
        <f t="shared" si="85"/>
        <v/>
      </c>
      <c r="AZ162" s="320" t="str">
        <f t="shared" si="85"/>
        <v/>
      </c>
      <c r="BA162" s="320" t="str">
        <f t="shared" si="85"/>
        <v/>
      </c>
      <c r="BB162" s="320" t="str">
        <f t="shared" si="85"/>
        <v/>
      </c>
      <c r="BC162" s="320" t="str">
        <f t="shared" si="85"/>
        <v/>
      </c>
      <c r="BD162" s="320" t="str">
        <f t="shared" si="85"/>
        <v/>
      </c>
      <c r="BE162" s="320" t="str">
        <f t="shared" si="85"/>
        <v/>
      </c>
    </row>
    <row r="163" spans="1:57" ht="0.95" hidden="1" customHeight="1">
      <c r="A163" s="873"/>
      <c r="B163" s="321"/>
      <c r="E163" s="312">
        <v>44</v>
      </c>
      <c r="F163" s="315"/>
      <c r="G163" s="315"/>
      <c r="H163" s="315"/>
      <c r="I163" s="315"/>
      <c r="J163" s="320" t="str">
        <f t="shared" ref="J163:BE163" si="86">IF(J$7=1,
IF($E163&lt;=J$4,REPT($D$119,$D$120-LEN(J111))&amp;J111,""),
"")</f>
        <v/>
      </c>
      <c r="K163" s="320" t="str">
        <f t="shared" si="86"/>
        <v/>
      </c>
      <c r="L163" s="320" t="str">
        <f t="shared" si="86"/>
        <v/>
      </c>
      <c r="M163" s="320" t="str">
        <f t="shared" si="86"/>
        <v/>
      </c>
      <c r="N163" s="320" t="str">
        <f t="shared" si="86"/>
        <v/>
      </c>
      <c r="O163" s="320" t="str">
        <f t="shared" si="86"/>
        <v/>
      </c>
      <c r="P163" s="320" t="str">
        <f t="shared" si="86"/>
        <v/>
      </c>
      <c r="Q163" s="320" t="str">
        <f t="shared" si="86"/>
        <v/>
      </c>
      <c r="R163" s="320" t="str">
        <f t="shared" si="86"/>
        <v/>
      </c>
      <c r="S163" s="320" t="str">
        <f t="shared" si="86"/>
        <v/>
      </c>
      <c r="T163" s="320" t="str">
        <f t="shared" si="86"/>
        <v/>
      </c>
      <c r="U163" s="320" t="str">
        <f t="shared" si="86"/>
        <v/>
      </c>
      <c r="V163" s="320" t="str">
        <f t="shared" si="86"/>
        <v/>
      </c>
      <c r="W163" s="320" t="str">
        <f t="shared" si="86"/>
        <v/>
      </c>
      <c r="X163" s="320" t="str">
        <f t="shared" si="86"/>
        <v/>
      </c>
      <c r="Y163" s="320" t="str">
        <f t="shared" si="86"/>
        <v/>
      </c>
      <c r="Z163" s="320" t="str">
        <f t="shared" si="86"/>
        <v/>
      </c>
      <c r="AA163" s="320" t="str">
        <f t="shared" si="86"/>
        <v/>
      </c>
      <c r="AB163" s="320" t="str">
        <f t="shared" si="86"/>
        <v/>
      </c>
      <c r="AC163" s="320" t="str">
        <f t="shared" si="86"/>
        <v/>
      </c>
      <c r="AD163" s="320" t="str">
        <f t="shared" si="86"/>
        <v/>
      </c>
      <c r="AE163" s="320" t="str">
        <f t="shared" si="86"/>
        <v/>
      </c>
      <c r="AF163" s="320" t="str">
        <f t="shared" si="86"/>
        <v/>
      </c>
      <c r="AG163" s="320" t="str">
        <f t="shared" si="86"/>
        <v/>
      </c>
      <c r="AH163" s="320" t="str">
        <f t="shared" si="86"/>
        <v/>
      </c>
      <c r="AI163" s="320" t="str">
        <f t="shared" si="86"/>
        <v/>
      </c>
      <c r="AJ163" s="320" t="str">
        <f t="shared" si="86"/>
        <v/>
      </c>
      <c r="AK163" s="320" t="str">
        <f t="shared" si="86"/>
        <v/>
      </c>
      <c r="AL163" s="320" t="str">
        <f t="shared" si="86"/>
        <v/>
      </c>
      <c r="AM163" s="320" t="str">
        <f t="shared" si="86"/>
        <v/>
      </c>
      <c r="AN163" s="320" t="str">
        <f t="shared" si="86"/>
        <v/>
      </c>
      <c r="AO163" s="320" t="str">
        <f t="shared" si="86"/>
        <v/>
      </c>
      <c r="AP163" s="320" t="str">
        <f t="shared" si="86"/>
        <v/>
      </c>
      <c r="AQ163" s="320" t="str">
        <f t="shared" si="86"/>
        <v/>
      </c>
      <c r="AR163" s="320" t="str">
        <f t="shared" si="86"/>
        <v/>
      </c>
      <c r="AS163" s="320" t="str">
        <f t="shared" si="86"/>
        <v/>
      </c>
      <c r="AT163" s="320" t="str">
        <f t="shared" si="86"/>
        <v/>
      </c>
      <c r="AU163" s="320" t="str">
        <f t="shared" si="86"/>
        <v/>
      </c>
      <c r="AV163" s="320" t="str">
        <f t="shared" si="86"/>
        <v/>
      </c>
      <c r="AW163" s="320" t="str">
        <f t="shared" si="86"/>
        <v/>
      </c>
      <c r="AX163" s="320" t="str">
        <f t="shared" si="86"/>
        <v/>
      </c>
      <c r="AY163" s="320" t="str">
        <f t="shared" si="86"/>
        <v/>
      </c>
      <c r="AZ163" s="320" t="str">
        <f t="shared" si="86"/>
        <v/>
      </c>
      <c r="BA163" s="320" t="str">
        <f t="shared" si="86"/>
        <v/>
      </c>
      <c r="BB163" s="320" t="str">
        <f t="shared" si="86"/>
        <v/>
      </c>
      <c r="BC163" s="320" t="str">
        <f t="shared" si="86"/>
        <v/>
      </c>
      <c r="BD163" s="320" t="str">
        <f t="shared" si="86"/>
        <v/>
      </c>
      <c r="BE163" s="320" t="str">
        <f t="shared" si="86"/>
        <v/>
      </c>
    </row>
    <row r="164" spans="1:57" ht="0.95" hidden="1" customHeight="1">
      <c r="A164" s="873"/>
      <c r="B164" s="321"/>
      <c r="E164" s="312">
        <v>45</v>
      </c>
      <c r="F164" s="315"/>
      <c r="G164" s="315"/>
      <c r="H164" s="315"/>
      <c r="I164" s="315"/>
      <c r="J164" s="320" t="str">
        <f t="shared" ref="J164:BE164" si="87">IF(J$7=1,
IF($E164&lt;=J$4,REPT($D$119,$D$120-LEN(J112))&amp;J112,""),
"")</f>
        <v/>
      </c>
      <c r="K164" s="320" t="str">
        <f t="shared" si="87"/>
        <v/>
      </c>
      <c r="L164" s="320" t="str">
        <f t="shared" si="87"/>
        <v/>
      </c>
      <c r="M164" s="320" t="str">
        <f t="shared" si="87"/>
        <v/>
      </c>
      <c r="N164" s="320" t="str">
        <f t="shared" si="87"/>
        <v/>
      </c>
      <c r="O164" s="320" t="str">
        <f t="shared" si="87"/>
        <v/>
      </c>
      <c r="P164" s="320" t="str">
        <f t="shared" si="87"/>
        <v/>
      </c>
      <c r="Q164" s="320" t="str">
        <f t="shared" si="87"/>
        <v/>
      </c>
      <c r="R164" s="320" t="str">
        <f t="shared" si="87"/>
        <v/>
      </c>
      <c r="S164" s="320" t="str">
        <f t="shared" si="87"/>
        <v/>
      </c>
      <c r="T164" s="320" t="str">
        <f t="shared" si="87"/>
        <v/>
      </c>
      <c r="U164" s="320" t="str">
        <f t="shared" si="87"/>
        <v/>
      </c>
      <c r="V164" s="320" t="str">
        <f t="shared" si="87"/>
        <v/>
      </c>
      <c r="W164" s="320" t="str">
        <f t="shared" si="87"/>
        <v/>
      </c>
      <c r="X164" s="320" t="str">
        <f t="shared" si="87"/>
        <v/>
      </c>
      <c r="Y164" s="320" t="str">
        <f t="shared" si="87"/>
        <v/>
      </c>
      <c r="Z164" s="320" t="str">
        <f t="shared" si="87"/>
        <v/>
      </c>
      <c r="AA164" s="320" t="str">
        <f t="shared" si="87"/>
        <v/>
      </c>
      <c r="AB164" s="320" t="str">
        <f t="shared" si="87"/>
        <v/>
      </c>
      <c r="AC164" s="320" t="str">
        <f t="shared" si="87"/>
        <v/>
      </c>
      <c r="AD164" s="320" t="str">
        <f t="shared" si="87"/>
        <v/>
      </c>
      <c r="AE164" s="320" t="str">
        <f t="shared" si="87"/>
        <v/>
      </c>
      <c r="AF164" s="320" t="str">
        <f t="shared" si="87"/>
        <v/>
      </c>
      <c r="AG164" s="320" t="str">
        <f t="shared" si="87"/>
        <v/>
      </c>
      <c r="AH164" s="320" t="str">
        <f t="shared" si="87"/>
        <v/>
      </c>
      <c r="AI164" s="320" t="str">
        <f t="shared" si="87"/>
        <v/>
      </c>
      <c r="AJ164" s="320" t="str">
        <f t="shared" si="87"/>
        <v/>
      </c>
      <c r="AK164" s="320" t="str">
        <f t="shared" si="87"/>
        <v/>
      </c>
      <c r="AL164" s="320" t="str">
        <f t="shared" si="87"/>
        <v/>
      </c>
      <c r="AM164" s="320" t="str">
        <f t="shared" si="87"/>
        <v/>
      </c>
      <c r="AN164" s="320" t="str">
        <f t="shared" si="87"/>
        <v/>
      </c>
      <c r="AO164" s="320" t="str">
        <f t="shared" si="87"/>
        <v/>
      </c>
      <c r="AP164" s="320" t="str">
        <f t="shared" si="87"/>
        <v/>
      </c>
      <c r="AQ164" s="320" t="str">
        <f t="shared" si="87"/>
        <v/>
      </c>
      <c r="AR164" s="320" t="str">
        <f t="shared" si="87"/>
        <v/>
      </c>
      <c r="AS164" s="320" t="str">
        <f t="shared" si="87"/>
        <v/>
      </c>
      <c r="AT164" s="320" t="str">
        <f t="shared" si="87"/>
        <v/>
      </c>
      <c r="AU164" s="320" t="str">
        <f t="shared" si="87"/>
        <v/>
      </c>
      <c r="AV164" s="320" t="str">
        <f t="shared" si="87"/>
        <v/>
      </c>
      <c r="AW164" s="320" t="str">
        <f t="shared" si="87"/>
        <v/>
      </c>
      <c r="AX164" s="320" t="str">
        <f t="shared" si="87"/>
        <v/>
      </c>
      <c r="AY164" s="320" t="str">
        <f t="shared" si="87"/>
        <v/>
      </c>
      <c r="AZ164" s="320" t="str">
        <f t="shared" si="87"/>
        <v/>
      </c>
      <c r="BA164" s="320" t="str">
        <f t="shared" si="87"/>
        <v/>
      </c>
      <c r="BB164" s="320" t="str">
        <f t="shared" si="87"/>
        <v/>
      </c>
      <c r="BC164" s="320" t="str">
        <f t="shared" si="87"/>
        <v/>
      </c>
      <c r="BD164" s="320" t="str">
        <f t="shared" si="87"/>
        <v/>
      </c>
      <c r="BE164" s="320" t="str">
        <f t="shared" si="87"/>
        <v/>
      </c>
    </row>
    <row r="165" spans="1:57" ht="0.95" hidden="1" customHeight="1">
      <c r="A165" s="873"/>
      <c r="B165" s="321"/>
      <c r="E165" s="312">
        <v>46</v>
      </c>
      <c r="F165" s="315"/>
      <c r="G165" s="315"/>
      <c r="H165" s="315"/>
      <c r="I165" s="315"/>
      <c r="J165" s="320" t="str">
        <f t="shared" ref="J165:BE165" si="88">IF(J$7=1,
IF($E165&lt;=J$4,REPT($D$119,$D$120-LEN(J113))&amp;J113,""),
"")</f>
        <v/>
      </c>
      <c r="K165" s="320" t="str">
        <f t="shared" si="88"/>
        <v/>
      </c>
      <c r="L165" s="320" t="str">
        <f t="shared" si="88"/>
        <v/>
      </c>
      <c r="M165" s="320" t="str">
        <f t="shared" si="88"/>
        <v/>
      </c>
      <c r="N165" s="320" t="str">
        <f t="shared" si="88"/>
        <v/>
      </c>
      <c r="O165" s="320" t="str">
        <f t="shared" si="88"/>
        <v/>
      </c>
      <c r="P165" s="320" t="str">
        <f t="shared" si="88"/>
        <v/>
      </c>
      <c r="Q165" s="320" t="str">
        <f t="shared" si="88"/>
        <v/>
      </c>
      <c r="R165" s="320" t="str">
        <f t="shared" si="88"/>
        <v/>
      </c>
      <c r="S165" s="320" t="str">
        <f t="shared" si="88"/>
        <v/>
      </c>
      <c r="T165" s="320" t="str">
        <f t="shared" si="88"/>
        <v/>
      </c>
      <c r="U165" s="320" t="str">
        <f t="shared" si="88"/>
        <v/>
      </c>
      <c r="V165" s="320" t="str">
        <f t="shared" si="88"/>
        <v/>
      </c>
      <c r="W165" s="320" t="str">
        <f t="shared" si="88"/>
        <v/>
      </c>
      <c r="X165" s="320" t="str">
        <f t="shared" si="88"/>
        <v/>
      </c>
      <c r="Y165" s="320" t="str">
        <f t="shared" si="88"/>
        <v/>
      </c>
      <c r="Z165" s="320" t="str">
        <f t="shared" si="88"/>
        <v/>
      </c>
      <c r="AA165" s="320" t="str">
        <f t="shared" si="88"/>
        <v/>
      </c>
      <c r="AB165" s="320" t="str">
        <f t="shared" si="88"/>
        <v/>
      </c>
      <c r="AC165" s="320" t="str">
        <f t="shared" si="88"/>
        <v/>
      </c>
      <c r="AD165" s="320" t="str">
        <f t="shared" si="88"/>
        <v/>
      </c>
      <c r="AE165" s="320" t="str">
        <f t="shared" si="88"/>
        <v/>
      </c>
      <c r="AF165" s="320" t="str">
        <f t="shared" si="88"/>
        <v/>
      </c>
      <c r="AG165" s="320" t="str">
        <f t="shared" si="88"/>
        <v/>
      </c>
      <c r="AH165" s="320" t="str">
        <f t="shared" si="88"/>
        <v/>
      </c>
      <c r="AI165" s="320" t="str">
        <f t="shared" si="88"/>
        <v/>
      </c>
      <c r="AJ165" s="320" t="str">
        <f t="shared" si="88"/>
        <v/>
      </c>
      <c r="AK165" s="320" t="str">
        <f t="shared" si="88"/>
        <v/>
      </c>
      <c r="AL165" s="320" t="str">
        <f t="shared" si="88"/>
        <v/>
      </c>
      <c r="AM165" s="320" t="str">
        <f t="shared" si="88"/>
        <v/>
      </c>
      <c r="AN165" s="320" t="str">
        <f t="shared" si="88"/>
        <v/>
      </c>
      <c r="AO165" s="320" t="str">
        <f t="shared" si="88"/>
        <v/>
      </c>
      <c r="AP165" s="320" t="str">
        <f t="shared" si="88"/>
        <v/>
      </c>
      <c r="AQ165" s="320" t="str">
        <f t="shared" si="88"/>
        <v/>
      </c>
      <c r="AR165" s="320" t="str">
        <f t="shared" si="88"/>
        <v/>
      </c>
      <c r="AS165" s="320" t="str">
        <f t="shared" si="88"/>
        <v/>
      </c>
      <c r="AT165" s="320" t="str">
        <f t="shared" si="88"/>
        <v/>
      </c>
      <c r="AU165" s="320" t="str">
        <f t="shared" si="88"/>
        <v/>
      </c>
      <c r="AV165" s="320" t="str">
        <f t="shared" si="88"/>
        <v/>
      </c>
      <c r="AW165" s="320" t="str">
        <f t="shared" si="88"/>
        <v/>
      </c>
      <c r="AX165" s="320" t="str">
        <f t="shared" si="88"/>
        <v/>
      </c>
      <c r="AY165" s="320" t="str">
        <f t="shared" si="88"/>
        <v/>
      </c>
      <c r="AZ165" s="320" t="str">
        <f t="shared" si="88"/>
        <v/>
      </c>
      <c r="BA165" s="320" t="str">
        <f t="shared" si="88"/>
        <v/>
      </c>
      <c r="BB165" s="320" t="str">
        <f t="shared" si="88"/>
        <v/>
      </c>
      <c r="BC165" s="320" t="str">
        <f t="shared" si="88"/>
        <v/>
      </c>
      <c r="BD165" s="320" t="str">
        <f t="shared" si="88"/>
        <v/>
      </c>
      <c r="BE165" s="320" t="str">
        <f t="shared" si="88"/>
        <v/>
      </c>
    </row>
    <row r="166" spans="1:57" ht="0.95" hidden="1" customHeight="1">
      <c r="A166" s="873"/>
      <c r="B166" s="321"/>
      <c r="E166" s="312">
        <v>47</v>
      </c>
      <c r="F166" s="315"/>
      <c r="G166" s="315"/>
      <c r="H166" s="315"/>
      <c r="I166" s="315"/>
      <c r="J166" s="320" t="str">
        <f t="shared" ref="J166:BE166" si="89">IF(J$7=1,
IF($E166&lt;=J$4,REPT($D$119,$D$120-LEN(J114))&amp;J114,""),
"")</f>
        <v/>
      </c>
      <c r="K166" s="320" t="str">
        <f t="shared" si="89"/>
        <v/>
      </c>
      <c r="L166" s="320" t="str">
        <f t="shared" si="89"/>
        <v/>
      </c>
      <c r="M166" s="320" t="str">
        <f t="shared" si="89"/>
        <v/>
      </c>
      <c r="N166" s="320" t="str">
        <f t="shared" si="89"/>
        <v/>
      </c>
      <c r="O166" s="320" t="str">
        <f t="shared" si="89"/>
        <v/>
      </c>
      <c r="P166" s="320" t="str">
        <f t="shared" si="89"/>
        <v/>
      </c>
      <c r="Q166" s="320" t="str">
        <f t="shared" si="89"/>
        <v/>
      </c>
      <c r="R166" s="320" t="str">
        <f t="shared" si="89"/>
        <v/>
      </c>
      <c r="S166" s="320" t="str">
        <f t="shared" si="89"/>
        <v/>
      </c>
      <c r="T166" s="320" t="str">
        <f t="shared" si="89"/>
        <v/>
      </c>
      <c r="U166" s="320" t="str">
        <f t="shared" si="89"/>
        <v/>
      </c>
      <c r="V166" s="320" t="str">
        <f t="shared" si="89"/>
        <v/>
      </c>
      <c r="W166" s="320" t="str">
        <f t="shared" si="89"/>
        <v/>
      </c>
      <c r="X166" s="320" t="str">
        <f t="shared" si="89"/>
        <v/>
      </c>
      <c r="Y166" s="320" t="str">
        <f t="shared" si="89"/>
        <v/>
      </c>
      <c r="Z166" s="320" t="str">
        <f t="shared" si="89"/>
        <v/>
      </c>
      <c r="AA166" s="320" t="str">
        <f t="shared" si="89"/>
        <v/>
      </c>
      <c r="AB166" s="320" t="str">
        <f t="shared" si="89"/>
        <v/>
      </c>
      <c r="AC166" s="320" t="str">
        <f t="shared" si="89"/>
        <v/>
      </c>
      <c r="AD166" s="320" t="str">
        <f t="shared" si="89"/>
        <v/>
      </c>
      <c r="AE166" s="320" t="str">
        <f t="shared" si="89"/>
        <v/>
      </c>
      <c r="AF166" s="320" t="str">
        <f t="shared" si="89"/>
        <v/>
      </c>
      <c r="AG166" s="320" t="str">
        <f t="shared" si="89"/>
        <v/>
      </c>
      <c r="AH166" s="320" t="str">
        <f t="shared" si="89"/>
        <v/>
      </c>
      <c r="AI166" s="320" t="str">
        <f t="shared" si="89"/>
        <v/>
      </c>
      <c r="AJ166" s="320" t="str">
        <f t="shared" si="89"/>
        <v/>
      </c>
      <c r="AK166" s="320" t="str">
        <f t="shared" si="89"/>
        <v/>
      </c>
      <c r="AL166" s="320" t="str">
        <f t="shared" si="89"/>
        <v/>
      </c>
      <c r="AM166" s="320" t="str">
        <f t="shared" si="89"/>
        <v/>
      </c>
      <c r="AN166" s="320" t="str">
        <f t="shared" si="89"/>
        <v/>
      </c>
      <c r="AO166" s="320" t="str">
        <f t="shared" si="89"/>
        <v/>
      </c>
      <c r="AP166" s="320" t="str">
        <f t="shared" si="89"/>
        <v/>
      </c>
      <c r="AQ166" s="320" t="str">
        <f t="shared" si="89"/>
        <v/>
      </c>
      <c r="AR166" s="320" t="str">
        <f t="shared" si="89"/>
        <v/>
      </c>
      <c r="AS166" s="320" t="str">
        <f t="shared" si="89"/>
        <v/>
      </c>
      <c r="AT166" s="320" t="str">
        <f t="shared" si="89"/>
        <v/>
      </c>
      <c r="AU166" s="320" t="str">
        <f t="shared" si="89"/>
        <v/>
      </c>
      <c r="AV166" s="320" t="str">
        <f t="shared" si="89"/>
        <v/>
      </c>
      <c r="AW166" s="320" t="str">
        <f t="shared" si="89"/>
        <v/>
      </c>
      <c r="AX166" s="320" t="str">
        <f t="shared" si="89"/>
        <v/>
      </c>
      <c r="AY166" s="320" t="str">
        <f t="shared" si="89"/>
        <v/>
      </c>
      <c r="AZ166" s="320" t="str">
        <f t="shared" si="89"/>
        <v/>
      </c>
      <c r="BA166" s="320" t="str">
        <f t="shared" si="89"/>
        <v/>
      </c>
      <c r="BB166" s="320" t="str">
        <f t="shared" si="89"/>
        <v/>
      </c>
      <c r="BC166" s="320" t="str">
        <f t="shared" si="89"/>
        <v/>
      </c>
      <c r="BD166" s="320" t="str">
        <f t="shared" si="89"/>
        <v/>
      </c>
      <c r="BE166" s="320" t="str">
        <f t="shared" si="89"/>
        <v/>
      </c>
    </row>
    <row r="167" spans="1:57" ht="0.95" hidden="1" customHeight="1">
      <c r="A167" s="873"/>
      <c r="B167" s="321"/>
      <c r="E167" s="312">
        <v>48</v>
      </c>
      <c r="F167" s="315"/>
      <c r="G167" s="315"/>
      <c r="H167" s="315"/>
      <c r="I167" s="315"/>
      <c r="J167" s="320" t="str">
        <f t="shared" ref="J167:BE167" si="90">IF(J$7=1,
IF($E167&lt;=J$4,REPT($D$119,$D$120-LEN(J115))&amp;J115,""),
"")</f>
        <v/>
      </c>
      <c r="K167" s="320" t="str">
        <f t="shared" si="90"/>
        <v/>
      </c>
      <c r="L167" s="320" t="str">
        <f t="shared" si="90"/>
        <v/>
      </c>
      <c r="M167" s="320" t="str">
        <f t="shared" si="90"/>
        <v/>
      </c>
      <c r="N167" s="320" t="str">
        <f t="shared" si="90"/>
        <v/>
      </c>
      <c r="O167" s="320" t="str">
        <f t="shared" si="90"/>
        <v/>
      </c>
      <c r="P167" s="320" t="str">
        <f t="shared" si="90"/>
        <v/>
      </c>
      <c r="Q167" s="320" t="str">
        <f t="shared" si="90"/>
        <v/>
      </c>
      <c r="R167" s="320" t="str">
        <f t="shared" si="90"/>
        <v/>
      </c>
      <c r="S167" s="320" t="str">
        <f t="shared" si="90"/>
        <v/>
      </c>
      <c r="T167" s="320" t="str">
        <f t="shared" si="90"/>
        <v/>
      </c>
      <c r="U167" s="320" t="str">
        <f t="shared" si="90"/>
        <v/>
      </c>
      <c r="V167" s="320" t="str">
        <f t="shared" si="90"/>
        <v/>
      </c>
      <c r="W167" s="320" t="str">
        <f t="shared" si="90"/>
        <v/>
      </c>
      <c r="X167" s="320" t="str">
        <f t="shared" si="90"/>
        <v/>
      </c>
      <c r="Y167" s="320" t="str">
        <f t="shared" si="90"/>
        <v/>
      </c>
      <c r="Z167" s="320" t="str">
        <f t="shared" si="90"/>
        <v/>
      </c>
      <c r="AA167" s="320" t="str">
        <f t="shared" si="90"/>
        <v/>
      </c>
      <c r="AB167" s="320" t="str">
        <f t="shared" si="90"/>
        <v/>
      </c>
      <c r="AC167" s="320" t="str">
        <f t="shared" si="90"/>
        <v/>
      </c>
      <c r="AD167" s="320" t="str">
        <f t="shared" si="90"/>
        <v/>
      </c>
      <c r="AE167" s="320" t="str">
        <f t="shared" si="90"/>
        <v/>
      </c>
      <c r="AF167" s="320" t="str">
        <f t="shared" si="90"/>
        <v/>
      </c>
      <c r="AG167" s="320" t="str">
        <f t="shared" si="90"/>
        <v/>
      </c>
      <c r="AH167" s="320" t="str">
        <f t="shared" si="90"/>
        <v/>
      </c>
      <c r="AI167" s="320" t="str">
        <f t="shared" si="90"/>
        <v/>
      </c>
      <c r="AJ167" s="320" t="str">
        <f t="shared" si="90"/>
        <v/>
      </c>
      <c r="AK167" s="320" t="str">
        <f t="shared" si="90"/>
        <v/>
      </c>
      <c r="AL167" s="320" t="str">
        <f t="shared" si="90"/>
        <v/>
      </c>
      <c r="AM167" s="320" t="str">
        <f t="shared" si="90"/>
        <v/>
      </c>
      <c r="AN167" s="320" t="str">
        <f t="shared" si="90"/>
        <v/>
      </c>
      <c r="AO167" s="320" t="str">
        <f t="shared" si="90"/>
        <v/>
      </c>
      <c r="AP167" s="320" t="str">
        <f t="shared" si="90"/>
        <v/>
      </c>
      <c r="AQ167" s="320" t="str">
        <f t="shared" si="90"/>
        <v/>
      </c>
      <c r="AR167" s="320" t="str">
        <f t="shared" si="90"/>
        <v/>
      </c>
      <c r="AS167" s="320" t="str">
        <f t="shared" si="90"/>
        <v/>
      </c>
      <c r="AT167" s="320" t="str">
        <f t="shared" si="90"/>
        <v/>
      </c>
      <c r="AU167" s="320" t="str">
        <f t="shared" si="90"/>
        <v/>
      </c>
      <c r="AV167" s="320" t="str">
        <f t="shared" si="90"/>
        <v/>
      </c>
      <c r="AW167" s="320" t="str">
        <f t="shared" si="90"/>
        <v/>
      </c>
      <c r="AX167" s="320" t="str">
        <f t="shared" si="90"/>
        <v/>
      </c>
      <c r="AY167" s="320" t="str">
        <f t="shared" si="90"/>
        <v/>
      </c>
      <c r="AZ167" s="320" t="str">
        <f t="shared" si="90"/>
        <v/>
      </c>
      <c r="BA167" s="320" t="str">
        <f t="shared" si="90"/>
        <v/>
      </c>
      <c r="BB167" s="320" t="str">
        <f t="shared" si="90"/>
        <v/>
      </c>
      <c r="BC167" s="320" t="str">
        <f t="shared" si="90"/>
        <v/>
      </c>
      <c r="BD167" s="320" t="str">
        <f t="shared" si="90"/>
        <v/>
      </c>
      <c r="BE167" s="320" t="str">
        <f t="shared" si="90"/>
        <v/>
      </c>
    </row>
    <row r="168" spans="1:57" ht="0.95" hidden="1" customHeight="1">
      <c r="A168" s="873"/>
      <c r="B168" s="321"/>
      <c r="E168" s="312">
        <v>49</v>
      </c>
      <c r="F168" s="315"/>
      <c r="G168" s="315"/>
      <c r="H168" s="315"/>
      <c r="I168" s="315"/>
      <c r="J168" s="320" t="str">
        <f t="shared" ref="J168:BE168" si="91">IF(J$7=1,
IF($E168&lt;=J$4,REPT($D$119,$D$120-LEN(J116))&amp;J116,""),
"")</f>
        <v/>
      </c>
      <c r="K168" s="320" t="str">
        <f t="shared" si="91"/>
        <v/>
      </c>
      <c r="L168" s="320" t="str">
        <f t="shared" si="91"/>
        <v/>
      </c>
      <c r="M168" s="320" t="str">
        <f t="shared" si="91"/>
        <v/>
      </c>
      <c r="N168" s="320" t="str">
        <f t="shared" si="91"/>
        <v/>
      </c>
      <c r="O168" s="320" t="str">
        <f t="shared" si="91"/>
        <v/>
      </c>
      <c r="P168" s="320" t="str">
        <f t="shared" si="91"/>
        <v/>
      </c>
      <c r="Q168" s="320" t="str">
        <f t="shared" si="91"/>
        <v/>
      </c>
      <c r="R168" s="320" t="str">
        <f t="shared" si="91"/>
        <v/>
      </c>
      <c r="S168" s="320" t="str">
        <f t="shared" si="91"/>
        <v/>
      </c>
      <c r="T168" s="320" t="str">
        <f t="shared" si="91"/>
        <v/>
      </c>
      <c r="U168" s="320" t="str">
        <f t="shared" si="91"/>
        <v/>
      </c>
      <c r="V168" s="320" t="str">
        <f t="shared" si="91"/>
        <v/>
      </c>
      <c r="W168" s="320" t="str">
        <f t="shared" si="91"/>
        <v/>
      </c>
      <c r="X168" s="320" t="str">
        <f t="shared" si="91"/>
        <v/>
      </c>
      <c r="Y168" s="320" t="str">
        <f t="shared" si="91"/>
        <v/>
      </c>
      <c r="Z168" s="320" t="str">
        <f t="shared" si="91"/>
        <v/>
      </c>
      <c r="AA168" s="320" t="str">
        <f t="shared" si="91"/>
        <v/>
      </c>
      <c r="AB168" s="320" t="str">
        <f t="shared" si="91"/>
        <v/>
      </c>
      <c r="AC168" s="320" t="str">
        <f t="shared" si="91"/>
        <v/>
      </c>
      <c r="AD168" s="320" t="str">
        <f t="shared" si="91"/>
        <v/>
      </c>
      <c r="AE168" s="320" t="str">
        <f t="shared" si="91"/>
        <v/>
      </c>
      <c r="AF168" s="320" t="str">
        <f t="shared" si="91"/>
        <v/>
      </c>
      <c r="AG168" s="320" t="str">
        <f t="shared" si="91"/>
        <v/>
      </c>
      <c r="AH168" s="320" t="str">
        <f t="shared" si="91"/>
        <v/>
      </c>
      <c r="AI168" s="320" t="str">
        <f t="shared" si="91"/>
        <v/>
      </c>
      <c r="AJ168" s="320" t="str">
        <f t="shared" si="91"/>
        <v/>
      </c>
      <c r="AK168" s="320" t="str">
        <f t="shared" si="91"/>
        <v/>
      </c>
      <c r="AL168" s="320" t="str">
        <f t="shared" si="91"/>
        <v/>
      </c>
      <c r="AM168" s="320" t="str">
        <f t="shared" si="91"/>
        <v/>
      </c>
      <c r="AN168" s="320" t="str">
        <f t="shared" si="91"/>
        <v/>
      </c>
      <c r="AO168" s="320" t="str">
        <f t="shared" si="91"/>
        <v/>
      </c>
      <c r="AP168" s="320" t="str">
        <f t="shared" si="91"/>
        <v/>
      </c>
      <c r="AQ168" s="320" t="str">
        <f t="shared" si="91"/>
        <v/>
      </c>
      <c r="AR168" s="320" t="str">
        <f t="shared" si="91"/>
        <v/>
      </c>
      <c r="AS168" s="320" t="str">
        <f t="shared" si="91"/>
        <v/>
      </c>
      <c r="AT168" s="320" t="str">
        <f t="shared" si="91"/>
        <v/>
      </c>
      <c r="AU168" s="320" t="str">
        <f t="shared" si="91"/>
        <v/>
      </c>
      <c r="AV168" s="320" t="str">
        <f t="shared" si="91"/>
        <v/>
      </c>
      <c r="AW168" s="320" t="str">
        <f t="shared" si="91"/>
        <v/>
      </c>
      <c r="AX168" s="320" t="str">
        <f t="shared" si="91"/>
        <v/>
      </c>
      <c r="AY168" s="320" t="str">
        <f t="shared" si="91"/>
        <v/>
      </c>
      <c r="AZ168" s="320" t="str">
        <f t="shared" si="91"/>
        <v/>
      </c>
      <c r="BA168" s="320" t="str">
        <f t="shared" si="91"/>
        <v/>
      </c>
      <c r="BB168" s="320" t="str">
        <f t="shared" si="91"/>
        <v/>
      </c>
      <c r="BC168" s="320" t="str">
        <f t="shared" si="91"/>
        <v/>
      </c>
      <c r="BD168" s="320" t="str">
        <f t="shared" si="91"/>
        <v/>
      </c>
      <c r="BE168" s="320" t="str">
        <f t="shared" si="91"/>
        <v/>
      </c>
    </row>
    <row r="169" spans="1:57" ht="20.100000000000001" hidden="1" customHeight="1">
      <c r="A169" s="873"/>
      <c r="B169" s="321"/>
      <c r="E169" s="312">
        <v>50</v>
      </c>
      <c r="F169" s="315"/>
      <c r="G169" s="315"/>
      <c r="H169" s="315"/>
      <c r="I169" s="315"/>
      <c r="J169" s="320" t="str">
        <f t="shared" ref="J169:BE169" si="92">IF(J$7=1,
IF($E169&lt;=J$4,REPT($D$119,$D$120-LEN(J117))&amp;J117,""),
"")</f>
        <v/>
      </c>
      <c r="K169" s="320" t="str">
        <f t="shared" si="92"/>
        <v/>
      </c>
      <c r="L169" s="320" t="str">
        <f t="shared" si="92"/>
        <v/>
      </c>
      <c r="M169" s="320" t="str">
        <f t="shared" si="92"/>
        <v/>
      </c>
      <c r="N169" s="320" t="str">
        <f t="shared" si="92"/>
        <v/>
      </c>
      <c r="O169" s="320" t="str">
        <f t="shared" si="92"/>
        <v/>
      </c>
      <c r="P169" s="320" t="str">
        <f t="shared" si="92"/>
        <v/>
      </c>
      <c r="Q169" s="320" t="str">
        <f t="shared" si="92"/>
        <v/>
      </c>
      <c r="R169" s="320" t="str">
        <f t="shared" si="92"/>
        <v/>
      </c>
      <c r="S169" s="320" t="str">
        <f t="shared" si="92"/>
        <v/>
      </c>
      <c r="T169" s="320" t="str">
        <f t="shared" si="92"/>
        <v/>
      </c>
      <c r="U169" s="320" t="str">
        <f t="shared" si="92"/>
        <v/>
      </c>
      <c r="V169" s="320" t="str">
        <f t="shared" si="92"/>
        <v/>
      </c>
      <c r="W169" s="320" t="str">
        <f t="shared" si="92"/>
        <v/>
      </c>
      <c r="X169" s="320" t="str">
        <f t="shared" si="92"/>
        <v/>
      </c>
      <c r="Y169" s="320" t="str">
        <f t="shared" si="92"/>
        <v/>
      </c>
      <c r="Z169" s="320" t="str">
        <f t="shared" si="92"/>
        <v/>
      </c>
      <c r="AA169" s="320" t="str">
        <f t="shared" si="92"/>
        <v/>
      </c>
      <c r="AB169" s="320" t="str">
        <f t="shared" si="92"/>
        <v/>
      </c>
      <c r="AC169" s="320" t="str">
        <f t="shared" si="92"/>
        <v/>
      </c>
      <c r="AD169" s="320" t="str">
        <f t="shared" si="92"/>
        <v/>
      </c>
      <c r="AE169" s="320" t="str">
        <f t="shared" si="92"/>
        <v/>
      </c>
      <c r="AF169" s="320" t="str">
        <f t="shared" si="92"/>
        <v/>
      </c>
      <c r="AG169" s="320" t="str">
        <f t="shared" si="92"/>
        <v/>
      </c>
      <c r="AH169" s="320" t="str">
        <f t="shared" si="92"/>
        <v/>
      </c>
      <c r="AI169" s="320" t="str">
        <f t="shared" si="92"/>
        <v/>
      </c>
      <c r="AJ169" s="320" t="str">
        <f t="shared" si="92"/>
        <v/>
      </c>
      <c r="AK169" s="320" t="str">
        <f t="shared" si="92"/>
        <v/>
      </c>
      <c r="AL169" s="320" t="str">
        <f t="shared" si="92"/>
        <v/>
      </c>
      <c r="AM169" s="320" t="str">
        <f t="shared" si="92"/>
        <v/>
      </c>
      <c r="AN169" s="320" t="str">
        <f t="shared" si="92"/>
        <v/>
      </c>
      <c r="AO169" s="320" t="str">
        <f t="shared" si="92"/>
        <v/>
      </c>
      <c r="AP169" s="320" t="str">
        <f t="shared" si="92"/>
        <v/>
      </c>
      <c r="AQ169" s="320" t="str">
        <f t="shared" si="92"/>
        <v/>
      </c>
      <c r="AR169" s="320" t="str">
        <f t="shared" si="92"/>
        <v/>
      </c>
      <c r="AS169" s="320" t="str">
        <f t="shared" si="92"/>
        <v/>
      </c>
      <c r="AT169" s="320" t="str">
        <f t="shared" si="92"/>
        <v/>
      </c>
      <c r="AU169" s="320" t="str">
        <f t="shared" si="92"/>
        <v/>
      </c>
      <c r="AV169" s="320" t="str">
        <f t="shared" si="92"/>
        <v/>
      </c>
      <c r="AW169" s="320" t="str">
        <f t="shared" si="92"/>
        <v/>
      </c>
      <c r="AX169" s="320" t="str">
        <f t="shared" si="92"/>
        <v/>
      </c>
      <c r="AY169" s="320" t="str">
        <f t="shared" si="92"/>
        <v/>
      </c>
      <c r="AZ169" s="320" t="str">
        <f t="shared" si="92"/>
        <v/>
      </c>
      <c r="BA169" s="320" t="str">
        <f t="shared" si="92"/>
        <v/>
      </c>
      <c r="BB169" s="320" t="str">
        <f t="shared" si="92"/>
        <v/>
      </c>
      <c r="BC169" s="320" t="str">
        <f t="shared" si="92"/>
        <v/>
      </c>
      <c r="BD169" s="320" t="str">
        <f t="shared" si="92"/>
        <v/>
      </c>
      <c r="BE169" s="320" t="str">
        <f t="shared" si="92"/>
        <v/>
      </c>
    </row>
    <row r="170" spans="1:57" ht="20.100000000000001" hidden="1" customHeight="1">
      <c r="A170" s="873"/>
      <c r="B170" s="321" t="s">
        <v>290</v>
      </c>
      <c r="F170" s="315"/>
      <c r="G170" s="315"/>
      <c r="H170" s="315"/>
      <c r="I170" s="315"/>
      <c r="J170" s="320" t="str">
        <f t="shared" ref="J170" si="93">_xlfn.CONCAT(J120:J169)</f>
        <v/>
      </c>
      <c r="K170" s="320" t="str">
        <f>_xlfn.CONCAT(K120:K169)</f>
        <v>00048000000000000000</v>
      </c>
      <c r="L170" s="320" t="str">
        <f>_xlfn.CONCAT(L120:L169)</f>
        <v/>
      </c>
      <c r="M170" s="320" t="str">
        <f t="shared" ref="M170:O170" si="94">_xlfn.CONCAT(M120:M169)</f>
        <v/>
      </c>
      <c r="N170" s="320" t="str">
        <f t="shared" si="94"/>
        <v/>
      </c>
      <c r="O170" s="320" t="str">
        <f t="shared" si="94"/>
        <v/>
      </c>
      <c r="P170" s="320" t="str">
        <f>_xlfn.CONCAT(P120:P169)</f>
        <v/>
      </c>
      <c r="Q170" s="320" t="str">
        <f t="shared" ref="Q170:BE170" si="95">_xlfn.CONCAT(Q120:Q169)</f>
        <v/>
      </c>
      <c r="R170" s="320" t="str">
        <f t="shared" si="95"/>
        <v/>
      </c>
      <c r="S170" s="320" t="str">
        <f t="shared" si="95"/>
        <v/>
      </c>
      <c r="T170" s="320" t="str">
        <f t="shared" si="95"/>
        <v/>
      </c>
      <c r="U170" s="320" t="str">
        <f t="shared" si="95"/>
        <v/>
      </c>
      <c r="V170" s="320" t="str">
        <f t="shared" si="95"/>
        <v/>
      </c>
      <c r="W170" s="320" t="str">
        <f t="shared" si="95"/>
        <v/>
      </c>
      <c r="X170" s="320" t="str">
        <f t="shared" si="95"/>
        <v/>
      </c>
      <c r="Y170" s="320" t="str">
        <f t="shared" si="95"/>
        <v/>
      </c>
      <c r="Z170" s="320" t="str">
        <f t="shared" si="95"/>
        <v/>
      </c>
      <c r="AA170" s="320" t="str">
        <f t="shared" si="95"/>
        <v/>
      </c>
      <c r="AB170" s="320" t="str">
        <f t="shared" si="95"/>
        <v/>
      </c>
      <c r="AC170" s="320" t="str">
        <f t="shared" si="95"/>
        <v/>
      </c>
      <c r="AD170" s="320" t="str">
        <f t="shared" si="95"/>
        <v/>
      </c>
      <c r="AE170" s="320" t="str">
        <f t="shared" si="95"/>
        <v/>
      </c>
      <c r="AF170" s="320" t="str">
        <f t="shared" si="95"/>
        <v/>
      </c>
      <c r="AG170" s="320" t="str">
        <f t="shared" si="95"/>
        <v/>
      </c>
      <c r="AH170" s="320" t="str">
        <f t="shared" si="95"/>
        <v/>
      </c>
      <c r="AI170" s="320" t="str">
        <f t="shared" si="95"/>
        <v/>
      </c>
      <c r="AJ170" s="320" t="str">
        <f t="shared" si="95"/>
        <v/>
      </c>
      <c r="AK170" s="320" t="str">
        <f t="shared" si="95"/>
        <v/>
      </c>
      <c r="AL170" s="320" t="str">
        <f t="shared" si="95"/>
        <v/>
      </c>
      <c r="AM170" s="320" t="str">
        <f t="shared" si="95"/>
        <v/>
      </c>
      <c r="AN170" s="320" t="str">
        <f t="shared" si="95"/>
        <v/>
      </c>
      <c r="AO170" s="320" t="str">
        <f t="shared" si="95"/>
        <v/>
      </c>
      <c r="AP170" s="320" t="str">
        <f t="shared" si="95"/>
        <v/>
      </c>
      <c r="AQ170" s="320" t="str">
        <f t="shared" si="95"/>
        <v/>
      </c>
      <c r="AR170" s="320" t="str">
        <f t="shared" si="95"/>
        <v/>
      </c>
      <c r="AS170" s="320" t="str">
        <f t="shared" si="95"/>
        <v/>
      </c>
      <c r="AT170" s="320" t="str">
        <f t="shared" si="95"/>
        <v/>
      </c>
      <c r="AU170" s="320" t="str">
        <f t="shared" si="95"/>
        <v/>
      </c>
      <c r="AV170" s="320" t="str">
        <f t="shared" si="95"/>
        <v/>
      </c>
      <c r="AW170" s="320" t="str">
        <f t="shared" si="95"/>
        <v/>
      </c>
      <c r="AX170" s="320" t="str">
        <f t="shared" si="95"/>
        <v/>
      </c>
      <c r="AY170" s="320" t="str">
        <f t="shared" si="95"/>
        <v/>
      </c>
      <c r="AZ170" s="320" t="str">
        <f t="shared" si="95"/>
        <v/>
      </c>
      <c r="BA170" s="320" t="str">
        <f t="shared" si="95"/>
        <v/>
      </c>
      <c r="BB170" s="320" t="str">
        <f t="shared" si="95"/>
        <v/>
      </c>
      <c r="BC170" s="320" t="str">
        <f t="shared" si="95"/>
        <v/>
      </c>
      <c r="BD170" s="320" t="str">
        <f t="shared" si="95"/>
        <v/>
      </c>
      <c r="BE170" s="320" t="str">
        <f t="shared" si="95"/>
        <v/>
      </c>
    </row>
    <row r="171" spans="1:57" s="325" customFormat="1" hidden="1">
      <c r="A171" s="278"/>
      <c r="B171" s="323" t="s">
        <v>291</v>
      </c>
      <c r="C171" s="279" t="s">
        <v>292</v>
      </c>
      <c r="D171" s="278"/>
      <c r="E171" s="278"/>
      <c r="F171" s="315"/>
      <c r="G171" s="315"/>
      <c r="H171" s="315"/>
      <c r="I171" s="315"/>
      <c r="J171" s="324" t="str">
        <f t="shared" ref="J171:BE171" si="96">IF(J$7=1,J170,J3)</f>
        <v/>
      </c>
      <c r="K171" s="324" t="str">
        <f t="shared" si="96"/>
        <v>00048000000000000000</v>
      </c>
      <c r="L171" s="324" t="str">
        <f t="shared" si="96"/>
        <v/>
      </c>
      <c r="M171" s="324" t="str">
        <f t="shared" si="96"/>
        <v/>
      </c>
      <c r="N171" s="324">
        <f t="shared" si="96"/>
        <v>43069</v>
      </c>
      <c r="O171" s="324">
        <f t="shared" si="96"/>
        <v>43069</v>
      </c>
      <c r="P171" s="324">
        <f t="shared" si="96"/>
        <v>43069</v>
      </c>
      <c r="Q171" s="324">
        <f t="shared" si="96"/>
        <v>43433</v>
      </c>
      <c r="R171" s="324">
        <f t="shared" si="96"/>
        <v>43494</v>
      </c>
      <c r="S171" s="324">
        <f t="shared" si="96"/>
        <v>43433</v>
      </c>
      <c r="T171" s="324">
        <f t="shared" si="96"/>
        <v>0</v>
      </c>
      <c r="U171" s="324" t="str">
        <f t="shared" si="96"/>
        <v/>
      </c>
      <c r="V171" s="324" t="str">
        <f t="shared" si="96"/>
        <v/>
      </c>
      <c r="W171" s="324" t="str">
        <f t="shared" si="96"/>
        <v/>
      </c>
      <c r="X171" s="324" t="str">
        <f t="shared" si="96"/>
        <v/>
      </c>
      <c r="Y171" s="324">
        <f t="shared" si="96"/>
        <v>0</v>
      </c>
      <c r="Z171" s="324">
        <f t="shared" si="96"/>
        <v>0</v>
      </c>
      <c r="AA171" s="324">
        <f t="shared" si="96"/>
        <v>0</v>
      </c>
      <c r="AB171" s="324">
        <f t="shared" si="96"/>
        <v>0</v>
      </c>
      <c r="AC171" s="324">
        <f t="shared" si="96"/>
        <v>0</v>
      </c>
      <c r="AD171" s="324">
        <f t="shared" si="96"/>
        <v>0</v>
      </c>
      <c r="AE171" s="324">
        <f t="shared" si="96"/>
        <v>0</v>
      </c>
      <c r="AF171" s="324">
        <f t="shared" si="96"/>
        <v>0</v>
      </c>
      <c r="AG171" s="324">
        <f t="shared" si="96"/>
        <v>0</v>
      </c>
      <c r="AH171" s="324">
        <f t="shared" si="96"/>
        <v>0</v>
      </c>
      <c r="AI171" s="324">
        <f t="shared" si="96"/>
        <v>0</v>
      </c>
      <c r="AJ171" s="324">
        <f t="shared" si="96"/>
        <v>0</v>
      </c>
      <c r="AK171" s="324">
        <f t="shared" si="96"/>
        <v>0</v>
      </c>
      <c r="AL171" s="324">
        <f t="shared" si="96"/>
        <v>0</v>
      </c>
      <c r="AM171" s="324">
        <f t="shared" si="96"/>
        <v>0</v>
      </c>
      <c r="AN171" s="324">
        <f t="shared" si="96"/>
        <v>0</v>
      </c>
      <c r="AO171" s="324">
        <f t="shared" si="96"/>
        <v>0</v>
      </c>
      <c r="AP171" s="324">
        <f t="shared" si="96"/>
        <v>0</v>
      </c>
      <c r="AQ171" s="324">
        <f t="shared" si="96"/>
        <v>0</v>
      </c>
      <c r="AR171" s="324">
        <f t="shared" si="96"/>
        <v>0</v>
      </c>
      <c r="AS171" s="324">
        <f t="shared" si="96"/>
        <v>0</v>
      </c>
      <c r="AT171" s="324">
        <f t="shared" si="96"/>
        <v>0</v>
      </c>
      <c r="AU171" s="324">
        <f t="shared" si="96"/>
        <v>0</v>
      </c>
      <c r="AV171" s="324">
        <f t="shared" si="96"/>
        <v>0</v>
      </c>
      <c r="AW171" s="324">
        <f t="shared" si="96"/>
        <v>0</v>
      </c>
      <c r="AX171" s="324">
        <f t="shared" si="96"/>
        <v>0</v>
      </c>
      <c r="AY171" s="324">
        <f t="shared" si="96"/>
        <v>0</v>
      </c>
      <c r="AZ171" s="324">
        <f t="shared" si="96"/>
        <v>0</v>
      </c>
      <c r="BA171" s="324">
        <f t="shared" si="96"/>
        <v>0</v>
      </c>
      <c r="BB171" s="324">
        <f t="shared" si="96"/>
        <v>0</v>
      </c>
      <c r="BC171" s="324">
        <f t="shared" si="96"/>
        <v>0</v>
      </c>
      <c r="BD171" s="324">
        <f t="shared" si="96"/>
        <v>0</v>
      </c>
      <c r="BE171" s="324">
        <f t="shared" si="96"/>
        <v>0</v>
      </c>
    </row>
    <row r="172" spans="1:57" s="325" customFormat="1" hidden="1">
      <c r="A172" s="278"/>
      <c r="B172" s="323" t="s">
        <v>293</v>
      </c>
      <c r="C172" s="279"/>
      <c r="D172" s="278"/>
      <c r="E172" s="278"/>
      <c r="F172" s="315"/>
      <c r="G172" s="315"/>
      <c r="H172" s="315"/>
      <c r="I172" s="315"/>
      <c r="J172" s="324" t="str">
        <f>IF(J1=1,J13&amp;J171&amp;J14,"")</f>
        <v>$kbS$kbE</v>
      </c>
      <c r="K172" s="324" t="str">
        <f t="shared" ref="K172:BE172" si="97">IF(K1=1,K13&amp;K171&amp;K14,"")</f>
        <v>$knS00048000000000000000$knE</v>
      </c>
      <c r="L172" s="324" t="str">
        <f t="shared" si="97"/>
        <v>$ktS$ktE</v>
      </c>
      <c r="M172" s="324" t="str">
        <f t="shared" si="97"/>
        <v>$scS$scE</v>
      </c>
      <c r="N172" s="324" t="str">
        <f t="shared" si="97"/>
        <v>$shssnS43069$shssnE</v>
      </c>
      <c r="O172" s="324" t="str">
        <f t="shared" si="97"/>
        <v>$iqStS43069$iqStE</v>
      </c>
      <c r="P172" s="324" t="str">
        <f t="shared" si="97"/>
        <v>$iqEdS43069$iqEdE</v>
      </c>
      <c r="Q172" s="324" t="str">
        <f t="shared" si="97"/>
        <v>$tStS43433$tStE</v>
      </c>
      <c r="R172" s="324" t="str">
        <f t="shared" si="97"/>
        <v>$tEdS43494$tEdE</v>
      </c>
      <c r="S172" s="324" t="str">
        <f t="shared" si="97"/>
        <v>$d180S43433$d180E</v>
      </c>
      <c r="T172" s="324" t="str">
        <f t="shared" si="97"/>
        <v>$pmS0$pmE</v>
      </c>
      <c r="U172" s="324" t="str">
        <f t="shared" si="97"/>
        <v>$tkyS$tkyE</v>
      </c>
      <c r="V172" s="324" t="str">
        <f t="shared" si="97"/>
        <v>$gkS$gkE</v>
      </c>
      <c r="W172" s="324" t="str">
        <f t="shared" si="97"/>
        <v>$tnsS$tnsE</v>
      </c>
      <c r="X172" s="324" t="str">
        <f t="shared" si="97"/>
        <v>$sgkS$sgkE</v>
      </c>
      <c r="Y172" s="324" t="str">
        <f t="shared" si="97"/>
        <v/>
      </c>
      <c r="Z172" s="324" t="str">
        <f t="shared" si="97"/>
        <v/>
      </c>
      <c r="AA172" s="324" t="str">
        <f t="shared" si="97"/>
        <v/>
      </c>
      <c r="AB172" s="324" t="str">
        <f t="shared" si="97"/>
        <v/>
      </c>
      <c r="AC172" s="324" t="str">
        <f t="shared" si="97"/>
        <v/>
      </c>
      <c r="AD172" s="324" t="str">
        <f t="shared" si="97"/>
        <v/>
      </c>
      <c r="AE172" s="324" t="str">
        <f t="shared" si="97"/>
        <v/>
      </c>
      <c r="AF172" s="324" t="str">
        <f t="shared" si="97"/>
        <v/>
      </c>
      <c r="AG172" s="324" t="str">
        <f t="shared" si="97"/>
        <v/>
      </c>
      <c r="AH172" s="324" t="str">
        <f t="shared" si="97"/>
        <v/>
      </c>
      <c r="AI172" s="324" t="str">
        <f t="shared" si="97"/>
        <v/>
      </c>
      <c r="AJ172" s="324" t="str">
        <f t="shared" si="97"/>
        <v/>
      </c>
      <c r="AK172" s="324" t="str">
        <f t="shared" si="97"/>
        <v/>
      </c>
      <c r="AL172" s="324" t="str">
        <f t="shared" si="97"/>
        <v/>
      </c>
      <c r="AM172" s="324" t="str">
        <f t="shared" si="97"/>
        <v/>
      </c>
      <c r="AN172" s="324" t="str">
        <f t="shared" si="97"/>
        <v/>
      </c>
      <c r="AO172" s="324" t="str">
        <f t="shared" si="97"/>
        <v/>
      </c>
      <c r="AP172" s="324" t="str">
        <f t="shared" si="97"/>
        <v/>
      </c>
      <c r="AQ172" s="324" t="str">
        <f t="shared" si="97"/>
        <v/>
      </c>
      <c r="AR172" s="324" t="str">
        <f t="shared" si="97"/>
        <v/>
      </c>
      <c r="AS172" s="324" t="str">
        <f t="shared" si="97"/>
        <v/>
      </c>
      <c r="AT172" s="324" t="str">
        <f t="shared" si="97"/>
        <v/>
      </c>
      <c r="AU172" s="324" t="str">
        <f t="shared" si="97"/>
        <v/>
      </c>
      <c r="AV172" s="324" t="str">
        <f t="shared" si="97"/>
        <v/>
      </c>
      <c r="AW172" s="324" t="str">
        <f t="shared" si="97"/>
        <v/>
      </c>
      <c r="AX172" s="324" t="str">
        <f t="shared" si="97"/>
        <v/>
      </c>
      <c r="AY172" s="324" t="str">
        <f t="shared" si="97"/>
        <v/>
      </c>
      <c r="AZ172" s="324" t="str">
        <f t="shared" si="97"/>
        <v/>
      </c>
      <c r="BA172" s="324" t="str">
        <f t="shared" si="97"/>
        <v/>
      </c>
      <c r="BB172" s="324" t="str">
        <f t="shared" si="97"/>
        <v/>
      </c>
      <c r="BC172" s="324" t="str">
        <f t="shared" si="97"/>
        <v/>
      </c>
      <c r="BD172" s="324" t="str">
        <f t="shared" si="97"/>
        <v/>
      </c>
      <c r="BE172" s="324" t="str">
        <f t="shared" si="97"/>
        <v/>
      </c>
    </row>
    <row r="173" spans="1:57" s="325" customFormat="1" hidden="1">
      <c r="A173" s="278"/>
      <c r="B173" s="323" t="s">
        <v>294</v>
      </c>
      <c r="C173" s="279"/>
      <c r="D173" s="278"/>
      <c r="E173" s="278"/>
      <c r="F173" s="326" t="str">
        <f>_xlfn.CONCAT(J172:BE172)</f>
        <v>$kbS$kbE$knS00048000000000000000$knE$ktS$ktE$scS$scE$shssnS43069$shssnE$iqStS43069$iqStE$iqEdS43069$iqEdE$tStS43433$tStE$tEdS43494$tEdE$d180S43433$d180E$pmS0$pmE$tkyS$tkyE$gkS$gkE$tnsS$tnsE$sgkS$sgkE</v>
      </c>
      <c r="G173" s="315"/>
      <c r="H173" s="315"/>
      <c r="I173" s="315"/>
      <c r="J173" s="324"/>
      <c r="K173" s="324"/>
      <c r="L173" s="324"/>
      <c r="M173" s="324"/>
      <c r="N173" s="324"/>
      <c r="O173" s="324"/>
      <c r="P173" s="324"/>
      <c r="Q173" s="324"/>
      <c r="R173" s="324"/>
      <c r="S173" s="324"/>
      <c r="T173" s="324"/>
      <c r="U173" s="324"/>
      <c r="V173" s="324"/>
      <c r="W173" s="324"/>
      <c r="X173" s="324"/>
      <c r="Y173" s="324"/>
      <c r="Z173" s="324"/>
      <c r="AA173" s="324"/>
      <c r="AB173" s="324"/>
      <c r="AC173" s="324"/>
      <c r="AD173" s="324"/>
      <c r="AE173" s="324"/>
      <c r="AF173" s="324"/>
      <c r="AG173" s="324"/>
      <c r="AH173" s="324"/>
      <c r="AI173" s="324"/>
      <c r="AJ173" s="324"/>
      <c r="AK173" s="324"/>
      <c r="AL173" s="324"/>
      <c r="AM173" s="324"/>
      <c r="AN173" s="324"/>
      <c r="AO173" s="324"/>
      <c r="AP173" s="324"/>
      <c r="AQ173" s="324"/>
      <c r="AR173" s="324"/>
      <c r="AS173" s="324"/>
      <c r="AT173" s="324"/>
      <c r="AU173" s="324"/>
      <c r="AV173" s="324"/>
      <c r="AW173" s="324"/>
      <c r="AX173" s="324"/>
      <c r="AY173" s="324"/>
      <c r="AZ173" s="324"/>
      <c r="BA173" s="324"/>
      <c r="BB173" s="324"/>
      <c r="BC173" s="324"/>
      <c r="BD173" s="324"/>
      <c r="BE173" s="324"/>
    </row>
    <row r="174" spans="1:57" s="325" customFormat="1" hidden="1">
      <c r="A174" s="278"/>
      <c r="B174" s="323" t="s">
        <v>295</v>
      </c>
      <c r="C174" s="279"/>
      <c r="D174" s="278"/>
      <c r="E174" s="278"/>
      <c r="F174" s="315">
        <f>LEN(F173)</f>
        <v>199</v>
      </c>
      <c r="G174" s="315"/>
      <c r="H174" s="315"/>
      <c r="I174" s="315"/>
      <c r="J174" s="324"/>
      <c r="K174" s="324"/>
      <c r="L174" s="324"/>
      <c r="M174" s="324"/>
      <c r="N174" s="324"/>
      <c r="O174" s="324"/>
      <c r="P174" s="324"/>
      <c r="Q174" s="324"/>
      <c r="R174" s="324"/>
      <c r="S174" s="324"/>
      <c r="T174" s="324"/>
      <c r="U174" s="324"/>
      <c r="V174" s="324"/>
      <c r="W174" s="324"/>
      <c r="X174" s="324"/>
      <c r="Y174" s="324"/>
      <c r="Z174" s="324"/>
      <c r="AA174" s="324"/>
      <c r="AB174" s="324"/>
      <c r="AC174" s="324"/>
      <c r="AD174" s="324"/>
      <c r="AE174" s="324"/>
      <c r="AF174" s="324"/>
      <c r="AG174" s="324"/>
      <c r="AH174" s="324"/>
      <c r="AI174" s="324"/>
      <c r="AJ174" s="324"/>
      <c r="AK174" s="324"/>
      <c r="AL174" s="324"/>
      <c r="AM174" s="324"/>
      <c r="AN174" s="324"/>
      <c r="AO174" s="324"/>
      <c r="AP174" s="324"/>
      <c r="AQ174" s="324"/>
      <c r="AR174" s="324"/>
      <c r="AS174" s="324"/>
      <c r="AT174" s="324"/>
      <c r="AU174" s="324"/>
      <c r="AV174" s="324"/>
      <c r="AW174" s="324"/>
      <c r="AX174" s="324"/>
      <c r="AY174" s="324"/>
      <c r="AZ174" s="324"/>
      <c r="BA174" s="324"/>
      <c r="BB174" s="324"/>
      <c r="BC174" s="324"/>
      <c r="BD174" s="324"/>
      <c r="BE174" s="324"/>
    </row>
    <row r="175" spans="1:57" s="327" customFormat="1" ht="18.75" hidden="1" customHeight="1">
      <c r="B175" s="328"/>
      <c r="C175" s="328"/>
      <c r="J175" s="329"/>
      <c r="K175" s="329"/>
      <c r="L175" s="329"/>
      <c r="M175" s="329"/>
      <c r="N175" s="329"/>
      <c r="O175" s="329"/>
      <c r="P175" s="329"/>
      <c r="Q175" s="329"/>
      <c r="R175" s="329"/>
      <c r="S175" s="329"/>
      <c r="T175" s="329"/>
      <c r="U175" s="329"/>
      <c r="V175" s="329"/>
      <c r="W175" s="329"/>
      <c r="X175" s="329"/>
      <c r="Y175" s="329"/>
      <c r="Z175" s="329"/>
      <c r="AA175" s="329"/>
      <c r="AB175" s="329"/>
      <c r="AC175" s="329"/>
      <c r="AD175" s="329"/>
      <c r="AE175" s="329"/>
      <c r="AF175" s="329"/>
      <c r="AG175" s="329"/>
      <c r="AH175" s="329"/>
      <c r="AI175" s="329"/>
      <c r="AJ175" s="329"/>
      <c r="AK175" s="329"/>
      <c r="AL175" s="329"/>
      <c r="AM175" s="329"/>
      <c r="AN175" s="329"/>
      <c r="AO175" s="329"/>
      <c r="AP175" s="329"/>
      <c r="AQ175" s="329"/>
      <c r="AR175" s="329"/>
      <c r="AS175" s="329"/>
      <c r="AT175" s="329"/>
      <c r="AU175" s="329"/>
      <c r="AV175" s="329"/>
      <c r="AW175" s="329"/>
      <c r="AX175" s="329"/>
      <c r="AY175" s="329"/>
      <c r="AZ175" s="329"/>
      <c r="BA175" s="329"/>
      <c r="BB175" s="329"/>
      <c r="BC175" s="329"/>
      <c r="BD175" s="329"/>
      <c r="BE175" s="329"/>
    </row>
    <row r="176" spans="1:57" s="327" customFormat="1" ht="18.75" hidden="1" customHeight="1">
      <c r="B176" s="328"/>
      <c r="C176" s="328"/>
      <c r="D176" s="308" t="s">
        <v>296</v>
      </c>
      <c r="E176" s="308"/>
      <c r="F176" s="308" t="s">
        <v>297</v>
      </c>
      <c r="G176" s="330" t="s">
        <v>298</v>
      </c>
      <c r="H176" s="330" t="s">
        <v>299</v>
      </c>
      <c r="J176" s="329"/>
      <c r="K176" s="329"/>
      <c r="L176" s="329"/>
      <c r="M176" s="329"/>
      <c r="N176" s="329"/>
      <c r="O176" s="329"/>
      <c r="P176" s="329"/>
      <c r="Q176" s="329"/>
      <c r="R176" s="329"/>
      <c r="S176" s="329"/>
      <c r="T176" s="329"/>
      <c r="U176" s="329"/>
      <c r="V176" s="329"/>
      <c r="W176" s="329"/>
      <c r="X176" s="329"/>
      <c r="Y176" s="329"/>
      <c r="Z176" s="329"/>
      <c r="AA176" s="329"/>
      <c r="AB176" s="329"/>
      <c r="AC176" s="329"/>
      <c r="AD176" s="329"/>
      <c r="AE176" s="329"/>
      <c r="AF176" s="329"/>
      <c r="AG176" s="329"/>
      <c r="AH176" s="329"/>
      <c r="AI176" s="329"/>
      <c r="AJ176" s="329"/>
      <c r="AK176" s="329"/>
      <c r="AL176" s="329"/>
      <c r="AM176" s="329"/>
      <c r="AN176" s="329"/>
      <c r="AO176" s="329"/>
      <c r="AP176" s="329"/>
      <c r="AQ176" s="329"/>
      <c r="AR176" s="329"/>
      <c r="AS176" s="329"/>
      <c r="AT176" s="329"/>
      <c r="AU176" s="329"/>
      <c r="AV176" s="329"/>
      <c r="AW176" s="329"/>
      <c r="AX176" s="329"/>
      <c r="AY176" s="329"/>
      <c r="AZ176" s="329"/>
      <c r="BA176" s="329"/>
      <c r="BB176" s="329"/>
      <c r="BC176" s="329"/>
      <c r="BD176" s="329"/>
      <c r="BE176" s="329"/>
    </row>
    <row r="177" spans="2:57" s="327" customFormat="1" ht="18.75" hidden="1" customHeight="1">
      <c r="B177" s="328"/>
      <c r="C177" s="328"/>
      <c r="D177" s="322">
        <v>1</v>
      </c>
      <c r="F177" s="309">
        <f>ROUNDUP(F174/D177,0)</f>
        <v>199</v>
      </c>
      <c r="G177" s="331">
        <f>F174/D177</f>
        <v>199</v>
      </c>
      <c r="H177" s="331">
        <f>F174/F177</f>
        <v>1</v>
      </c>
      <c r="J177" s="329"/>
      <c r="K177" s="329"/>
      <c r="L177" s="329"/>
      <c r="M177" s="329"/>
      <c r="N177" s="329"/>
      <c r="O177" s="329"/>
      <c r="P177" s="329"/>
      <c r="Q177" s="329"/>
      <c r="R177" s="329"/>
      <c r="S177" s="329"/>
      <c r="T177" s="329"/>
      <c r="U177" s="329"/>
      <c r="V177" s="329"/>
      <c r="W177" s="329"/>
      <c r="X177" s="329"/>
      <c r="Y177" s="329"/>
      <c r="Z177" s="329"/>
      <c r="AA177" s="329"/>
      <c r="AB177" s="329"/>
      <c r="AC177" s="329"/>
      <c r="AD177" s="329"/>
      <c r="AE177" s="329"/>
      <c r="AF177" s="329"/>
      <c r="AG177" s="329"/>
      <c r="AH177" s="329"/>
      <c r="AI177" s="329"/>
      <c r="AJ177" s="329"/>
      <c r="AK177" s="329"/>
      <c r="AL177" s="329"/>
      <c r="AM177" s="329"/>
      <c r="AN177" s="329"/>
      <c r="AO177" s="329"/>
      <c r="AP177" s="329"/>
      <c r="AQ177" s="329"/>
      <c r="AR177" s="329"/>
      <c r="AS177" s="329"/>
      <c r="AT177" s="329"/>
      <c r="AU177" s="329"/>
      <c r="AV177" s="329"/>
      <c r="AW177" s="329"/>
      <c r="AX177" s="329"/>
      <c r="AY177" s="329"/>
      <c r="AZ177" s="329"/>
      <c r="BA177" s="329"/>
      <c r="BB177" s="329"/>
      <c r="BC177" s="329"/>
      <c r="BD177" s="329"/>
      <c r="BE177" s="329"/>
    </row>
    <row r="178" spans="2:57" s="327" customFormat="1" ht="18.75" hidden="1" customHeight="1">
      <c r="B178" s="328"/>
      <c r="C178" s="328"/>
      <c r="D178" s="308" t="s">
        <v>300</v>
      </c>
      <c r="E178" s="308" t="s">
        <v>340</v>
      </c>
      <c r="F178" s="308" t="s">
        <v>301</v>
      </c>
      <c r="J178" s="332"/>
      <c r="K178" s="332"/>
      <c r="L178" s="332"/>
      <c r="M178" s="332"/>
      <c r="N178" s="332"/>
      <c r="O178" s="332"/>
      <c r="P178" s="332"/>
      <c r="Q178" s="332"/>
      <c r="R178" s="332"/>
      <c r="S178" s="332"/>
      <c r="T178" s="332"/>
      <c r="U178" s="332"/>
      <c r="V178" s="332"/>
      <c r="W178" s="332"/>
      <c r="X178" s="332"/>
      <c r="Y178" s="332"/>
      <c r="Z178" s="332"/>
      <c r="AA178" s="332"/>
      <c r="AB178" s="332"/>
      <c r="AC178" s="332"/>
      <c r="AD178" s="332"/>
      <c r="AE178" s="332"/>
      <c r="AF178" s="332"/>
      <c r="AG178" s="332"/>
      <c r="AH178" s="332"/>
      <c r="AI178" s="332"/>
      <c r="AJ178" s="332"/>
      <c r="AK178" s="332"/>
      <c r="AL178" s="332"/>
      <c r="AM178" s="332"/>
      <c r="AN178" s="332"/>
      <c r="AO178" s="332"/>
      <c r="AP178" s="332"/>
      <c r="AQ178" s="332"/>
      <c r="AR178" s="332"/>
      <c r="AS178" s="332"/>
      <c r="AT178" s="332"/>
      <c r="AU178" s="332"/>
      <c r="AV178" s="332"/>
      <c r="AW178" s="332"/>
      <c r="AX178" s="332"/>
      <c r="AY178" s="332"/>
      <c r="AZ178" s="332"/>
      <c r="BA178" s="332"/>
      <c r="BB178" s="332"/>
      <c r="BC178" s="332"/>
      <c r="BD178" s="332"/>
      <c r="BE178" s="332"/>
    </row>
    <row r="179" spans="2:57" ht="96" hidden="1" customHeight="1">
      <c r="D179" s="333">
        <v>1</v>
      </c>
      <c r="E179" s="308" t="s">
        <v>316</v>
      </c>
      <c r="F179" s="309">
        <f>IF(($D179-1)&lt;$D$177,F$177*($D179-1)+1)</f>
        <v>1</v>
      </c>
      <c r="G179" s="334" t="str">
        <f>IFERROR(E179&amp;MID($F$173,$F179,$F$177),"")</f>
        <v>#QR01#$kbS$kbE$knS00048000000000000000$knE$ktS$ktE$scS$scE$shssnS43069$shssnE$iqStS43069$iqStE$iqEdS43069$iqEdE$tStS43433$tStE$tEdS43494$tEdE$d180S43433$d180E$pmS0$pmE$tkyS$tkyE$gkS$gkE$tnsS$tnsE$sgkS$sgkE</v>
      </c>
      <c r="H179" s="334">
        <f>LEN(G179)</f>
        <v>205</v>
      </c>
      <c r="J179" s="315"/>
      <c r="K179" s="315"/>
      <c r="L179" s="315"/>
      <c r="M179" s="315"/>
      <c r="N179" s="315"/>
      <c r="O179" s="315"/>
      <c r="P179" s="315"/>
      <c r="Q179" s="315"/>
      <c r="R179" s="315"/>
      <c r="S179" s="315"/>
      <c r="T179" s="315"/>
      <c r="U179" s="315"/>
      <c r="V179" s="315"/>
      <c r="W179" s="315"/>
      <c r="X179" s="315"/>
      <c r="Y179" s="315"/>
      <c r="Z179" s="315"/>
      <c r="AA179" s="315"/>
      <c r="AB179" s="315"/>
      <c r="AC179" s="315"/>
      <c r="AD179" s="315"/>
      <c r="AE179" s="315"/>
      <c r="AF179" s="315"/>
      <c r="AG179" s="315"/>
      <c r="AH179" s="315"/>
      <c r="AI179" s="315"/>
      <c r="AJ179" s="315"/>
      <c r="AK179" s="315"/>
      <c r="AL179" s="315"/>
      <c r="AM179" s="315"/>
      <c r="AN179" s="315"/>
      <c r="AO179" s="315"/>
      <c r="AP179" s="315"/>
      <c r="AQ179" s="315"/>
      <c r="AR179" s="315"/>
      <c r="AS179" s="315"/>
      <c r="AT179" s="315"/>
      <c r="AU179" s="315"/>
      <c r="AV179" s="315"/>
      <c r="AW179" s="315"/>
      <c r="AX179" s="315"/>
      <c r="AY179" s="315"/>
      <c r="AZ179" s="315"/>
      <c r="BA179" s="315"/>
      <c r="BB179" s="315"/>
      <c r="BC179" s="315"/>
      <c r="BD179" s="315"/>
      <c r="BE179" s="315"/>
    </row>
    <row r="180" spans="2:57" ht="96" hidden="1" customHeight="1">
      <c r="D180" s="333">
        <v>2</v>
      </c>
      <c r="E180" s="308" t="s">
        <v>317</v>
      </c>
      <c r="F180" s="309" t="b">
        <f t="shared" ref="F180:F198" si="98">IF(($D180-1)&lt;$D$177,F$177*($D180-1)+1)</f>
        <v>0</v>
      </c>
      <c r="G180" s="334" t="str">
        <f t="shared" ref="G180:G198" si="99">IFERROR(E180&amp;MID($F$173,$F180,$F$177),"")</f>
        <v/>
      </c>
      <c r="H180" s="334"/>
      <c r="J180" s="315"/>
    </row>
    <row r="181" spans="2:57" ht="96" hidden="1" customHeight="1">
      <c r="D181" s="333">
        <v>3</v>
      </c>
      <c r="E181" s="308" t="s">
        <v>318</v>
      </c>
      <c r="F181" s="309" t="b">
        <f t="shared" si="98"/>
        <v>0</v>
      </c>
      <c r="G181" s="334" t="str">
        <f t="shared" si="99"/>
        <v/>
      </c>
      <c r="H181" s="334"/>
    </row>
    <row r="182" spans="2:57" ht="96" hidden="1" customHeight="1">
      <c r="D182" s="333">
        <v>4</v>
      </c>
      <c r="E182" s="308" t="s">
        <v>319</v>
      </c>
      <c r="F182" s="309" t="b">
        <f t="shared" si="98"/>
        <v>0</v>
      </c>
      <c r="G182" s="334" t="str">
        <f t="shared" si="99"/>
        <v/>
      </c>
      <c r="H182" s="334"/>
      <c r="J182" s="335"/>
    </row>
    <row r="183" spans="2:57" ht="96" hidden="1" customHeight="1">
      <c r="D183" s="333">
        <v>5</v>
      </c>
      <c r="E183" s="308" t="s">
        <v>320</v>
      </c>
      <c r="F183" s="309" t="b">
        <f t="shared" si="98"/>
        <v>0</v>
      </c>
      <c r="G183" s="334" t="str">
        <f t="shared" si="99"/>
        <v/>
      </c>
      <c r="H183" s="334"/>
      <c r="J183" s="315"/>
    </row>
    <row r="184" spans="2:57" ht="96" hidden="1" customHeight="1">
      <c r="D184" s="333">
        <v>6</v>
      </c>
      <c r="E184" s="308" t="s">
        <v>321</v>
      </c>
      <c r="F184" s="309" t="b">
        <f t="shared" si="98"/>
        <v>0</v>
      </c>
      <c r="G184" s="334" t="str">
        <f t="shared" si="99"/>
        <v/>
      </c>
      <c r="H184" s="334"/>
    </row>
    <row r="185" spans="2:57" ht="96" hidden="1" customHeight="1">
      <c r="D185" s="333">
        <v>7</v>
      </c>
      <c r="E185" s="308" t="s">
        <v>322</v>
      </c>
      <c r="F185" s="309" t="b">
        <f t="shared" si="98"/>
        <v>0</v>
      </c>
      <c r="G185" s="334" t="str">
        <f t="shared" si="99"/>
        <v/>
      </c>
      <c r="H185" s="334"/>
    </row>
    <row r="186" spans="2:57" ht="96" hidden="1" customHeight="1">
      <c r="D186" s="333">
        <v>8</v>
      </c>
      <c r="E186" s="308" t="s">
        <v>323</v>
      </c>
      <c r="F186" s="309" t="b">
        <f t="shared" si="98"/>
        <v>0</v>
      </c>
      <c r="G186" s="334" t="str">
        <f t="shared" si="99"/>
        <v/>
      </c>
      <c r="H186" s="334"/>
    </row>
    <row r="187" spans="2:57" ht="96" hidden="1" customHeight="1">
      <c r="D187" s="333">
        <v>9</v>
      </c>
      <c r="E187" s="308" t="s">
        <v>324</v>
      </c>
      <c r="F187" s="309" t="b">
        <f t="shared" si="98"/>
        <v>0</v>
      </c>
      <c r="G187" s="334" t="str">
        <f t="shared" si="99"/>
        <v/>
      </c>
      <c r="H187" s="334"/>
    </row>
    <row r="188" spans="2:57" ht="96" hidden="1" customHeight="1">
      <c r="D188" s="333">
        <v>10</v>
      </c>
      <c r="E188" s="308" t="s">
        <v>305</v>
      </c>
      <c r="F188" s="309" t="b">
        <f t="shared" si="98"/>
        <v>0</v>
      </c>
      <c r="G188" s="334" t="str">
        <f t="shared" si="99"/>
        <v/>
      </c>
      <c r="H188" s="334"/>
    </row>
    <row r="189" spans="2:57" ht="96" hidden="1" customHeight="1">
      <c r="D189" s="333">
        <v>11</v>
      </c>
      <c r="E189" s="308" t="s">
        <v>306</v>
      </c>
      <c r="F189" s="309" t="b">
        <f t="shared" si="98"/>
        <v>0</v>
      </c>
      <c r="G189" s="334" t="str">
        <f t="shared" si="99"/>
        <v/>
      </c>
      <c r="H189" s="334"/>
    </row>
    <row r="190" spans="2:57" ht="96" hidden="1" customHeight="1">
      <c r="D190" s="333">
        <v>12</v>
      </c>
      <c r="E190" s="308" t="s">
        <v>307</v>
      </c>
      <c r="F190" s="309" t="b">
        <f t="shared" si="98"/>
        <v>0</v>
      </c>
      <c r="G190" s="334" t="str">
        <f t="shared" si="99"/>
        <v/>
      </c>
      <c r="H190" s="334"/>
    </row>
    <row r="191" spans="2:57" ht="96" hidden="1" customHeight="1">
      <c r="D191" s="333">
        <v>13</v>
      </c>
      <c r="E191" s="308" t="s">
        <v>308</v>
      </c>
      <c r="F191" s="309" t="b">
        <f t="shared" si="98"/>
        <v>0</v>
      </c>
      <c r="G191" s="334" t="str">
        <f t="shared" si="99"/>
        <v/>
      </c>
      <c r="H191" s="334"/>
    </row>
    <row r="192" spans="2:57" ht="96" hidden="1" customHeight="1">
      <c r="D192" s="333">
        <v>14</v>
      </c>
      <c r="E192" s="308" t="s">
        <v>309</v>
      </c>
      <c r="F192" s="309" t="b">
        <f t="shared" si="98"/>
        <v>0</v>
      </c>
      <c r="G192" s="334" t="str">
        <f t="shared" si="99"/>
        <v/>
      </c>
      <c r="H192" s="334"/>
    </row>
    <row r="193" spans="4:8" ht="96" hidden="1" customHeight="1">
      <c r="D193" s="333">
        <v>15</v>
      </c>
      <c r="E193" s="308" t="s">
        <v>310</v>
      </c>
      <c r="F193" s="309" t="b">
        <f t="shared" si="98"/>
        <v>0</v>
      </c>
      <c r="G193" s="334" t="str">
        <f t="shared" si="99"/>
        <v/>
      </c>
      <c r="H193" s="334"/>
    </row>
    <row r="194" spans="4:8" ht="96" hidden="1" customHeight="1">
      <c r="D194" s="333">
        <v>16</v>
      </c>
      <c r="E194" s="308" t="s">
        <v>311</v>
      </c>
      <c r="F194" s="309" t="b">
        <f t="shared" si="98"/>
        <v>0</v>
      </c>
      <c r="G194" s="334" t="str">
        <f t="shared" si="99"/>
        <v/>
      </c>
      <c r="H194" s="334"/>
    </row>
    <row r="195" spans="4:8" ht="96" hidden="1" customHeight="1">
      <c r="D195" s="333">
        <v>17</v>
      </c>
      <c r="E195" s="308" t="s">
        <v>312</v>
      </c>
      <c r="F195" s="309" t="b">
        <f t="shared" si="98"/>
        <v>0</v>
      </c>
      <c r="G195" s="334" t="str">
        <f t="shared" si="99"/>
        <v/>
      </c>
      <c r="H195" s="334"/>
    </row>
    <row r="196" spans="4:8" ht="96" hidden="1" customHeight="1">
      <c r="D196" s="333">
        <v>18</v>
      </c>
      <c r="E196" s="308" t="s">
        <v>313</v>
      </c>
      <c r="F196" s="309" t="b">
        <f t="shared" si="98"/>
        <v>0</v>
      </c>
      <c r="G196" s="334" t="str">
        <f t="shared" si="99"/>
        <v/>
      </c>
      <c r="H196" s="334"/>
    </row>
    <row r="197" spans="4:8" ht="96" hidden="1" customHeight="1">
      <c r="D197" s="333">
        <v>19</v>
      </c>
      <c r="E197" s="308" t="s">
        <v>314</v>
      </c>
      <c r="F197" s="309" t="b">
        <f t="shared" si="98"/>
        <v>0</v>
      </c>
      <c r="G197" s="334" t="str">
        <f t="shared" si="99"/>
        <v/>
      </c>
      <c r="H197" s="334"/>
    </row>
    <row r="198" spans="4:8" ht="96" hidden="1" customHeight="1">
      <c r="D198" s="333">
        <v>20</v>
      </c>
      <c r="E198" s="308" t="s">
        <v>315</v>
      </c>
      <c r="F198" s="309" t="b">
        <f t="shared" si="98"/>
        <v>0</v>
      </c>
      <c r="G198" s="334" t="str">
        <f t="shared" si="99"/>
        <v/>
      </c>
      <c r="H198" s="334"/>
    </row>
    <row r="199" spans="4:8" ht="58.5" hidden="1" customHeight="1"/>
    <row r="200" spans="4:8" hidden="1"/>
    <row r="201" spans="4:8" hidden="1"/>
    <row r="202" spans="4:8" hidden="1"/>
    <row r="203" spans="4:8" hidden="1"/>
    <row r="204" spans="4:8" hidden="1"/>
    <row r="205" spans="4:8" hidden="1"/>
    <row r="206" spans="4:8" hidden="1"/>
    <row r="207" spans="4:8" hidden="1"/>
    <row r="208" spans="4: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sheetData>
  <sheetProtection algorithmName="SHA-512" hashValue="jMoNmviPXexoG1J45A34SG55/IPcr+8DJ691gtl4FF//+VrcT57YCEQwhEiqv7y5eyN8wTNrSL+Utl9uG2Gm3A==" saltValue="lKiv4rbCT4ybl8gEHPCsHA==" spinCount="100000" sheet="1" objects="1" scenarios="1"/>
  <mergeCells count="2">
    <mergeCell ref="A3:A14"/>
    <mergeCell ref="A15:A170"/>
  </mergeCells>
  <phoneticPr fontId="2"/>
  <pageMargins left="0.25" right="0.25" top="0.75" bottom="0.75" header="0.3" footer="0.3"/>
  <pageSetup paperSize="9" scale="4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自動計算入力画面(本人控)</vt:lpstr>
      <vt:lpstr>(自動計算)請求書</vt:lpstr>
      <vt:lpstr>(手入力)請求書（手入力）</vt:lpstr>
      <vt:lpstr>(裏面)注意事項</vt:lpstr>
      <vt:lpstr>計算</vt:lpstr>
      <vt:lpstr>QR生成</vt:lpstr>
      <vt:lpstr>'(自動計算)請求書'!Print_Area</vt:lpstr>
      <vt:lpstr>'(手入力)請求書（手入力）'!Print_Area</vt:lpstr>
      <vt:lpstr>'(裏面)注意事項'!Print_Area</vt:lpstr>
      <vt:lpstr>QR生成!Print_Area</vt:lpstr>
      <vt:lpstr>'自動計算入力画面(本人控)'!Print_Area</vt:lpstr>
      <vt:lpstr>平成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公立学校共済組合愛知支部</dc:creator>
  <cp:lastModifiedBy>kyousai</cp:lastModifiedBy>
  <cp:lastPrinted>2023-10-17T03:00:37Z</cp:lastPrinted>
  <dcterms:created xsi:type="dcterms:W3CDTF">2005-06-22T02:03:26Z</dcterms:created>
  <dcterms:modified xsi:type="dcterms:W3CDTF">2025-03-03T04:17:33Z</dcterms:modified>
</cp:coreProperties>
</file>