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kyousai\Desktop\名称変更等\給付金関係\16 介護休業手当金請求書\"/>
    </mc:Choice>
  </mc:AlternateContent>
  <xr:revisionPtr revIDLastSave="0" documentId="13_ncr:1_{4479E193-91BB-43DC-B7F8-638D2AE55EDB}" xr6:coauthVersionLast="36" xr6:coauthVersionMax="36" xr10:uidLastSave="{00000000-0000-0000-0000-000000000000}"/>
  <workbookProtection workbookAlgorithmName="SHA-512" workbookHashValue="pAfIkOe2JwxJQu9r0KjuWP56LnDohCN6ObejbtWXDUNJZy6Rz03zmTDYR5iQPrmqIO/NQTQVb9yjZk7Eys5fJQ==" workbookSaltValue="YOHEqf0Euqff0XIoF80tcg==" workbookSpinCount="100000" lockStructure="1"/>
  <bookViews>
    <workbookView xWindow="0" yWindow="0" windowWidth="20490" windowHeight="7335" xr2:uid="{00000000-000D-0000-FFFF-FFFF00000000}"/>
  </bookViews>
  <sheets>
    <sheet name="請求書" sheetId="1" r:id="rId1"/>
    <sheet name="計算式" sheetId="2" r:id="rId2"/>
    <sheet name="注意事項 " sheetId="3" r:id="rId3"/>
  </sheets>
  <definedNames>
    <definedName name="_xlnm.Print_Area" localSheetId="1">計算式!$A$1:$T$32</definedName>
    <definedName name="_xlnm.Print_Area" localSheetId="0">請求書!$A$1:$BY$57</definedName>
    <definedName name="_xlnm.Print_Area" localSheetId="2">'注意事項 '!$A$1:$O$38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8" i="1" l="1"/>
  <c r="AR41" i="1" l="1"/>
  <c r="X41" i="1"/>
  <c r="S16" i="1"/>
  <c r="AY15" i="1"/>
  <c r="W15" i="1"/>
  <c r="AD22" i="1" l="1"/>
  <c r="AZ22" i="1" s="1"/>
  <c r="F17" i="2"/>
  <c r="F13" i="2"/>
  <c r="H10" i="2"/>
  <c r="C21" i="2" s="1"/>
  <c r="Q21" i="2" s="1"/>
  <c r="H5" i="2"/>
  <c r="C13" i="2" s="1"/>
  <c r="Q13" i="2" l="1"/>
  <c r="C17" i="2"/>
  <c r="Q17" i="2" s="1"/>
  <c r="K21" i="2" l="1"/>
  <c r="AD25" i="1"/>
  <c r="BN18" i="1"/>
  <c r="AE18" i="1"/>
  <c r="S18" i="1"/>
  <c r="AS38" i="1" l="1"/>
  <c r="F24" i="2"/>
  <c r="J24" i="2" s="1"/>
  <c r="AZ25" i="1"/>
  <c r="AI28" i="1" s="1"/>
  <c r="AY29" i="1" s="1"/>
  <c r="AD38" i="1" s="1"/>
  <c r="AI34" i="1" l="1"/>
  <c r="AZ38" i="1" s="1"/>
  <c r="BL38" i="1" s="1"/>
  <c r="W44" i="1" s="1"/>
  <c r="AN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aichiuser</author>
  </authors>
  <commentList>
    <comment ref="B5" authorId="0" shapeId="0" xr:uid="{00000000-0006-0000-0000-000001000000}">
      <text>
        <r>
          <rPr>
            <b/>
            <sz val="9"/>
            <color indexed="10"/>
            <rFont val="ＭＳ Ｐゴシック"/>
            <family val="3"/>
            <charset val="128"/>
          </rPr>
          <t xml:space="preserve">　
</t>
        </r>
        <r>
          <rPr>
            <b/>
            <sz val="11"/>
            <color indexed="10"/>
            <rFont val="ＭＳ Ｐゴシック"/>
            <family val="3"/>
            <charset val="128"/>
          </rPr>
          <t>水色の部分をすべて記入すること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P10" authorId="0" shapeId="0" xr:uid="{00000000-0006-0000-0100-000001000000}">
      <text>
        <r>
          <rPr>
            <sz val="9"/>
            <color indexed="81"/>
            <rFont val="ＭＳ Ｐゴシック"/>
            <family val="3"/>
            <charset val="128"/>
          </rPr>
          <t xml:space="preserve">左記以外の手当（合算して入力）
</t>
        </r>
      </text>
    </comment>
    <comment ref="L13" authorId="0" shapeId="0" xr:uid="{00000000-0006-0000-0100-000002000000}">
      <text>
        <r>
          <rPr>
            <sz val="9"/>
            <color indexed="81"/>
            <rFont val="ＭＳ Ｐゴシック"/>
            <family val="3"/>
            <charset val="128"/>
          </rPr>
          <t xml:space="preserve">その月の全日数　―　土日の日数
</t>
        </r>
      </text>
    </comment>
  </commentList>
</comments>
</file>

<file path=xl/sharedStrings.xml><?xml version="1.0" encoding="utf-8"?>
<sst xmlns="http://schemas.openxmlformats.org/spreadsheetml/2006/main" count="216" uniqueCount="161">
  <si>
    <t>共済組合</t>
    <rPh sb="0" eb="2">
      <t>キョウサイ</t>
    </rPh>
    <rPh sb="2" eb="4">
      <t>クミアイ</t>
    </rPh>
    <phoneticPr fontId="5"/>
  </si>
  <si>
    <t>給　付
種　別</t>
    <phoneticPr fontId="5"/>
  </si>
  <si>
    <t>所属所電話番号</t>
    <rPh sb="2" eb="3">
      <t>ショ</t>
    </rPh>
    <phoneticPr fontId="5"/>
  </si>
  <si>
    <t>所属所名及び所属所コード</t>
    <rPh sb="2" eb="3">
      <t>ショ</t>
    </rPh>
    <rPh sb="8" eb="9">
      <t>ショ</t>
    </rPh>
    <phoneticPr fontId="5"/>
  </si>
  <si>
    <t>組合員生年月日</t>
    <rPh sb="0" eb="3">
      <t>クミアイイン</t>
    </rPh>
    <rPh sb="3" eb="5">
      <t>セイネン</t>
    </rPh>
    <phoneticPr fontId="5"/>
  </si>
  <si>
    <t>(</t>
    <phoneticPr fontId="5"/>
  </si>
  <si>
    <t>)</t>
    <phoneticPr fontId="5"/>
  </si>
  <si>
    <t>昭和</t>
    <phoneticPr fontId="5"/>
  </si>
  <si>
    <t>年号</t>
  </si>
  <si>
    <t>年</t>
  </si>
  <si>
    <t>月</t>
  </si>
  <si>
    <t>日　</t>
    <phoneticPr fontId="5"/>
  </si>
  <si>
    <t>平成４</t>
  </si>
  <si>
    <t>-</t>
    <phoneticPr fontId="5"/>
  </si>
  <si>
    <t>被介護者氏名</t>
    <rPh sb="4" eb="6">
      <t>シメイ</t>
    </rPh>
    <phoneticPr fontId="5"/>
  </si>
  <si>
    <t>被介護者住所</t>
    <rPh sb="4" eb="6">
      <t>ジュウショ</t>
    </rPh>
    <phoneticPr fontId="5"/>
  </si>
  <si>
    <t>続柄</t>
  </si>
  <si>
    <t>標準報酬等級</t>
    <rPh sb="0" eb="2">
      <t>ヒョウジュン</t>
    </rPh>
    <rPh sb="2" eb="4">
      <t>ホウシュウ</t>
    </rPh>
    <rPh sb="4" eb="6">
      <t>トウキュウ</t>
    </rPh>
    <phoneticPr fontId="5"/>
  </si>
  <si>
    <t>等級</t>
    <rPh sb="0" eb="1">
      <t>トウ</t>
    </rPh>
    <rPh sb="1" eb="2">
      <t>キュウ</t>
    </rPh>
    <phoneticPr fontId="5"/>
  </si>
  <si>
    <t>標準報酬月額　①</t>
    <rPh sb="0" eb="2">
      <t>ヒョウジュン</t>
    </rPh>
    <rPh sb="2" eb="4">
      <t>ホウシュウ</t>
    </rPh>
    <rPh sb="4" eb="6">
      <t>ゲツガク</t>
    </rPh>
    <phoneticPr fontId="5"/>
  </si>
  <si>
    <t>前月までの介護休業期間</t>
    <rPh sb="0" eb="2">
      <t>ゼンゲツ</t>
    </rPh>
    <rPh sb="5" eb="7">
      <t>カイゴ</t>
    </rPh>
    <rPh sb="7" eb="9">
      <t>キュウギョウ</t>
    </rPh>
    <rPh sb="9" eb="11">
      <t>キカン</t>
    </rPh>
    <phoneticPr fontId="5"/>
  </si>
  <si>
    <t>前月までの介護休業取得日数</t>
    <rPh sb="0" eb="2">
      <t>ゼンゲツ</t>
    </rPh>
    <rPh sb="5" eb="7">
      <t>カイゴ</t>
    </rPh>
    <rPh sb="7" eb="9">
      <t>キュウギョウ</t>
    </rPh>
    <rPh sb="9" eb="11">
      <t>シュトク</t>
    </rPh>
    <rPh sb="11" eb="13">
      <t>ニッスウ</t>
    </rPh>
    <phoneticPr fontId="5"/>
  </si>
  <si>
    <t>日間</t>
    <rPh sb="0" eb="1">
      <t>ニチ</t>
    </rPh>
    <rPh sb="1" eb="2">
      <t>カン</t>
    </rPh>
    <phoneticPr fontId="5"/>
  </si>
  <si>
    <t>介護休暇承認期間</t>
  </si>
  <si>
    <t>年</t>
    <rPh sb="0" eb="1">
      <t>ネン</t>
    </rPh>
    <phoneticPr fontId="5"/>
  </si>
  <si>
    <t>月</t>
    <rPh sb="0" eb="1">
      <t>ツキ</t>
    </rPh>
    <phoneticPr fontId="5"/>
  </si>
  <si>
    <t>日から</t>
    <rPh sb="0" eb="1">
      <t>ヒ</t>
    </rPh>
    <phoneticPr fontId="5"/>
  </si>
  <si>
    <t>介護休暇承認期間のうち
介護休業手当金請求期間</t>
    <rPh sb="14" eb="16">
      <t>キュウギョウ</t>
    </rPh>
    <phoneticPr fontId="5"/>
  </si>
  <si>
    <t>日
から</t>
    <rPh sb="0" eb="1">
      <t>ヒ</t>
    </rPh>
    <phoneticPr fontId="5"/>
  </si>
  <si>
    <t>請求期間
の日数</t>
    <rPh sb="0" eb="2">
      <t>セイキュウ</t>
    </rPh>
    <rPh sb="2" eb="4">
      <t>キカン</t>
    </rPh>
    <rPh sb="6" eb="8">
      <t>ニッスウ</t>
    </rPh>
    <phoneticPr fontId="5"/>
  </si>
  <si>
    <t>週休日
の日数</t>
    <rPh sb="0" eb="2">
      <t>シュウキュウ</t>
    </rPh>
    <rPh sb="2" eb="3">
      <t>ヒ</t>
    </rPh>
    <rPh sb="5" eb="7">
      <t>ニッスウ</t>
    </rPh>
    <phoneticPr fontId="5"/>
  </si>
  <si>
    <t>休日の
日数</t>
    <rPh sb="0" eb="1">
      <t>キュウ</t>
    </rPh>
    <rPh sb="1" eb="2">
      <t>ビ</t>
    </rPh>
    <rPh sb="4" eb="6">
      <t>ニッスウ</t>
    </rPh>
    <phoneticPr fontId="5"/>
  </si>
  <si>
    <t>請求日数</t>
    <rPh sb="0" eb="2">
      <t>セイキュウ</t>
    </rPh>
    <rPh sb="2" eb="4">
      <t>ニッスウ</t>
    </rPh>
    <phoneticPr fontId="5"/>
  </si>
  <si>
    <t>日
まで</t>
    <rPh sb="0" eb="1">
      <t>ヒ</t>
    </rPh>
    <phoneticPr fontId="5"/>
  </si>
  <si>
    <t>介護休暇取得状況</t>
  </si>
  <si>
    <t>介護休業手当金1か月間の請求金額の計算方法</t>
    <phoneticPr fontId="5"/>
  </si>
  <si>
    <t>・標準報酬日額の計算</t>
    <rPh sb="1" eb="3">
      <t>ヒョウジュン</t>
    </rPh>
    <rPh sb="3" eb="5">
      <t>ホウシュウ</t>
    </rPh>
    <phoneticPr fontId="5"/>
  </si>
  <si>
    <t>①の額</t>
    <phoneticPr fontId="5"/>
  </si>
  <si>
    <t>円　× 1/22　＝</t>
    <phoneticPr fontId="5"/>
  </si>
  <si>
    <t>円</t>
    <rPh sb="0" eb="1">
      <t>エン</t>
    </rPh>
    <phoneticPr fontId="5"/>
  </si>
  <si>
    <t>･･･ ②</t>
    <phoneticPr fontId="5"/>
  </si>
  <si>
    <t>(10円未満四捨五入)</t>
    <phoneticPr fontId="5"/>
  </si>
  <si>
    <t>・給付日額の計算</t>
    <rPh sb="1" eb="3">
      <t>キュウフ</t>
    </rPh>
    <rPh sb="3" eb="5">
      <t>ニチガク</t>
    </rPh>
    <phoneticPr fontId="5"/>
  </si>
  <si>
    <t>②の額</t>
    <phoneticPr fontId="5"/>
  </si>
  <si>
    <t>×67/100 ＝</t>
    <phoneticPr fontId="5"/>
  </si>
  <si>
    <t>･･･ ③</t>
    <phoneticPr fontId="5"/>
  </si>
  <si>
    <t>（円未満の端数切捨て）</t>
  </si>
  <si>
    <t>③と給付上限額の比較</t>
    <rPh sb="2" eb="4">
      <t>キュウフ</t>
    </rPh>
    <rPh sb="4" eb="6">
      <t>ジョウゲン</t>
    </rPh>
    <rPh sb="6" eb="7">
      <t>ガク</t>
    </rPh>
    <rPh sb="8" eb="10">
      <t>ヒカク</t>
    </rPh>
    <phoneticPr fontId="5"/>
  </si>
  <si>
    <t>③の額</t>
    <phoneticPr fontId="5"/>
  </si>
  <si>
    <t>低い方の額</t>
    <rPh sb="0" eb="1">
      <t>ヒク</t>
    </rPh>
    <rPh sb="2" eb="3">
      <t>ホウ</t>
    </rPh>
    <rPh sb="4" eb="5">
      <t>ガク</t>
    </rPh>
    <phoneticPr fontId="5"/>
  </si>
  <si>
    <t>給付日額･･･④</t>
    <phoneticPr fontId="5"/>
  </si>
  <si>
    <t>給付上限額</t>
    <phoneticPr fontId="5"/>
  </si>
  <si>
    <t>※給付上限額は裏面参照</t>
    <rPh sb="7" eb="9">
      <t>リメン</t>
    </rPh>
    <rPh sb="9" eb="11">
      <t>サンショウ</t>
    </rPh>
    <phoneticPr fontId="5"/>
  </si>
  <si>
    <t>・出勤しなかった期間に支払われた報酬の額（別紙「計算式」より自動入力）</t>
    <rPh sb="1" eb="3">
      <t>シュッキン</t>
    </rPh>
    <rPh sb="8" eb="10">
      <t>キカン</t>
    </rPh>
    <rPh sb="11" eb="13">
      <t>シハラ</t>
    </rPh>
    <rPh sb="16" eb="18">
      <t>ホウシュウ</t>
    </rPh>
    <rPh sb="19" eb="20">
      <t>ガク</t>
    </rPh>
    <rPh sb="21" eb="23">
      <t>ベッシ</t>
    </rPh>
    <rPh sb="30" eb="32">
      <t>ジドウ</t>
    </rPh>
    <rPh sb="32" eb="34">
      <t>ニュウリョク</t>
    </rPh>
    <phoneticPr fontId="5"/>
  </si>
  <si>
    <t>Ｅの額</t>
    <phoneticPr fontId="5"/>
  </si>
  <si>
    <t>円･･･⑤</t>
    <rPh sb="0" eb="1">
      <t>エン</t>
    </rPh>
    <phoneticPr fontId="5"/>
  </si>
  <si>
    <t>・請求金額の計算</t>
    <rPh sb="1" eb="3">
      <t>セイキュウ</t>
    </rPh>
    <rPh sb="3" eb="4">
      <t>キン</t>
    </rPh>
    <phoneticPr fontId="5"/>
  </si>
  <si>
    <t>④の額</t>
    <phoneticPr fontId="5"/>
  </si>
  <si>
    <t>⑤の額</t>
    <phoneticPr fontId="5"/>
  </si>
  <si>
    <t>請求金額</t>
    <rPh sb="0" eb="2">
      <t>セイキュウ</t>
    </rPh>
    <rPh sb="2" eb="4">
      <t>キンガク</t>
    </rPh>
    <phoneticPr fontId="5"/>
  </si>
  <si>
    <t>×</t>
    <phoneticPr fontId="5"/>
  </si>
  <si>
    <t>-</t>
    <phoneticPr fontId="5"/>
  </si>
  <si>
    <t>=</t>
    <phoneticPr fontId="5"/>
  </si>
  <si>
    <t>勤務しなかった期間に対して、支払われた報酬の額の証明</t>
    <rPh sb="19" eb="21">
      <t>ホウシュウ</t>
    </rPh>
    <rPh sb="22" eb="23">
      <t>ガク</t>
    </rPh>
    <phoneticPr fontId="5"/>
  </si>
  <si>
    <t>日まで</t>
    <phoneticPr fontId="5"/>
  </si>
  <si>
    <t>　　支給金額</t>
    <phoneticPr fontId="5"/>
  </si>
  <si>
    <t>請求金額</t>
  </si>
  <si>
    <t>円</t>
  </si>
  <si>
    <t>※決定金額</t>
  </si>
  <si>
    <t>　　　地方公務員等共済組合法施行規程第115条の4の規定に基づき、上記のとおり請求します。</t>
    <rPh sb="3" eb="5">
      <t>チホウ</t>
    </rPh>
    <rPh sb="5" eb="9">
      <t>コウムイントウ</t>
    </rPh>
    <rPh sb="9" eb="11">
      <t>キョウサイ</t>
    </rPh>
    <rPh sb="11" eb="13">
      <t>クミアイ</t>
    </rPh>
    <rPh sb="13" eb="14">
      <t>ホウ</t>
    </rPh>
    <rPh sb="14" eb="16">
      <t>セコウ</t>
    </rPh>
    <rPh sb="16" eb="18">
      <t>キテイ</t>
    </rPh>
    <rPh sb="18" eb="19">
      <t>ダイ</t>
    </rPh>
    <rPh sb="22" eb="23">
      <t>ジョウ</t>
    </rPh>
    <rPh sb="26" eb="28">
      <t>キテイ</t>
    </rPh>
    <rPh sb="29" eb="30">
      <t>モト</t>
    </rPh>
    <rPh sb="33" eb="35">
      <t>ジョウキ</t>
    </rPh>
    <rPh sb="39" eb="41">
      <t>セイキュウ</t>
    </rPh>
    <phoneticPr fontId="5"/>
  </si>
  <si>
    <t>公立学校共済組合愛知支部長　殿</t>
    <phoneticPr fontId="5"/>
  </si>
  <si>
    <t>日</t>
    <rPh sb="0" eb="1">
      <t>ヒ</t>
    </rPh>
    <phoneticPr fontId="5"/>
  </si>
  <si>
    <t>住所</t>
    <rPh sb="0" eb="2">
      <t>ジュウショ</t>
    </rPh>
    <phoneticPr fontId="5"/>
  </si>
  <si>
    <t>請求者</t>
    <rPh sb="0" eb="3">
      <t>セイキュウシャ</t>
    </rPh>
    <phoneticPr fontId="5"/>
  </si>
  <si>
    <t>氏名</t>
    <rPh sb="0" eb="2">
      <t>シメイ</t>
    </rPh>
    <phoneticPr fontId="5"/>
  </si>
  <si>
    <t>所属所長</t>
    <rPh sb="0" eb="2">
      <t>ショゾク</t>
    </rPh>
    <rPh sb="2" eb="4">
      <t>ショチョウ</t>
    </rPh>
    <phoneticPr fontId="5"/>
  </si>
  <si>
    <t>職　名</t>
    <rPh sb="0" eb="1">
      <t>ショク</t>
    </rPh>
    <rPh sb="2" eb="3">
      <t>ナ</t>
    </rPh>
    <phoneticPr fontId="5"/>
  </si>
  <si>
    <t>氏　名</t>
    <rPh sb="0" eb="1">
      <t>シ</t>
    </rPh>
    <rPh sb="2" eb="3">
      <t>ナ</t>
    </rPh>
    <phoneticPr fontId="5"/>
  </si>
  <si>
    <t>　　この請求書の記入の前に、「記入上の注意」をお読みください。</t>
    <phoneticPr fontId="5"/>
  </si>
  <si>
    <t>○勤務しなかった期間に支払われた報酬の額の計算式</t>
    <rPh sb="1" eb="3">
      <t>キンム</t>
    </rPh>
    <rPh sb="8" eb="10">
      <t>キカン</t>
    </rPh>
    <rPh sb="11" eb="13">
      <t>シハラ</t>
    </rPh>
    <rPh sb="16" eb="18">
      <t>ホウシュウ</t>
    </rPh>
    <rPh sb="19" eb="20">
      <t>ガク</t>
    </rPh>
    <rPh sb="21" eb="23">
      <t>ケイサン</t>
    </rPh>
    <rPh sb="23" eb="24">
      <t>シキ</t>
    </rPh>
    <phoneticPr fontId="5"/>
  </si>
  <si>
    <t>に入力</t>
    <rPh sb="1" eb="3">
      <t>ニュウリョク</t>
    </rPh>
    <phoneticPr fontId="5"/>
  </si>
  <si>
    <t>給料月額（右記の計）</t>
    <rPh sb="0" eb="2">
      <t>キュウリョウ</t>
    </rPh>
    <rPh sb="2" eb="4">
      <t>ゲツガク</t>
    </rPh>
    <rPh sb="5" eb="7">
      <t>ウキ</t>
    </rPh>
    <rPh sb="8" eb="9">
      <t>ケイ</t>
    </rPh>
    <phoneticPr fontId="5"/>
  </si>
  <si>
    <t>給料月額</t>
    <phoneticPr fontId="5"/>
  </si>
  <si>
    <t>給料の調整額</t>
    <phoneticPr fontId="5"/>
  </si>
  <si>
    <r>
      <rPr>
        <sz val="10"/>
        <rFont val="ＭＳ 明朝"/>
        <family val="1"/>
        <charset val="128"/>
      </rPr>
      <t>・減額の対象となる手当</t>
    </r>
    <r>
      <rPr>
        <sz val="10"/>
        <rFont val="ＭＳ 明朝"/>
        <family val="1"/>
        <charset val="128"/>
      </rPr>
      <t>・・・</t>
    </r>
    <phoneticPr fontId="5"/>
  </si>
  <si>
    <t>Ａ</t>
    <phoneticPr fontId="5"/>
  </si>
  <si>
    <t>地域手当</t>
    <rPh sb="0" eb="2">
      <t>チイキ</t>
    </rPh>
    <rPh sb="2" eb="4">
      <t>テアテ</t>
    </rPh>
    <phoneticPr fontId="5"/>
  </si>
  <si>
    <t>Ｂ</t>
    <phoneticPr fontId="5"/>
  </si>
  <si>
    <t>地域手当以外の手当</t>
    <rPh sb="0" eb="2">
      <t>チイキ</t>
    </rPh>
    <rPh sb="2" eb="4">
      <t>テアテ</t>
    </rPh>
    <rPh sb="4" eb="6">
      <t>イガイ</t>
    </rPh>
    <rPh sb="7" eb="9">
      <t>テアテ</t>
    </rPh>
    <phoneticPr fontId="5"/>
  </si>
  <si>
    <t>教職調整額</t>
    <phoneticPr fontId="5"/>
  </si>
  <si>
    <t>住居手当</t>
    <phoneticPr fontId="5"/>
  </si>
  <si>
    <t>扶養手当</t>
    <phoneticPr fontId="5"/>
  </si>
  <si>
    <t>その他手当①</t>
    <rPh sb="2" eb="3">
      <t>タ</t>
    </rPh>
    <rPh sb="3" eb="5">
      <t>テアテ</t>
    </rPh>
    <phoneticPr fontId="5"/>
  </si>
  <si>
    <t>その他手当②</t>
    <rPh sb="2" eb="3">
      <t>タ</t>
    </rPh>
    <rPh sb="3" eb="5">
      <t>テアテ</t>
    </rPh>
    <phoneticPr fontId="5"/>
  </si>
  <si>
    <r>
      <t>・減額対象外の手当</t>
    </r>
    <r>
      <rPr>
        <sz val="10"/>
        <rFont val="ＭＳ 明朝"/>
        <family val="1"/>
        <charset val="128"/>
      </rPr>
      <t>・・・</t>
    </r>
    <rPh sb="5" eb="6">
      <t>ガイ</t>
    </rPh>
    <phoneticPr fontId="5"/>
  </si>
  <si>
    <t>Ｃ</t>
    <phoneticPr fontId="5"/>
  </si>
  <si>
    <t>　※減額対象外の手当：教職調整額、扶養手当、教員特別手当等一定の支給要件を満たせば定額が支給される給与（通勤手当は調整対象外）</t>
    <rPh sb="11" eb="13">
      <t>キョウショク</t>
    </rPh>
    <rPh sb="13" eb="15">
      <t>チョウセイ</t>
    </rPh>
    <rPh sb="15" eb="16">
      <t>ガク</t>
    </rPh>
    <rPh sb="17" eb="19">
      <t>フヨウ</t>
    </rPh>
    <rPh sb="19" eb="21">
      <t>テアテ</t>
    </rPh>
    <phoneticPr fontId="5"/>
  </si>
  <si>
    <t>Ａ：給料月額</t>
    <rPh sb="2" eb="4">
      <t>キュウリョウ</t>
    </rPh>
    <rPh sb="4" eb="6">
      <t>ゲツガク</t>
    </rPh>
    <phoneticPr fontId="5"/>
  </si>
  <si>
    <t>Ｂ：減額の対象となる手当</t>
    <rPh sb="2" eb="4">
      <t>ゲンガク</t>
    </rPh>
    <rPh sb="5" eb="7">
      <t>タイショウ</t>
    </rPh>
    <rPh sb="10" eb="12">
      <t>テアテ</t>
    </rPh>
    <phoneticPr fontId="5"/>
  </si>
  <si>
    <t>介護休暇を取得した
月の要勤務日数</t>
    <rPh sb="0" eb="2">
      <t>カイゴ</t>
    </rPh>
    <rPh sb="2" eb="4">
      <t>キュウカ</t>
    </rPh>
    <rPh sb="5" eb="7">
      <t>シュトク</t>
    </rPh>
    <rPh sb="10" eb="11">
      <t>ツキ</t>
    </rPh>
    <rPh sb="12" eb="13">
      <t>ヨウ</t>
    </rPh>
    <rPh sb="13" eb="15">
      <t>キンム</t>
    </rPh>
    <rPh sb="15" eb="17">
      <t>ニッスウ</t>
    </rPh>
    <phoneticPr fontId="5"/>
  </si>
  <si>
    <t>（</t>
    <phoneticPr fontId="5"/>
  </si>
  <si>
    <t>＋</t>
    <phoneticPr fontId="5"/>
  </si>
  <si>
    <t>）</t>
    <phoneticPr fontId="5"/>
  </si>
  <si>
    <t>÷</t>
    <phoneticPr fontId="5"/>
  </si>
  <si>
    <t>日　</t>
    <rPh sb="0" eb="1">
      <t>ヒ</t>
    </rPh>
    <phoneticPr fontId="5"/>
  </si>
  <si>
    <t>-</t>
    <phoneticPr fontId="5"/>
  </si>
  <si>
    <t>）×</t>
    <phoneticPr fontId="5"/>
  </si>
  <si>
    <t>12月</t>
    <rPh sb="2" eb="3">
      <t>ツキ</t>
    </rPh>
    <phoneticPr fontId="5"/>
  </si>
  <si>
    <t>÷</t>
    <phoneticPr fontId="5"/>
  </si>
  <si>
    <t>（7時間45分×5日×52週)</t>
    <rPh sb="2" eb="4">
      <t>ジカン</t>
    </rPh>
    <rPh sb="6" eb="7">
      <t>フン</t>
    </rPh>
    <rPh sb="9" eb="10">
      <t>ヒ</t>
    </rPh>
    <rPh sb="13" eb="14">
      <t>シュウ</t>
    </rPh>
    <phoneticPr fontId="5"/>
  </si>
  <si>
    <t>×7時間45分　</t>
    <phoneticPr fontId="5"/>
  </si>
  <si>
    <t>　　　（円未満四捨五入）</t>
    <rPh sb="4" eb="5">
      <t>エン</t>
    </rPh>
    <rPh sb="5" eb="7">
      <t>ミマン</t>
    </rPh>
    <rPh sb="7" eb="11">
      <t>シシャゴニュウ</t>
    </rPh>
    <phoneticPr fontId="5"/>
  </si>
  <si>
    <t>Ｃ：減額対象外の手当</t>
    <rPh sb="2" eb="4">
      <t>ゲンガク</t>
    </rPh>
    <rPh sb="4" eb="7">
      <t>タイショウガイ</t>
    </rPh>
    <rPh sb="8" eb="10">
      <t>テアテ</t>
    </rPh>
    <phoneticPr fontId="5"/>
  </si>
  <si>
    <t>Ｄ</t>
    <phoneticPr fontId="5"/>
  </si>
  <si>
    <t>+</t>
    <phoneticPr fontId="5"/>
  </si>
  <si>
    <t>×</t>
    <phoneticPr fontId="5"/>
  </si>
  <si>
    <t>1/22</t>
    <phoneticPr fontId="5"/>
  </si>
  <si>
    <t>＝</t>
    <phoneticPr fontId="5"/>
  </si>
  <si>
    <t>（円未満の端数切捨て）</t>
    <phoneticPr fontId="5"/>
  </si>
  <si>
    <t>介護休暇取得日数（請求日数）</t>
    <rPh sb="0" eb="2">
      <t>カイゴ</t>
    </rPh>
    <rPh sb="2" eb="4">
      <t>キュウカ</t>
    </rPh>
    <rPh sb="4" eb="6">
      <t>シュトク</t>
    </rPh>
    <rPh sb="6" eb="8">
      <t>ニッスウ</t>
    </rPh>
    <rPh sb="9" eb="11">
      <t>セイキュウ</t>
    </rPh>
    <rPh sb="11" eb="13">
      <t>ニッスウ</t>
    </rPh>
    <phoneticPr fontId="5"/>
  </si>
  <si>
    <t>E</t>
    <phoneticPr fontId="5"/>
  </si>
  <si>
    <t>Ｄ</t>
    <phoneticPr fontId="5"/>
  </si>
  <si>
    <t>＝</t>
    <phoneticPr fontId="5"/>
  </si>
  <si>
    <t>円　・・・</t>
    <rPh sb="0" eb="1">
      <t>エン</t>
    </rPh>
    <phoneticPr fontId="5"/>
  </si>
  <si>
    <t>勤務しなかった期間に支払われた報酬の額</t>
    <rPh sb="0" eb="2">
      <t>キンム</t>
    </rPh>
    <rPh sb="7" eb="9">
      <t>キカン</t>
    </rPh>
    <rPh sb="10" eb="12">
      <t>シハラ</t>
    </rPh>
    <rPh sb="15" eb="17">
      <t>ホウシュウ</t>
    </rPh>
    <rPh sb="18" eb="19">
      <t>ガク</t>
    </rPh>
    <phoneticPr fontId="5"/>
  </si>
  <si>
    <t>共済組合　介護休業手当金</t>
    <rPh sb="0" eb="2">
      <t>キョウサイ</t>
    </rPh>
    <rPh sb="2" eb="4">
      <t>クミアイ</t>
    </rPh>
    <rPh sb="7" eb="9">
      <t>キュウギョウ</t>
    </rPh>
    <phoneticPr fontId="5"/>
  </si>
  <si>
    <t>○</t>
    <phoneticPr fontId="5"/>
  </si>
  <si>
    <t>記入上の注意</t>
    <phoneticPr fontId="5"/>
  </si>
  <si>
    <t>前月までの介護休業期間及び介護休業取得日数の記入方法例</t>
    <rPh sb="0" eb="2">
      <t>ゼンゲツ</t>
    </rPh>
    <rPh sb="5" eb="7">
      <t>カイゴ</t>
    </rPh>
    <rPh sb="7" eb="9">
      <t>キュウギョウ</t>
    </rPh>
    <rPh sb="9" eb="11">
      <t>キカン</t>
    </rPh>
    <rPh sb="11" eb="12">
      <t>オヨ</t>
    </rPh>
    <rPh sb="13" eb="15">
      <t>カイゴ</t>
    </rPh>
    <rPh sb="15" eb="17">
      <t>キュウギョウ</t>
    </rPh>
    <rPh sb="17" eb="19">
      <t>シュトク</t>
    </rPh>
    <rPh sb="19" eb="21">
      <t>ニッスウ</t>
    </rPh>
    <rPh sb="22" eb="24">
      <t>キニュウ</t>
    </rPh>
    <rPh sb="24" eb="26">
      <t>ホウホウ</t>
    </rPh>
    <rPh sb="26" eb="27">
      <t>レイ</t>
    </rPh>
    <phoneticPr fontId="5"/>
  </si>
  <si>
    <t>日間</t>
    <rPh sb="0" eb="2">
      <t>ニチカン</t>
    </rPh>
    <phoneticPr fontId="5"/>
  </si>
  <si>
    <t xml:space="preserve">※介護休業取得日数を算出する際は、時間単位で介護休業を取得した日及び勤務を要しない日(土日及び祝日）を除きます。
</t>
    <rPh sb="1" eb="3">
      <t>カイゴ</t>
    </rPh>
    <rPh sb="3" eb="5">
      <t>キュウギョウ</t>
    </rPh>
    <rPh sb="5" eb="7">
      <t>シュトク</t>
    </rPh>
    <rPh sb="7" eb="9">
      <t>ニッスウ</t>
    </rPh>
    <rPh sb="10" eb="12">
      <t>サンシュツ</t>
    </rPh>
    <rPh sb="14" eb="15">
      <t>サイ</t>
    </rPh>
    <rPh sb="17" eb="19">
      <t>ジカン</t>
    </rPh>
    <rPh sb="19" eb="21">
      <t>タンイ</t>
    </rPh>
    <rPh sb="22" eb="24">
      <t>カイゴ</t>
    </rPh>
    <rPh sb="24" eb="26">
      <t>キュウギョウ</t>
    </rPh>
    <rPh sb="27" eb="29">
      <t>シュトク</t>
    </rPh>
    <rPh sb="31" eb="32">
      <t>ヒ</t>
    </rPh>
    <rPh sb="32" eb="33">
      <t>オヨ</t>
    </rPh>
    <rPh sb="34" eb="36">
      <t>キンム</t>
    </rPh>
    <rPh sb="37" eb="38">
      <t>ヨウ</t>
    </rPh>
    <rPh sb="41" eb="42">
      <t>ヒ</t>
    </rPh>
    <rPh sb="43" eb="45">
      <t>ドニチ</t>
    </rPh>
    <rPh sb="45" eb="46">
      <t>オヨ</t>
    </rPh>
    <rPh sb="47" eb="49">
      <t>シュクジツ</t>
    </rPh>
    <rPh sb="51" eb="52">
      <t>ノゾ</t>
    </rPh>
    <phoneticPr fontId="5"/>
  </si>
  <si>
    <t>○</t>
    <phoneticPr fontId="5"/>
  </si>
  <si>
    <t>請求日数の記入方法</t>
    <rPh sb="0" eb="2">
      <t>セイキュウ</t>
    </rPh>
    <rPh sb="2" eb="4">
      <t>ニッスウ</t>
    </rPh>
    <rPh sb="5" eb="7">
      <t>キニュウ</t>
    </rPh>
    <rPh sb="7" eb="9">
      <t>ホウホウ</t>
    </rPh>
    <phoneticPr fontId="5"/>
  </si>
  <si>
    <t>週休日
の日数</t>
    <rPh sb="0" eb="2">
      <t>シュウキュウ</t>
    </rPh>
    <rPh sb="2" eb="3">
      <t>ビ</t>
    </rPh>
    <rPh sb="5" eb="7">
      <t>ニッスウ</t>
    </rPh>
    <phoneticPr fontId="5"/>
  </si>
  <si>
    <t>添付書類</t>
    <rPh sb="0" eb="2">
      <t>テンプ</t>
    </rPh>
    <rPh sb="2" eb="4">
      <t>ショルイ</t>
    </rPh>
    <phoneticPr fontId="5"/>
  </si>
  <si>
    <t>・介護休暇承認簿の写し</t>
    <rPh sb="1" eb="3">
      <t>カイゴ</t>
    </rPh>
    <rPh sb="3" eb="5">
      <t>キュウカ</t>
    </rPh>
    <rPh sb="5" eb="7">
      <t>ショウニン</t>
    </rPh>
    <rPh sb="7" eb="8">
      <t>ボ</t>
    </rPh>
    <rPh sb="9" eb="10">
      <t>ウツ</t>
    </rPh>
    <phoneticPr fontId="5"/>
  </si>
  <si>
    <t>・給与明細書の写し（介護休業を取得した月の明細及びその翌月に減額されたことが確認できる明細）</t>
    <rPh sb="1" eb="3">
      <t>キュウヨ</t>
    </rPh>
    <rPh sb="3" eb="6">
      <t>メイサイショ</t>
    </rPh>
    <rPh sb="7" eb="8">
      <t>ウツ</t>
    </rPh>
    <rPh sb="10" eb="12">
      <t>カイゴ</t>
    </rPh>
    <rPh sb="12" eb="14">
      <t>キュウギョウ</t>
    </rPh>
    <rPh sb="15" eb="17">
      <t>シュトク</t>
    </rPh>
    <rPh sb="19" eb="20">
      <t>ツキ</t>
    </rPh>
    <rPh sb="21" eb="23">
      <t>メイサイ</t>
    </rPh>
    <rPh sb="23" eb="24">
      <t>オヨ</t>
    </rPh>
    <rPh sb="27" eb="28">
      <t>ヨク</t>
    </rPh>
    <rPh sb="28" eb="29">
      <t>ツキ</t>
    </rPh>
    <rPh sb="30" eb="32">
      <t>ゲンガク</t>
    </rPh>
    <rPh sb="38" eb="40">
      <t>カクニン</t>
    </rPh>
    <rPh sb="43" eb="45">
      <t>メイサイ</t>
    </rPh>
    <phoneticPr fontId="5"/>
  </si>
  <si>
    <t>・「勤務しなかった期間に支払われた報酬の額の計算式」</t>
    <phoneticPr fontId="5"/>
  </si>
  <si>
    <t>雇用保険法で定められた額で以下のとおりです。</t>
    <rPh sb="0" eb="2">
      <t>コヨウ</t>
    </rPh>
    <rPh sb="2" eb="4">
      <t>ホケン</t>
    </rPh>
    <rPh sb="4" eb="5">
      <t>ホウ</t>
    </rPh>
    <rPh sb="6" eb="7">
      <t>サダ</t>
    </rPh>
    <rPh sb="11" eb="12">
      <t>ガク</t>
    </rPh>
    <rPh sb="13" eb="15">
      <t>イカ</t>
    </rPh>
    <phoneticPr fontId="5"/>
  </si>
  <si>
    <t xml:space="preserve">
日にちの下欄には以下のとおり記入する。
・出勤し、介護休暇を取得しなかった日は、「出」と記入する。
・週休日は「○」、祝日は「祝」を記入する。</t>
    <phoneticPr fontId="3"/>
  </si>
  <si>
    <t>曜日</t>
    <rPh sb="0" eb="2">
      <t>ヨウビ</t>
    </rPh>
    <phoneticPr fontId="3"/>
  </si>
  <si>
    <t>介護休業手当金請求書</t>
    <rPh sb="2" eb="4">
      <t>キュウギョウ</t>
    </rPh>
    <phoneticPr fontId="5"/>
  </si>
  <si>
    <t>　「※」欄は記入しないでください。</t>
    <phoneticPr fontId="5"/>
  </si>
  <si>
    <t>　請求期間は、各月ごとを単位としてください。</t>
    <phoneticPr fontId="5"/>
  </si>
  <si>
    <t>日まで</t>
    <rPh sb="0" eb="1">
      <t>ヒ</t>
    </rPh>
    <phoneticPr fontId="5"/>
  </si>
  <si>
    <t>　「介護休暇取得状況」は出勤簿の代わりとしますので、正確に記入してください。</t>
    <phoneticPr fontId="5"/>
  </si>
  <si>
    <t>給付上限相当額</t>
    <rPh sb="0" eb="2">
      <t>キュウフ</t>
    </rPh>
    <rPh sb="2" eb="4">
      <t>ジョウゲン</t>
    </rPh>
    <rPh sb="4" eb="6">
      <t>ソウトウ</t>
    </rPh>
    <rPh sb="6" eb="7">
      <t>ガク</t>
    </rPh>
    <phoneticPr fontId="5"/>
  </si>
  <si>
    <t>令和○○年６月１日～７月31日</t>
    <rPh sb="0" eb="2">
      <t>レイワ</t>
    </rPh>
    <rPh sb="4" eb="5">
      <t>ネン</t>
    </rPh>
    <rPh sb="6" eb="7">
      <t>ガツ</t>
    </rPh>
    <rPh sb="8" eb="9">
      <t>ヒ</t>
    </rPh>
    <rPh sb="11" eb="12">
      <t>ガツ</t>
    </rPh>
    <rPh sb="14" eb="15">
      <t>ヒ</t>
    </rPh>
    <phoneticPr fontId="5"/>
  </si>
  <si>
    <t>令和○○年６月１日から８月３１日まで介護休業を取得し、８月１日から８月３１日までの請求をするとき</t>
    <rPh sb="0" eb="2">
      <t>レイワ</t>
    </rPh>
    <rPh sb="4" eb="5">
      <t>ネン</t>
    </rPh>
    <rPh sb="6" eb="7">
      <t>ガツ</t>
    </rPh>
    <rPh sb="8" eb="9">
      <t>ヒ</t>
    </rPh>
    <rPh sb="12" eb="13">
      <t>ガツ</t>
    </rPh>
    <rPh sb="15" eb="16">
      <t>ヒ</t>
    </rPh>
    <rPh sb="18" eb="20">
      <t>カイゴ</t>
    </rPh>
    <rPh sb="20" eb="22">
      <t>キュウギョウ</t>
    </rPh>
    <rPh sb="23" eb="25">
      <t>シュトク</t>
    </rPh>
    <rPh sb="28" eb="29">
      <t>ガツ</t>
    </rPh>
    <rPh sb="30" eb="31">
      <t>ニチ</t>
    </rPh>
    <rPh sb="34" eb="35">
      <t>ガツ</t>
    </rPh>
    <rPh sb="37" eb="38">
      <t>ニチ</t>
    </rPh>
    <rPh sb="41" eb="43">
      <t>セイキュウ</t>
    </rPh>
    <phoneticPr fontId="5"/>
  </si>
  <si>
    <t>令和○○年８月１日から８月３１日までの請求をするときの記入例</t>
    <rPh sb="0" eb="2">
      <t>レイワ</t>
    </rPh>
    <rPh sb="4" eb="5">
      <t>ネン</t>
    </rPh>
    <rPh sb="6" eb="7">
      <t>ガツ</t>
    </rPh>
    <rPh sb="8" eb="9">
      <t>ヒ</t>
    </rPh>
    <rPh sb="12" eb="13">
      <t>ガツ</t>
    </rPh>
    <rPh sb="15" eb="16">
      <t>ヒ</t>
    </rPh>
    <rPh sb="19" eb="21">
      <t>セイキュウ</t>
    </rPh>
    <rPh sb="27" eb="28">
      <t>キ</t>
    </rPh>
    <rPh sb="28" eb="29">
      <t>ニュウ</t>
    </rPh>
    <rPh sb="29" eb="30">
      <t>レイ</t>
    </rPh>
    <phoneticPr fontId="5"/>
  </si>
  <si>
    <t>令和</t>
    <rPh sb="0" eb="2">
      <t>レイワ</t>
    </rPh>
    <phoneticPr fontId="3"/>
  </si>
  <si>
    <t xml:space="preserve"> 上記の記載事項は、事実と相違ないものと認めます。</t>
    <phoneticPr fontId="5"/>
  </si>
  <si>
    <t>所属所の文書受付印</t>
    <rPh sb="0" eb="3">
      <t>ショゾクショ</t>
    </rPh>
    <rPh sb="4" eb="9">
      <t>ブンショウケツケイン</t>
    </rPh>
    <phoneticPr fontId="3"/>
  </si>
  <si>
    <t>愛知支部文書受付印</t>
    <rPh sb="0" eb="2">
      <t>アイチ</t>
    </rPh>
    <rPh sb="2" eb="4">
      <t>シブ</t>
    </rPh>
    <rPh sb="4" eb="6">
      <t>ブンショ</t>
    </rPh>
    <rPh sb="6" eb="9">
      <t>ウケツケイン</t>
    </rPh>
    <phoneticPr fontId="3"/>
  </si>
  <si>
    <t xml:space="preserve">
給与事務
担当者が確認後、右欄に✔を記入
　　　</t>
    <rPh sb="10" eb="12">
      <t>カクニン</t>
    </rPh>
    <rPh sb="12" eb="13">
      <t>ゴ</t>
    </rPh>
    <rPh sb="14" eb="16">
      <t>ミギラン</t>
    </rPh>
    <rPh sb="19" eb="21">
      <t>キニュウ</t>
    </rPh>
    <phoneticPr fontId="5"/>
  </si>
  <si>
    <t>　R4.8.1～R5.7.31</t>
    <phoneticPr fontId="5"/>
  </si>
  <si>
    <t>　R5.8.1～R6.7.31</t>
    <phoneticPr fontId="5"/>
  </si>
  <si>
    <t>　R6.8.1～</t>
    <phoneticPr fontId="5"/>
  </si>
  <si>
    <t>(6.8)</t>
    <phoneticPr fontId="5"/>
  </si>
  <si>
    <t>組合員氏名及び組合員番号</t>
    <rPh sb="0" eb="3">
      <t>クミアイイン</t>
    </rPh>
    <rPh sb="3" eb="5">
      <t>シメイ</t>
    </rPh>
    <rPh sb="7" eb="10">
      <t>クミアイイン</t>
    </rPh>
    <rPh sb="10" eb="12">
      <t>バンゴウ</t>
    </rPh>
    <phoneticPr fontId="5"/>
  </si>
  <si>
    <t>　組合員番号の誤り、記入もれ、所属所の文書受付印もれ等のないよう確認してください。</t>
    <rPh sb="1" eb="4">
      <t>クミアイイン</t>
    </rPh>
    <rPh sb="4" eb="6">
      <t>バンゴウ</t>
    </rPh>
    <rPh sb="15" eb="18">
      <t>ショゾクショ</t>
    </rPh>
    <rPh sb="19" eb="21">
      <t>ブンショ</t>
    </rPh>
    <rPh sb="21" eb="24">
      <t>ウケツケイン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</si>
</sst>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quot;円&quot;"/>
  </numFmts>
  <fonts count="50">
    <font>
      <sz val="11"/>
      <color theme="1"/>
      <name val="游ゴシック"/>
      <family val="2"/>
      <charset val="128"/>
      <scheme val="minor"/>
    </font>
    <font>
      <sz val="11"/>
      <color theme="1"/>
      <name val="游ゴシック"/>
      <family val="2"/>
      <charset val="128"/>
      <scheme val="minor"/>
    </font>
    <font>
      <sz val="10.5"/>
      <name val="?l?r ??fc"/>
      <family val="2"/>
    </font>
    <font>
      <sz val="6"/>
      <name val="游ゴシック"/>
      <family val="2"/>
      <charset val="128"/>
      <scheme val="minor"/>
    </font>
    <font>
      <sz val="10.5"/>
      <name val="ＭＳ Ｐゴシック"/>
      <family val="3"/>
      <charset val="128"/>
    </font>
    <font>
      <sz val="6"/>
      <name val="ＭＳ Ｐゴシック"/>
      <family val="3"/>
      <charset val="128"/>
    </font>
    <font>
      <sz val="21.5"/>
      <name val="ＭＳ 明朝"/>
      <family val="1"/>
      <charset val="128"/>
    </font>
    <font>
      <sz val="14"/>
      <name val="ＭＳ 明朝"/>
      <family val="1"/>
      <charset val="128"/>
    </font>
    <font>
      <sz val="8"/>
      <name val="ＭＳ 明朝"/>
      <family val="1"/>
      <charset val="128"/>
    </font>
    <font>
      <sz val="11"/>
      <name val="ＭＳ Ｐゴシック"/>
      <family val="3"/>
      <charset val="128"/>
    </font>
    <font>
      <sz val="10.5"/>
      <name val="ＭＳ 明朝"/>
      <family val="1"/>
      <charset val="128"/>
    </font>
    <font>
      <sz val="16"/>
      <name val="ＭＳ 明朝"/>
      <family val="1"/>
      <charset val="128"/>
    </font>
    <font>
      <sz val="10"/>
      <name val="ＭＳ 明朝"/>
      <family val="1"/>
      <charset val="128"/>
    </font>
    <font>
      <sz val="9"/>
      <name val="ＭＳ 明朝"/>
      <family val="1"/>
      <charset val="128"/>
    </font>
    <font>
      <b/>
      <sz val="12"/>
      <name val="HG行書体"/>
      <family val="4"/>
      <charset val="128"/>
    </font>
    <font>
      <sz val="12"/>
      <name val="HG行書体"/>
      <family val="4"/>
      <charset val="128"/>
    </font>
    <font>
      <b/>
      <sz val="12"/>
      <name val="HG教科書体"/>
      <family val="1"/>
      <charset val="128"/>
    </font>
    <font>
      <sz val="8"/>
      <name val="?l?r ??fc"/>
      <family val="2"/>
    </font>
    <font>
      <b/>
      <sz val="14"/>
      <name val="HG行書体"/>
      <family val="4"/>
      <charset val="128"/>
    </font>
    <font>
      <b/>
      <sz val="14"/>
      <name val="HGS教科書体"/>
      <family val="1"/>
      <charset val="128"/>
    </font>
    <font>
      <b/>
      <sz val="12"/>
      <name val="HGS教科書体"/>
      <family val="1"/>
      <charset val="128"/>
    </font>
    <font>
      <b/>
      <sz val="9"/>
      <color indexed="10"/>
      <name val="ＭＳ Ｐゴシック"/>
      <family val="3"/>
      <charset val="128"/>
    </font>
    <font>
      <b/>
      <sz val="11"/>
      <color indexed="10"/>
      <name val="ＭＳ Ｐゴシック"/>
      <family val="3"/>
      <charset val="128"/>
    </font>
    <font>
      <sz val="9"/>
      <color indexed="81"/>
      <name val="ＭＳ Ｐゴシック"/>
      <family val="3"/>
      <charset val="128"/>
    </font>
    <font>
      <b/>
      <sz val="9"/>
      <name val="HGSｺﾞｼｯｸM"/>
      <family val="3"/>
      <charset val="128"/>
    </font>
    <font>
      <b/>
      <sz val="16"/>
      <name val="HG教科書体"/>
      <family val="1"/>
      <charset val="128"/>
    </font>
    <font>
      <sz val="7.5"/>
      <name val="ＭＳ 明朝"/>
      <family val="1"/>
      <charset val="128"/>
    </font>
    <font>
      <sz val="10"/>
      <name val="ＭＳ Ｐゴシック"/>
      <family val="3"/>
      <charset val="128"/>
    </font>
    <font>
      <b/>
      <sz val="11"/>
      <name val="HG教科書体"/>
      <family val="1"/>
      <charset val="128"/>
    </font>
    <font>
      <b/>
      <sz val="10"/>
      <name val="ＭＳ 明朝"/>
      <family val="1"/>
      <charset val="128"/>
    </font>
    <font>
      <sz val="10"/>
      <name val="ＭＳ ゴシック"/>
      <family val="3"/>
      <charset val="128"/>
    </font>
    <font>
      <b/>
      <sz val="10"/>
      <name val="HG教科書体"/>
      <family val="1"/>
      <charset val="128"/>
    </font>
    <font>
      <sz val="6"/>
      <name val="ＭＳ 明朝"/>
      <family val="1"/>
      <charset val="128"/>
    </font>
    <font>
      <b/>
      <sz val="9"/>
      <name val="ＭＳ 明朝"/>
      <family val="1"/>
      <charset val="128"/>
    </font>
    <font>
      <b/>
      <sz val="11"/>
      <name val="ＭＳ 明朝"/>
      <family val="1"/>
      <charset val="128"/>
    </font>
    <font>
      <sz val="10"/>
      <color theme="1"/>
      <name val="ＭＳ 明朝"/>
      <family val="1"/>
      <charset val="128"/>
    </font>
    <font>
      <sz val="12"/>
      <name val="ＭＳ 明朝"/>
      <family val="1"/>
      <charset val="128"/>
    </font>
    <font>
      <b/>
      <sz val="14"/>
      <name val="HG教科書体"/>
      <family val="1"/>
      <charset val="128"/>
    </font>
    <font>
      <sz val="11"/>
      <name val="ＭＳ 明朝"/>
      <family val="1"/>
      <charset val="128"/>
    </font>
    <font>
      <b/>
      <sz val="11"/>
      <name val="HG行書体"/>
      <family val="4"/>
      <charset val="128"/>
    </font>
    <font>
      <b/>
      <sz val="11"/>
      <name val="HGS教科書体"/>
      <family val="1"/>
      <charset val="128"/>
    </font>
    <font>
      <b/>
      <sz val="14"/>
      <name val="ＭＳ 明朝"/>
      <family val="1"/>
      <charset val="128"/>
    </font>
    <font>
      <b/>
      <sz val="12"/>
      <name val="ＭＳ 明朝"/>
      <family val="1"/>
      <charset val="128"/>
    </font>
    <font>
      <sz val="10"/>
      <name val="ＭＳ Ｐ明朝"/>
      <family val="1"/>
      <charset val="128"/>
    </font>
    <font>
      <sz val="9"/>
      <color theme="1"/>
      <name val="ＭＳ 明朝"/>
      <family val="1"/>
      <charset val="128"/>
    </font>
    <font>
      <sz val="9"/>
      <color theme="1"/>
      <name val="ＭＳ Ｐゴシック"/>
      <family val="3"/>
      <charset val="128"/>
    </font>
    <font>
      <sz val="11"/>
      <color theme="1"/>
      <name val="ＭＳ Ｐゴシック"/>
      <family val="3"/>
      <charset val="128"/>
    </font>
    <font>
      <sz val="10"/>
      <color theme="1"/>
      <name val="HG教科書体"/>
      <family val="1"/>
      <charset val="128"/>
    </font>
    <font>
      <sz val="7"/>
      <color theme="1"/>
      <name val="ＭＳ Ｐゴシック"/>
      <family val="3"/>
      <charset val="128"/>
    </font>
    <font>
      <sz val="11"/>
      <color theme="1"/>
      <name val="ＭＳ 明朝"/>
      <family val="1"/>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8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double">
        <color indexed="64"/>
      </left>
      <right style="double">
        <color indexed="64"/>
      </right>
      <top style="double">
        <color indexed="64"/>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xf numFmtId="38" fontId="9" fillId="0" borderId="0" applyFont="0" applyFill="0" applyBorder="0" applyAlignment="0" applyProtection="0"/>
    <xf numFmtId="9" fontId="9" fillId="0" borderId="0" applyFont="0" applyFill="0" applyBorder="0" applyAlignment="0" applyProtection="0"/>
  </cellStyleXfs>
  <cellXfs count="495">
    <xf numFmtId="0" fontId="0" fillId="0" borderId="0" xfId="0">
      <alignment vertical="center"/>
    </xf>
    <xf numFmtId="0" fontId="2"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6" fillId="0" borderId="1" xfId="0" applyFont="1" applyBorder="1" applyAlignment="1">
      <alignment vertical="center" wrapText="1"/>
    </xf>
    <xf numFmtId="0" fontId="14" fillId="0" borderId="0" xfId="0" applyFont="1" applyBorder="1" applyAlignment="1">
      <alignment vertical="center" wrapText="1"/>
    </xf>
    <xf numFmtId="0" fontId="14" fillId="0" borderId="16" xfId="0" applyFont="1" applyBorder="1" applyAlignment="1">
      <alignment vertical="center" wrapText="1"/>
    </xf>
    <xf numFmtId="0" fontId="14" fillId="0" borderId="22" xfId="0" applyFont="1" applyBorder="1" applyAlignment="1">
      <alignment vertical="center" wrapText="1"/>
    </xf>
    <xf numFmtId="0" fontId="14" fillId="0" borderId="19" xfId="0" applyFont="1" applyBorder="1" applyAlignment="1">
      <alignment vertical="center" wrapText="1"/>
    </xf>
    <xf numFmtId="0" fontId="26" fillId="0" borderId="16" xfId="0" applyFont="1" applyBorder="1" applyAlignment="1">
      <alignment vertical="center" wrapText="1"/>
    </xf>
    <xf numFmtId="0" fontId="12" fillId="0" borderId="29" xfId="0" applyFont="1" applyBorder="1" applyAlignment="1">
      <alignment horizontal="left"/>
    </xf>
    <xf numFmtId="0" fontId="12" fillId="0" borderId="0" xfId="0" applyFont="1" applyBorder="1" applyAlignment="1">
      <alignment horizontal="justify" vertical="center"/>
    </xf>
    <xf numFmtId="0" fontId="12" fillId="0" borderId="0" xfId="0" applyFont="1" applyBorder="1" applyAlignment="1">
      <alignment vertical="center" textRotation="255" wrapText="1"/>
    </xf>
    <xf numFmtId="0" fontId="12" fillId="0" borderId="0" xfId="0" applyFont="1" applyBorder="1" applyAlignment="1">
      <alignment vertical="center"/>
    </xf>
    <xf numFmtId="0" fontId="27" fillId="0" borderId="0" xfId="0" applyFont="1" applyBorder="1" applyAlignment="1">
      <alignment vertical="center"/>
    </xf>
    <xf numFmtId="0" fontId="27" fillId="0" borderId="29" xfId="0" applyFont="1" applyBorder="1" applyAlignment="1">
      <alignment vertical="center"/>
    </xf>
    <xf numFmtId="0" fontId="12" fillId="0" borderId="29" xfId="0" applyFont="1" applyBorder="1" applyAlignment="1">
      <alignment horizontal="left" vertical="center"/>
    </xf>
    <xf numFmtId="0" fontId="27" fillId="0" borderId="0" xfId="0" applyFont="1" applyAlignment="1">
      <alignment horizontal="center" vertical="center"/>
    </xf>
    <xf numFmtId="38" fontId="12" fillId="0" borderId="0" xfId="1" applyFont="1" applyBorder="1" applyAlignment="1">
      <alignment horizontal="center" vertical="center" wrapText="1"/>
    </xf>
    <xf numFmtId="0" fontId="12" fillId="0" borderId="0" xfId="0" applyFont="1" applyBorder="1" applyAlignment="1">
      <alignment vertical="center" wrapText="1"/>
    </xf>
    <xf numFmtId="0" fontId="27" fillId="0" borderId="0" xfId="0" applyFont="1" applyAlignment="1">
      <alignment vertical="center"/>
    </xf>
    <xf numFmtId="0" fontId="13" fillId="0" borderId="0" xfId="0" applyFont="1" applyBorder="1" applyAlignment="1">
      <alignment vertical="center"/>
    </xf>
    <xf numFmtId="0" fontId="29" fillId="0" borderId="0" xfId="0" applyFont="1" applyBorder="1" applyAlignment="1">
      <alignment vertical="center" wrapText="1"/>
    </xf>
    <xf numFmtId="0" fontId="12" fillId="0" borderId="0" xfId="0" applyFont="1" applyBorder="1" applyAlignment="1">
      <alignment horizontal="left"/>
    </xf>
    <xf numFmtId="0" fontId="12" fillId="0" borderId="29" xfId="0" applyFont="1" applyBorder="1" applyAlignment="1">
      <alignment vertical="center" wrapText="1"/>
    </xf>
    <xf numFmtId="0" fontId="12" fillId="0" borderId="0" xfId="0" applyFont="1" applyBorder="1" applyAlignment="1">
      <alignment horizontal="left" vertical="center" wrapText="1"/>
    </xf>
    <xf numFmtId="0" fontId="30" fillId="0" borderId="0" xfId="0" applyFont="1" applyBorder="1" applyAlignment="1"/>
    <xf numFmtId="0" fontId="12" fillId="0" borderId="0" xfId="0" applyFont="1" applyBorder="1" applyAlignment="1"/>
    <xf numFmtId="0" fontId="12" fillId="0" borderId="0" xfId="0" applyFont="1" applyBorder="1" applyAlignment="1">
      <alignment horizontal="center" vertical="center" wrapText="1"/>
    </xf>
    <xf numFmtId="0" fontId="13" fillId="0" borderId="17" xfId="0" applyFont="1" applyBorder="1" applyAlignment="1">
      <alignment vertical="center" textRotation="255" wrapText="1"/>
    </xf>
    <xf numFmtId="0" fontId="13" fillId="0" borderId="0" xfId="0" applyFont="1" applyBorder="1" applyAlignment="1">
      <alignment vertical="center" textRotation="255" wrapText="1"/>
    </xf>
    <xf numFmtId="0" fontId="12" fillId="0" borderId="0" xfId="0" applyFont="1" applyBorder="1" applyAlignment="1">
      <alignment horizontal="left" vertical="center"/>
    </xf>
    <xf numFmtId="0" fontId="13" fillId="0" borderId="0" xfId="0" applyFont="1" applyBorder="1" applyAlignment="1">
      <alignment horizontal="center"/>
    </xf>
    <xf numFmtId="0" fontId="9" fillId="0" borderId="0" xfId="0" applyFont="1" applyBorder="1" applyAlignment="1">
      <alignment vertical="center"/>
    </xf>
    <xf numFmtId="38" fontId="31" fillId="0" borderId="0"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38" fontId="28" fillId="0" borderId="0" xfId="1" applyFont="1" applyBorder="1" applyAlignment="1">
      <alignment horizontal="center" vertical="center"/>
    </xf>
    <xf numFmtId="0" fontId="8" fillId="0" borderId="0" xfId="0" applyFont="1" applyBorder="1" applyAlignment="1">
      <alignment vertical="center" wrapText="1"/>
    </xf>
    <xf numFmtId="0" fontId="13" fillId="0" borderId="39" xfId="0" applyFont="1" applyBorder="1" applyAlignment="1">
      <alignment vertical="distributed" wrapText="1"/>
    </xf>
    <xf numFmtId="0" fontId="9" fillId="0" borderId="39" xfId="0" applyFont="1" applyBorder="1" applyAlignment="1">
      <alignment vertical="center"/>
    </xf>
    <xf numFmtId="0" fontId="9" fillId="0" borderId="23" xfId="0" applyFont="1" applyBorder="1" applyAlignment="1">
      <alignment vertical="center"/>
    </xf>
    <xf numFmtId="0" fontId="9" fillId="0" borderId="19" xfId="0" applyFont="1" applyBorder="1" applyAlignment="1">
      <alignment vertical="center"/>
    </xf>
    <xf numFmtId="0" fontId="13" fillId="0" borderId="19" xfId="0" applyFont="1" applyBorder="1" applyAlignment="1">
      <alignment vertical="distributed" wrapText="1"/>
    </xf>
    <xf numFmtId="0" fontId="13" fillId="0" borderId="20" xfId="0"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left"/>
    </xf>
    <xf numFmtId="0" fontId="9" fillId="0" borderId="29" xfId="0" applyFont="1" applyBorder="1" applyAlignment="1">
      <alignment vertical="center"/>
    </xf>
    <xf numFmtId="0" fontId="38" fillId="0" borderId="16" xfId="0" applyFont="1" applyBorder="1" applyAlignment="1">
      <alignment horizontal="left" vertical="center"/>
    </xf>
    <xf numFmtId="0" fontId="38" fillId="0" borderId="0" xfId="0" applyFont="1" applyBorder="1" applyAlignment="1">
      <alignment horizontal="left" vertical="center"/>
    </xf>
    <xf numFmtId="0" fontId="38" fillId="0" borderId="29" xfId="0" applyFont="1" applyBorder="1" applyAlignment="1">
      <alignment horizontal="left" vertical="center"/>
    </xf>
    <xf numFmtId="0" fontId="38" fillId="0" borderId="29" xfId="0" applyFont="1" applyBorder="1" applyAlignment="1">
      <alignment vertical="center"/>
    </xf>
    <xf numFmtId="0" fontId="38" fillId="0" borderId="0" xfId="0" applyFont="1" applyFill="1" applyBorder="1" applyAlignment="1">
      <alignment vertical="center"/>
    </xf>
    <xf numFmtId="0" fontId="0" fillId="0" borderId="29" xfId="0" applyBorder="1">
      <alignment vertical="center"/>
    </xf>
    <xf numFmtId="0" fontId="38" fillId="0" borderId="22" xfId="0" applyFont="1" applyBorder="1" applyAlignment="1">
      <alignment vertical="center"/>
    </xf>
    <xf numFmtId="0" fontId="38" fillId="0" borderId="19" xfId="0" applyFont="1" applyBorder="1" applyAlignment="1">
      <alignment vertical="center"/>
    </xf>
    <xf numFmtId="0" fontId="38" fillId="0" borderId="24" xfId="0" applyFont="1" applyBorder="1" applyAlignment="1">
      <alignment vertical="center"/>
    </xf>
    <xf numFmtId="0" fontId="38" fillId="0" borderId="53" xfId="0" applyFont="1" applyBorder="1" applyAlignment="1">
      <alignment vertical="center"/>
    </xf>
    <xf numFmtId="0" fontId="38" fillId="0" borderId="1" xfId="0" applyFont="1" applyBorder="1" applyAlignment="1">
      <alignment vertical="center"/>
    </xf>
    <xf numFmtId="0" fontId="38" fillId="0" borderId="49" xfId="0" applyFont="1" applyBorder="1" applyAlignment="1">
      <alignment vertical="center"/>
    </xf>
    <xf numFmtId="0" fontId="0" fillId="0" borderId="0" xfId="0" applyBorder="1">
      <alignment vertical="center"/>
    </xf>
    <xf numFmtId="0" fontId="0" fillId="0" borderId="16" xfId="0" applyBorder="1">
      <alignment vertical="center"/>
    </xf>
    <xf numFmtId="0" fontId="0" fillId="0" borderId="0" xfId="0" applyBorder="1" applyAlignment="1">
      <alignment vertical="center"/>
    </xf>
    <xf numFmtId="0" fontId="41" fillId="0" borderId="0" xfId="2" applyFont="1" applyAlignment="1">
      <alignment vertical="center"/>
    </xf>
    <xf numFmtId="0" fontId="36" fillId="0" borderId="0" xfId="2" applyFont="1" applyAlignment="1">
      <alignment vertical="center"/>
    </xf>
    <xf numFmtId="0" fontId="38" fillId="0" borderId="0" xfId="2" applyFont="1" applyAlignment="1">
      <alignment vertical="center"/>
    </xf>
    <xf numFmtId="0" fontId="38" fillId="5" borderId="14" xfId="2" applyFont="1" applyFill="1" applyBorder="1" applyAlignment="1">
      <alignment vertical="center"/>
    </xf>
    <xf numFmtId="0" fontId="13" fillId="0" borderId="0" xfId="2" applyFont="1" applyAlignment="1">
      <alignment horizontal="center" vertical="center"/>
    </xf>
    <xf numFmtId="0" fontId="13" fillId="0" borderId="0" xfId="2" applyFont="1" applyAlignment="1">
      <alignment horizontal="center"/>
    </xf>
    <xf numFmtId="0" fontId="42" fillId="0" borderId="0" xfId="2" applyFont="1" applyAlignment="1">
      <alignment vertical="center"/>
    </xf>
    <xf numFmtId="0" fontId="12" fillId="0" borderId="0" xfId="2" applyFont="1" applyAlignment="1">
      <alignment vertical="center"/>
    </xf>
    <xf numFmtId="0" fontId="29" fillId="0" borderId="0" xfId="2" applyFont="1" applyAlignment="1">
      <alignment vertical="center"/>
    </xf>
    <xf numFmtId="0" fontId="38" fillId="0" borderId="0" xfId="2" applyFont="1" applyBorder="1" applyAlignment="1">
      <alignment vertical="center"/>
    </xf>
    <xf numFmtId="38" fontId="38" fillId="5" borderId="14" xfId="3" applyFont="1" applyFill="1" applyBorder="1" applyAlignment="1" applyProtection="1">
      <alignment vertical="center"/>
      <protection locked="0"/>
    </xf>
    <xf numFmtId="0" fontId="42" fillId="0" borderId="0" xfId="2" applyFont="1" applyBorder="1" applyAlignment="1">
      <alignment vertical="center"/>
    </xf>
    <xf numFmtId="0" fontId="42" fillId="0" borderId="11" xfId="2" applyFont="1" applyBorder="1" applyAlignment="1">
      <alignment horizontal="center" vertical="center"/>
    </xf>
    <xf numFmtId="0" fontId="13" fillId="0" borderId="19" xfId="2" applyFont="1" applyBorder="1" applyAlignment="1"/>
    <xf numFmtId="0" fontId="13" fillId="0" borderId="19" xfId="2" applyFont="1" applyBorder="1" applyAlignment="1">
      <alignment vertical="center"/>
    </xf>
    <xf numFmtId="9" fontId="13" fillId="0" borderId="0" xfId="4" applyFont="1" applyAlignment="1">
      <alignment horizontal="left"/>
    </xf>
    <xf numFmtId="0" fontId="33" fillId="0" borderId="0" xfId="2" applyFont="1" applyAlignment="1">
      <alignment vertical="center"/>
    </xf>
    <xf numFmtId="0" fontId="13" fillId="0" borderId="0" xfId="2" applyFont="1" applyAlignment="1">
      <alignment vertical="center"/>
    </xf>
    <xf numFmtId="0" fontId="38" fillId="0" borderId="54" xfId="2" applyFont="1" applyBorder="1" applyAlignment="1">
      <alignment vertical="center"/>
    </xf>
    <xf numFmtId="0" fontId="13" fillId="0" borderId="41" xfId="2" applyFont="1" applyBorder="1" applyAlignment="1">
      <alignment horizontal="center" vertical="center"/>
    </xf>
    <xf numFmtId="0" fontId="13" fillId="0" borderId="41" xfId="2" applyFont="1" applyBorder="1" applyAlignment="1">
      <alignment vertical="center"/>
    </xf>
    <xf numFmtId="0" fontId="12" fillId="0" borderId="41" xfId="2" applyFont="1" applyBorder="1" applyAlignment="1">
      <alignment vertical="center"/>
    </xf>
    <xf numFmtId="0" fontId="38" fillId="0" borderId="41" xfId="2" applyFont="1" applyBorder="1" applyAlignment="1">
      <alignment vertical="center"/>
    </xf>
    <xf numFmtId="0" fontId="38" fillId="0" borderId="56" xfId="2" applyFont="1" applyBorder="1" applyAlignment="1">
      <alignment horizontal="right" vertical="center"/>
    </xf>
    <xf numFmtId="38" fontId="38" fillId="0" borderId="14" xfId="3" applyFont="1" applyBorder="1" applyAlignment="1">
      <alignment vertical="center"/>
    </xf>
    <xf numFmtId="0" fontId="38" fillId="0" borderId="0" xfId="2" applyFont="1" applyBorder="1" applyAlignment="1">
      <alignment horizontal="center" vertical="center"/>
    </xf>
    <xf numFmtId="0" fontId="38" fillId="5" borderId="14" xfId="2" applyFont="1" applyFill="1" applyBorder="1" applyAlignment="1" applyProtection="1">
      <alignment horizontal="center" vertical="center"/>
      <protection locked="0"/>
    </xf>
    <xf numFmtId="0" fontId="38" fillId="0" borderId="57" xfId="2" applyFont="1" applyBorder="1" applyAlignment="1">
      <alignment vertical="center"/>
    </xf>
    <xf numFmtId="0" fontId="38" fillId="0" borderId="0" xfId="2" applyFont="1" applyAlignment="1">
      <alignment horizontal="left" vertical="center"/>
    </xf>
    <xf numFmtId="176" fontId="38" fillId="0" borderId="58" xfId="2" applyNumberFormat="1" applyFont="1" applyBorder="1" applyAlignment="1">
      <alignment vertical="center"/>
    </xf>
    <xf numFmtId="0" fontId="38" fillId="0" borderId="59" xfId="2" applyFont="1" applyBorder="1" applyAlignment="1">
      <alignment horizontal="right" vertical="center"/>
    </xf>
    <xf numFmtId="0" fontId="38" fillId="0" borderId="60" xfId="2" applyFont="1" applyBorder="1" applyAlignment="1">
      <alignment vertical="center"/>
    </xf>
    <xf numFmtId="0" fontId="38" fillId="0" borderId="60" xfId="2" applyFont="1" applyBorder="1" applyAlignment="1">
      <alignment horizontal="center" vertical="center"/>
    </xf>
    <xf numFmtId="0" fontId="38" fillId="0" borderId="60" xfId="2" applyFont="1" applyBorder="1" applyAlignment="1">
      <alignment horizontal="right" vertical="center"/>
    </xf>
    <xf numFmtId="0" fontId="38" fillId="4" borderId="60" xfId="2" applyFont="1" applyFill="1" applyBorder="1" applyAlignment="1">
      <alignment vertical="center"/>
    </xf>
    <xf numFmtId="0" fontId="38" fillId="0" borderId="61" xfId="2" applyFont="1" applyBorder="1" applyAlignment="1">
      <alignment vertical="center"/>
    </xf>
    <xf numFmtId="0" fontId="38" fillId="0" borderId="0" xfId="2" applyFont="1" applyBorder="1" applyAlignment="1">
      <alignment horizontal="right" vertical="center"/>
    </xf>
    <xf numFmtId="0" fontId="38" fillId="4" borderId="0" xfId="2" applyFont="1" applyFill="1" applyBorder="1" applyAlignment="1">
      <alignment vertical="center"/>
    </xf>
    <xf numFmtId="0" fontId="38" fillId="0" borderId="41" xfId="2" applyFont="1" applyBorder="1" applyAlignment="1">
      <alignment horizontal="center" vertical="center"/>
    </xf>
    <xf numFmtId="0" fontId="13" fillId="0" borderId="41" xfId="2" applyFont="1" applyBorder="1" applyAlignment="1">
      <alignment vertical="center" wrapText="1"/>
    </xf>
    <xf numFmtId="0" fontId="38" fillId="0" borderId="55" xfId="2" applyFont="1" applyBorder="1" applyAlignment="1">
      <alignment vertical="center"/>
    </xf>
    <xf numFmtId="0" fontId="38" fillId="0" borderId="56" xfId="2" applyFont="1" applyBorder="1" applyAlignment="1">
      <alignment vertical="center"/>
    </xf>
    <xf numFmtId="0" fontId="38" fillId="0" borderId="0" xfId="2" applyFont="1" applyAlignment="1">
      <alignment horizontal="center" vertical="center"/>
    </xf>
    <xf numFmtId="0" fontId="13" fillId="0" borderId="57" xfId="2" applyFont="1" applyBorder="1" applyAlignment="1">
      <alignment vertical="center"/>
    </xf>
    <xf numFmtId="0" fontId="7" fillId="0" borderId="56" xfId="2" applyFont="1" applyBorder="1" applyAlignment="1">
      <alignment horizontal="left" vertical="center"/>
    </xf>
    <xf numFmtId="0" fontId="13" fillId="0" borderId="60" xfId="2" applyFont="1" applyBorder="1" applyAlignment="1">
      <alignment vertical="top"/>
    </xf>
    <xf numFmtId="0" fontId="13" fillId="0" borderId="0" xfId="2" applyFont="1" applyBorder="1" applyAlignment="1">
      <alignment vertical="top"/>
    </xf>
    <xf numFmtId="0" fontId="12" fillId="0" borderId="55" xfId="2" applyFont="1" applyBorder="1" applyAlignment="1">
      <alignment vertical="center"/>
    </xf>
    <xf numFmtId="0" fontId="13" fillId="0" borderId="0" xfId="2" applyFont="1" applyAlignment="1">
      <alignment vertical="center" wrapText="1"/>
    </xf>
    <xf numFmtId="49" fontId="38" fillId="0" borderId="0" xfId="2" applyNumberFormat="1" applyFont="1" applyBorder="1" applyAlignment="1">
      <alignment horizontal="center" vertical="center"/>
    </xf>
    <xf numFmtId="49" fontId="38" fillId="0" borderId="57" xfId="2" applyNumberFormat="1" applyFont="1" applyBorder="1" applyAlignment="1">
      <alignment horizontal="center" vertical="center"/>
    </xf>
    <xf numFmtId="0" fontId="38" fillId="0" borderId="59" xfId="2" applyFont="1" applyBorder="1" applyAlignment="1">
      <alignment vertical="center"/>
    </xf>
    <xf numFmtId="49" fontId="38" fillId="0" borderId="60" xfId="2" applyNumberFormat="1" applyFont="1" applyBorder="1" applyAlignment="1">
      <alignment horizontal="center" vertical="center"/>
    </xf>
    <xf numFmtId="0" fontId="34" fillId="0" borderId="61" xfId="2" applyFont="1" applyBorder="1" applyAlignment="1">
      <alignment horizontal="center" vertical="center"/>
    </xf>
    <xf numFmtId="0" fontId="34" fillId="0" borderId="0" xfId="2" applyFont="1" applyAlignment="1">
      <alignment horizontal="right" vertical="center"/>
    </xf>
    <xf numFmtId="0" fontId="43" fillId="0" borderId="0" xfId="2" applyFont="1" applyAlignment="1">
      <alignment vertical="center"/>
    </xf>
    <xf numFmtId="0" fontId="36" fillId="0" borderId="14" xfId="2" applyFont="1" applyBorder="1" applyAlignment="1">
      <alignment horizontal="center" vertical="center"/>
    </xf>
    <xf numFmtId="0" fontId="12" fillId="0" borderId="0" xfId="2" applyFont="1" applyBorder="1" applyAlignment="1">
      <alignment horizontal="left" vertical="center"/>
    </xf>
    <xf numFmtId="0" fontId="12" fillId="0" borderId="0" xfId="2" applyFont="1" applyBorder="1" applyAlignment="1">
      <alignment horizontal="center" vertical="center"/>
    </xf>
    <xf numFmtId="0" fontId="36" fillId="0" borderId="0" xfId="2" applyFont="1" applyBorder="1" applyAlignment="1">
      <alignment horizontal="center" vertical="center"/>
    </xf>
    <xf numFmtId="0" fontId="36" fillId="0" borderId="0" xfId="2" applyFont="1" applyBorder="1" applyAlignment="1">
      <alignment vertical="center" wrapText="1"/>
    </xf>
    <xf numFmtId="0" fontId="36" fillId="0" borderId="0" xfId="2" applyFont="1" applyAlignment="1">
      <alignment horizontal="left" vertical="center"/>
    </xf>
    <xf numFmtId="0" fontId="36" fillId="0" borderId="0" xfId="2" applyFont="1" applyAlignment="1">
      <alignment horizontal="justify" vertical="center"/>
    </xf>
    <xf numFmtId="0" fontId="0" fillId="0" borderId="24" xfId="0" applyBorder="1">
      <alignment vertical="center"/>
    </xf>
    <xf numFmtId="0" fontId="12" fillId="0" borderId="0" xfId="0" applyFont="1" applyBorder="1" applyAlignment="1">
      <alignment horizontal="justify"/>
    </xf>
    <xf numFmtId="0" fontId="46" fillId="0" borderId="16" xfId="0" applyFont="1" applyBorder="1">
      <alignment vertical="center"/>
    </xf>
    <xf numFmtId="0" fontId="46" fillId="0" borderId="0" xfId="0" applyFont="1" applyBorder="1">
      <alignment vertical="center"/>
    </xf>
    <xf numFmtId="49" fontId="15" fillId="0" borderId="11" xfId="0" applyNumberFormat="1" applyFont="1" applyFill="1" applyBorder="1" applyAlignment="1" applyProtection="1">
      <alignment vertical="center" wrapText="1"/>
    </xf>
    <xf numFmtId="0" fontId="15" fillId="0" borderId="11" xfId="0" applyFont="1" applyFill="1" applyBorder="1" applyAlignment="1" applyProtection="1">
      <alignment vertical="center" wrapText="1"/>
    </xf>
    <xf numFmtId="0" fontId="14" fillId="0" borderId="11" xfId="0" applyFont="1" applyBorder="1" applyAlignment="1" applyProtection="1">
      <alignment vertical="center" wrapText="1"/>
    </xf>
    <xf numFmtId="49" fontId="15"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14" fillId="0" borderId="0" xfId="0" applyFont="1" applyBorder="1" applyAlignment="1" applyProtection="1">
      <alignment vertical="center" wrapText="1"/>
    </xf>
    <xf numFmtId="0" fontId="38" fillId="0" borderId="0" xfId="0" applyFont="1" applyAlignment="1">
      <alignment vertical="center"/>
    </xf>
    <xf numFmtId="0" fontId="38" fillId="0" borderId="14" xfId="2" applyFont="1" applyBorder="1" applyAlignment="1">
      <alignment horizontal="center" vertical="center" wrapText="1"/>
    </xf>
    <xf numFmtId="0" fontId="36" fillId="0" borderId="79" xfId="2" applyFont="1" applyBorder="1" applyAlignment="1">
      <alignment horizontal="center" vertical="center"/>
    </xf>
    <xf numFmtId="0" fontId="38" fillId="0" borderId="0" xfId="0" applyFont="1" applyBorder="1" applyAlignment="1">
      <alignment horizontal="center" vertical="center"/>
    </xf>
    <xf numFmtId="0" fontId="38" fillId="0" borderId="0" xfId="0" applyFont="1" applyBorder="1" applyAlignment="1">
      <alignment vertical="center"/>
    </xf>
    <xf numFmtId="0" fontId="49" fillId="0" borderId="0" xfId="0" applyFont="1" applyBorder="1" applyAlignment="1">
      <alignment horizontal="center" vertical="center"/>
    </xf>
    <xf numFmtId="0" fontId="38" fillId="0" borderId="0" xfId="0" applyFont="1" applyBorder="1" applyAlignment="1">
      <alignment horizontal="center" vertical="center" wrapText="1"/>
    </xf>
    <xf numFmtId="0" fontId="49" fillId="0" borderId="16" xfId="0" applyFont="1" applyBorder="1" applyAlignment="1">
      <alignment vertical="center"/>
    </xf>
    <xf numFmtId="0" fontId="40" fillId="0" borderId="0" xfId="0" applyFont="1" applyFill="1" applyBorder="1" applyAlignment="1" applyProtection="1">
      <alignment horizontal="left" vertical="center"/>
      <protection locked="0"/>
    </xf>
    <xf numFmtId="0" fontId="38" fillId="0" borderId="0" xfId="0" applyFont="1" applyFill="1" applyBorder="1" applyAlignment="1">
      <alignment horizontal="center" vertical="center"/>
    </xf>
    <xf numFmtId="0" fontId="0" fillId="0" borderId="0" xfId="0" applyFill="1" applyBorder="1">
      <alignment vertical="center"/>
    </xf>
    <xf numFmtId="0" fontId="38" fillId="0" borderId="10" xfId="0" applyFont="1" applyBorder="1" applyAlignment="1">
      <alignment vertical="center"/>
    </xf>
    <xf numFmtId="0" fontId="38" fillId="0" borderId="11" xfId="0" applyFont="1" applyBorder="1" applyAlignment="1">
      <alignment vertical="center"/>
    </xf>
    <xf numFmtId="0" fontId="0" fillId="0" borderId="17" xfId="0" applyBorder="1">
      <alignment vertical="center"/>
    </xf>
    <xf numFmtId="0" fontId="38" fillId="0" borderId="80" xfId="0" applyFont="1" applyBorder="1" applyAlignment="1">
      <alignment vertical="center"/>
    </xf>
    <xf numFmtId="0" fontId="9" fillId="0" borderId="51" xfId="0" applyFont="1" applyBorder="1" applyAlignment="1">
      <alignment horizontal="center" vertical="center"/>
    </xf>
    <xf numFmtId="0" fontId="12" fillId="0" borderId="0" xfId="0" applyFont="1" applyAlignment="1">
      <alignment horizontal="left" vertical="center" wrapText="1"/>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8" fillId="0" borderId="65" xfId="0" applyFont="1" applyBorder="1" applyAlignment="1">
      <alignment horizontal="center" vertical="center"/>
    </xf>
    <xf numFmtId="0" fontId="38" fillId="0" borderId="11" xfId="0" applyFont="1" applyBorder="1" applyAlignment="1">
      <alignment horizontal="center" vertical="center"/>
    </xf>
    <xf numFmtId="0" fontId="49" fillId="0" borderId="0" xfId="0" applyFont="1" applyBorder="1" applyAlignment="1">
      <alignment horizontal="center" vertical="center"/>
    </xf>
    <xf numFmtId="0" fontId="13" fillId="0" borderId="10" xfId="0" applyFont="1" applyBorder="1" applyAlignment="1">
      <alignment horizontal="distributed" vertical="center" wrapText="1" indent="1"/>
    </xf>
    <xf numFmtId="0" fontId="13" fillId="0" borderId="11" xfId="0" applyFont="1" applyBorder="1" applyAlignment="1">
      <alignment horizontal="distributed" vertical="center" wrapText="1" indent="1"/>
    </xf>
    <xf numFmtId="0" fontId="13" fillId="0" borderId="16" xfId="0" applyFont="1" applyBorder="1" applyAlignment="1">
      <alignment horizontal="distributed" vertical="center" wrapText="1" indent="1"/>
    </xf>
    <xf numFmtId="0" fontId="13" fillId="0" borderId="0" xfId="0" applyFont="1" applyBorder="1" applyAlignment="1">
      <alignment horizontal="distributed" vertical="center" wrapText="1" indent="1"/>
    </xf>
    <xf numFmtId="0" fontId="13" fillId="0" borderId="22" xfId="0" applyFont="1" applyBorder="1" applyAlignment="1">
      <alignment horizontal="distributed" vertical="center" wrapText="1" indent="1"/>
    </xf>
    <xf numFmtId="0" fontId="13" fillId="0" borderId="19" xfId="0" applyFont="1" applyBorder="1" applyAlignment="1">
      <alignment horizontal="distributed" vertical="center" wrapText="1" inden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45" fillId="0" borderId="75" xfId="0" applyFont="1" applyBorder="1" applyAlignment="1">
      <alignment horizontal="center" vertical="center" wrapText="1"/>
    </xf>
    <xf numFmtId="0" fontId="45" fillId="0" borderId="76" xfId="0" applyFont="1" applyBorder="1" applyAlignment="1">
      <alignment horizontal="center" vertical="center" wrapText="1"/>
    </xf>
    <xf numFmtId="0" fontId="45" fillId="6" borderId="76" xfId="0" applyFont="1" applyFill="1" applyBorder="1" applyAlignment="1">
      <alignment horizontal="center" vertical="center" wrapText="1"/>
    </xf>
    <xf numFmtId="0" fontId="45" fillId="3" borderId="77" xfId="0" applyFont="1" applyFill="1" applyBorder="1" applyAlignment="1" applyProtection="1">
      <alignment horizontal="center" vertical="center" wrapText="1"/>
      <protection locked="0"/>
    </xf>
    <xf numFmtId="0" fontId="45" fillId="3" borderId="78" xfId="0" applyFont="1" applyFill="1" applyBorder="1" applyAlignment="1" applyProtection="1">
      <alignment horizontal="center" vertical="center" wrapText="1"/>
      <protection locked="0"/>
    </xf>
    <xf numFmtId="0" fontId="45" fillId="6" borderId="78" xfId="0" applyFont="1" applyFill="1" applyBorder="1" applyAlignment="1">
      <alignment horizontal="center" vertical="center" wrapText="1"/>
    </xf>
    <xf numFmtId="0" fontId="45" fillId="3" borderId="73" xfId="0" applyFont="1" applyFill="1" applyBorder="1" applyAlignment="1" applyProtection="1">
      <alignment horizontal="center" vertical="center" wrapText="1"/>
      <protection locked="0"/>
    </xf>
    <xf numFmtId="0" fontId="45" fillId="3" borderId="74" xfId="0" applyFont="1" applyFill="1" applyBorder="1" applyAlignment="1" applyProtection="1">
      <alignment horizontal="center" vertical="center" wrapText="1"/>
      <protection locked="0"/>
    </xf>
    <xf numFmtId="0" fontId="45" fillId="0" borderId="71" xfId="0" applyFont="1" applyBorder="1" applyAlignment="1">
      <alignment horizontal="center" vertical="center" wrapText="1"/>
    </xf>
    <xf numFmtId="0" fontId="45" fillId="0" borderId="72" xfId="0" applyFont="1" applyBorder="1" applyAlignment="1">
      <alignment horizontal="center" vertical="center" wrapText="1"/>
    </xf>
    <xf numFmtId="0" fontId="45" fillId="3" borderId="67" xfId="0" applyFont="1" applyFill="1" applyBorder="1" applyAlignment="1" applyProtection="1">
      <alignment horizontal="center" vertical="center" wrapText="1"/>
      <protection locked="0"/>
    </xf>
    <xf numFmtId="0" fontId="45" fillId="3" borderId="70" xfId="0" applyFont="1" applyFill="1" applyBorder="1" applyAlignment="1" applyProtection="1">
      <alignment horizontal="center" vertical="center" wrapText="1"/>
      <protection locked="0"/>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38" fontId="28" fillId="0" borderId="25" xfId="0" applyNumberFormat="1" applyFont="1" applyBorder="1" applyAlignment="1">
      <alignment horizontal="center"/>
    </xf>
    <xf numFmtId="0" fontId="28" fillId="0" borderId="26" xfId="0" applyFont="1" applyBorder="1" applyAlignment="1">
      <alignment horizontal="center"/>
    </xf>
    <xf numFmtId="0" fontId="28" fillId="0" borderId="27" xfId="0" applyFont="1" applyBorder="1" applyAlignment="1">
      <alignment horizontal="center"/>
    </xf>
    <xf numFmtId="38" fontId="12" fillId="0" borderId="0" xfId="1" applyFont="1" applyBorder="1" applyAlignment="1">
      <alignment horizontal="center" vertical="center" wrapText="1"/>
    </xf>
    <xf numFmtId="0" fontId="12" fillId="0" borderId="19" xfId="0" applyFont="1" applyBorder="1" applyAlignment="1">
      <alignment horizontal="center"/>
    </xf>
    <xf numFmtId="0" fontId="12" fillId="0" borderId="29" xfId="0" applyFont="1" applyBorder="1" applyAlignment="1">
      <alignment horizontal="left" vertical="center"/>
    </xf>
    <xf numFmtId="38" fontId="28" fillId="0" borderId="25" xfId="1" applyFont="1" applyBorder="1" applyAlignment="1">
      <alignment horizontal="center" vertical="center"/>
    </xf>
    <xf numFmtId="38" fontId="28" fillId="0" borderId="26" xfId="1" applyFont="1" applyBorder="1" applyAlignment="1">
      <alignment horizontal="center" vertical="center"/>
    </xf>
    <xf numFmtId="38" fontId="28" fillId="0" borderId="27" xfId="1" applyFont="1" applyBorder="1" applyAlignment="1">
      <alignment horizontal="center" vertical="center"/>
    </xf>
    <xf numFmtId="0" fontId="47" fillId="3" borderId="68" xfId="0" applyFont="1" applyFill="1" applyBorder="1" applyAlignment="1" applyProtection="1">
      <alignment horizontal="center" vertical="center" wrapText="1"/>
      <protection locked="0"/>
    </xf>
    <xf numFmtId="0" fontId="47" fillId="3" borderId="69" xfId="0" applyFont="1" applyFill="1" applyBorder="1" applyAlignment="1" applyProtection="1">
      <alignment horizontal="center" vertical="center" wrapText="1"/>
      <protection locked="0"/>
    </xf>
    <xf numFmtId="0" fontId="48" fillId="0" borderId="67" xfId="0" applyFont="1" applyBorder="1" applyAlignment="1">
      <alignment horizontal="center" vertical="center" textRotation="255"/>
    </xf>
    <xf numFmtId="0" fontId="48" fillId="0" borderId="70" xfId="0" applyFont="1" applyBorder="1" applyAlignment="1">
      <alignment horizontal="center" vertical="center" textRotation="255"/>
    </xf>
    <xf numFmtId="0" fontId="13" fillId="0" borderId="12" xfId="0" applyFont="1" applyBorder="1" applyAlignment="1">
      <alignment horizontal="center" vertical="distributed" wrapText="1"/>
    </xf>
    <xf numFmtId="0" fontId="13" fillId="0" borderId="11" xfId="0" applyFont="1" applyBorder="1" applyAlignment="1">
      <alignment horizontal="center" vertical="distributed" wrapText="1"/>
    </xf>
    <xf numFmtId="0" fontId="13" fillId="0" borderId="13" xfId="0" applyFont="1" applyBorder="1" applyAlignment="1">
      <alignment horizontal="center" vertical="distributed"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35" fillId="4" borderId="12"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5" fillId="4" borderId="18"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19" xfId="0" applyFont="1" applyFill="1" applyBorder="1" applyAlignment="1">
      <alignment horizontal="center" vertical="center" wrapText="1"/>
    </xf>
    <xf numFmtId="0" fontId="35" fillId="4" borderId="20" xfId="0" applyFont="1" applyFill="1" applyBorder="1" applyAlignment="1">
      <alignment horizontal="center" vertical="center" wrapText="1"/>
    </xf>
    <xf numFmtId="0" fontId="8" fillId="0" borderId="40" xfId="0" applyFont="1" applyBorder="1" applyAlignment="1" applyProtection="1">
      <alignment horizontal="center" vertical="distributed" wrapText="1"/>
    </xf>
    <xf numFmtId="0" fontId="8" fillId="0" borderId="41" xfId="0" applyFont="1" applyBorder="1" applyAlignment="1" applyProtection="1">
      <alignment horizontal="center" vertical="distributed" wrapText="1"/>
    </xf>
    <xf numFmtId="0" fontId="39" fillId="2" borderId="41" xfId="0" applyFont="1" applyFill="1" applyBorder="1" applyAlignment="1" applyProtection="1">
      <alignment horizontal="center" vertical="distributed" wrapText="1"/>
      <protection locked="0"/>
    </xf>
    <xf numFmtId="0" fontId="8" fillId="0" borderId="41" xfId="0" applyFont="1" applyBorder="1" applyAlignment="1">
      <alignment horizontal="center" vertical="distributed" wrapText="1"/>
    </xf>
    <xf numFmtId="0" fontId="13" fillId="0" borderId="19" xfId="0" applyFont="1" applyBorder="1" applyAlignment="1">
      <alignment horizontal="center" vertical="distributed" wrapText="1"/>
    </xf>
    <xf numFmtId="38" fontId="14" fillId="4" borderId="19" xfId="1" applyFont="1" applyFill="1" applyBorder="1" applyAlignment="1">
      <alignment horizontal="center" vertical="distributed" wrapText="1"/>
    </xf>
    <xf numFmtId="0" fontId="13" fillId="0" borderId="35" xfId="0" applyFont="1" applyBorder="1" applyAlignment="1">
      <alignment horizontal="center" vertical="center"/>
    </xf>
    <xf numFmtId="38" fontId="28" fillId="0" borderId="25" xfId="0" applyNumberFormat="1"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12" fillId="0" borderId="17" xfId="0" applyFont="1" applyBorder="1" applyAlignment="1">
      <alignment horizontal="left" vertical="center" wrapText="1"/>
    </xf>
    <xf numFmtId="0" fontId="12" fillId="0" borderId="0" xfId="0" applyFont="1" applyBorder="1" applyAlignment="1">
      <alignment horizontal="left" vertical="center" wrapText="1"/>
    </xf>
    <xf numFmtId="38" fontId="28" fillId="2" borderId="25" xfId="1" applyFont="1" applyFill="1" applyBorder="1" applyAlignment="1" applyProtection="1">
      <alignment horizontal="center"/>
      <protection locked="0"/>
    </xf>
    <xf numFmtId="38" fontId="28" fillId="2" borderId="26" xfId="1" applyFont="1" applyFill="1" applyBorder="1" applyAlignment="1" applyProtection="1">
      <alignment horizontal="center"/>
      <protection locked="0"/>
    </xf>
    <xf numFmtId="38" fontId="28" fillId="2" borderId="27" xfId="1" applyFont="1" applyFill="1" applyBorder="1" applyAlignment="1" applyProtection="1">
      <alignment horizontal="center"/>
      <protection locked="0"/>
    </xf>
    <xf numFmtId="38" fontId="12" fillId="0" borderId="0" xfId="1" applyFont="1" applyBorder="1" applyAlignment="1">
      <alignment horizontal="left" vertical="center" wrapText="1"/>
    </xf>
    <xf numFmtId="38" fontId="28" fillId="0" borderId="25" xfId="0" applyNumberFormat="1"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38" fontId="28" fillId="0" borderId="36" xfId="1" applyFont="1" applyBorder="1" applyAlignment="1">
      <alignment horizontal="center" vertical="center"/>
    </xf>
    <xf numFmtId="38" fontId="28" fillId="0" borderId="37" xfId="1" applyFont="1" applyBorder="1" applyAlignment="1">
      <alignment horizontal="center" vertical="center"/>
    </xf>
    <xf numFmtId="38" fontId="28" fillId="0" borderId="38" xfId="1" applyFont="1" applyBorder="1" applyAlignment="1">
      <alignment horizontal="center" vertical="center"/>
    </xf>
    <xf numFmtId="0" fontId="13" fillId="0" borderId="19" xfId="0" applyFont="1" applyBorder="1" applyAlignment="1">
      <alignment horizontal="center"/>
    </xf>
    <xf numFmtId="0" fontId="13" fillId="0" borderId="0" xfId="0" applyFont="1" applyBorder="1" applyAlignment="1">
      <alignment horizontal="center"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8" fillId="4" borderId="12" xfId="0" applyFont="1" applyFill="1" applyBorder="1" applyAlignment="1">
      <alignment horizontal="center" wrapText="1"/>
    </xf>
    <xf numFmtId="0" fontId="18" fillId="4" borderId="11" xfId="0" applyFont="1" applyFill="1" applyBorder="1" applyAlignment="1">
      <alignment horizontal="center" wrapText="1"/>
    </xf>
    <xf numFmtId="0" fontId="0" fillId="4" borderId="11" xfId="0" applyFill="1" applyBorder="1" applyAlignment="1">
      <alignment horizontal="center" wrapText="1"/>
    </xf>
    <xf numFmtId="0" fontId="0" fillId="4" borderId="13" xfId="0" applyFill="1" applyBorder="1" applyAlignment="1">
      <alignment horizontal="center" wrapText="1"/>
    </xf>
    <xf numFmtId="0" fontId="18" fillId="4" borderId="23" xfId="0" applyFont="1" applyFill="1" applyBorder="1" applyAlignment="1">
      <alignment horizontal="center" wrapText="1"/>
    </xf>
    <xf numFmtId="0" fontId="18" fillId="4" borderId="19" xfId="0" applyFont="1" applyFill="1" applyBorder="1" applyAlignment="1">
      <alignment horizontal="center" wrapText="1"/>
    </xf>
    <xf numFmtId="0" fontId="0" fillId="4" borderId="19" xfId="0" applyFill="1" applyBorder="1" applyAlignment="1">
      <alignment horizontal="center" wrapText="1"/>
    </xf>
    <xf numFmtId="0" fontId="0" fillId="4" borderId="20" xfId="0" applyFill="1" applyBorder="1" applyAlignment="1">
      <alignment horizontal="center" wrapText="1"/>
    </xf>
    <xf numFmtId="0" fontId="13" fillId="0" borderId="23" xfId="0" applyFont="1" applyBorder="1" applyAlignment="1">
      <alignment horizontal="center" vertical="center" wrapText="1"/>
    </xf>
    <xf numFmtId="0" fontId="13" fillId="0" borderId="14" xfId="0" applyFont="1" applyBorder="1" applyAlignment="1">
      <alignment horizontal="center" vertical="center" wrapText="1"/>
    </xf>
    <xf numFmtId="0" fontId="18" fillId="2" borderId="12" xfId="0" applyFont="1" applyFill="1" applyBorder="1" applyAlignment="1" applyProtection="1">
      <alignment horizontal="center" wrapText="1"/>
      <protection locked="0"/>
    </xf>
    <xf numFmtId="0" fontId="18" fillId="2" borderId="11" xfId="0" applyFont="1" applyFill="1"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18" fillId="2" borderId="23" xfId="0" applyFont="1" applyFill="1" applyBorder="1" applyAlignment="1" applyProtection="1">
      <alignment horizontal="center" wrapText="1"/>
      <protection locked="0"/>
    </xf>
    <xf numFmtId="0" fontId="18" fillId="2" borderId="19" xfId="0" applyFont="1" applyFill="1"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26" fillId="0" borderId="14" xfId="0" applyFont="1" applyBorder="1" applyAlignment="1">
      <alignment horizontal="center" vertical="center" wrapText="1"/>
    </xf>
    <xf numFmtId="0" fontId="26" fillId="0" borderId="25" xfId="0" applyFont="1" applyBorder="1" applyAlignment="1">
      <alignment horizontal="center" vertical="center" wrapText="1"/>
    </xf>
    <xf numFmtId="38" fontId="28" fillId="0" borderId="25" xfId="1" applyFont="1" applyBorder="1" applyAlignment="1">
      <alignment horizontal="center" vertical="center" wrapText="1"/>
    </xf>
    <xf numFmtId="38" fontId="28" fillId="0" borderId="26" xfId="1" applyFont="1" applyBorder="1" applyAlignment="1">
      <alignment horizontal="center" vertical="center" wrapText="1"/>
    </xf>
    <xf numFmtId="38" fontId="28" fillId="0" borderId="27" xfId="1" applyFont="1" applyBorder="1" applyAlignment="1">
      <alignment horizontal="center" vertical="center" wrapText="1"/>
    </xf>
    <xf numFmtId="0" fontId="12" fillId="0" borderId="0" xfId="0" applyFont="1" applyBorder="1" applyAlignment="1">
      <alignment horizontal="left"/>
    </xf>
    <xf numFmtId="0" fontId="12" fillId="0" borderId="29" xfId="0" applyFont="1" applyBorder="1" applyAlignment="1">
      <alignment horizontal="left"/>
    </xf>
    <xf numFmtId="38" fontId="12" fillId="0" borderId="17" xfId="1" applyFont="1" applyBorder="1" applyAlignment="1">
      <alignment horizontal="center" vertical="center" wrapText="1"/>
    </xf>
    <xf numFmtId="38" fontId="12" fillId="0" borderId="18" xfId="1" applyFont="1" applyBorder="1" applyAlignment="1">
      <alignment horizontal="center" vertical="center" wrapText="1"/>
    </xf>
    <xf numFmtId="38" fontId="13" fillId="0" borderId="0" xfId="1" applyFont="1" applyBorder="1" applyAlignment="1">
      <alignment horizontal="center" vertical="center" wrapText="1"/>
    </xf>
    <xf numFmtId="0" fontId="18" fillId="2" borderId="13" xfId="0" applyFont="1" applyFill="1" applyBorder="1" applyAlignment="1" applyProtection="1">
      <alignment horizontal="center" wrapText="1"/>
      <protection locked="0"/>
    </xf>
    <xf numFmtId="0" fontId="18" fillId="2" borderId="20" xfId="0" applyFont="1" applyFill="1" applyBorder="1" applyAlignment="1" applyProtection="1">
      <alignment horizontal="center" wrapText="1"/>
      <protection locked="0"/>
    </xf>
    <xf numFmtId="0" fontId="18" fillId="4" borderId="12" xfId="0" applyFont="1" applyFill="1" applyBorder="1" applyAlignment="1" applyProtection="1">
      <alignment horizontal="center" wrapText="1"/>
    </xf>
    <xf numFmtId="0" fontId="18" fillId="4" borderId="11" xfId="0" applyFont="1" applyFill="1" applyBorder="1" applyAlignment="1" applyProtection="1">
      <alignment horizontal="center" wrapText="1"/>
    </xf>
    <xf numFmtId="0" fontId="18" fillId="4" borderId="13" xfId="0" applyFont="1" applyFill="1" applyBorder="1" applyAlignment="1" applyProtection="1">
      <alignment horizontal="center" wrapText="1"/>
    </xf>
    <xf numFmtId="0" fontId="18" fillId="4" borderId="23" xfId="0" applyFont="1" applyFill="1" applyBorder="1" applyAlignment="1" applyProtection="1">
      <alignment horizontal="center" wrapText="1"/>
    </xf>
    <xf numFmtId="0" fontId="18" fillId="4" borderId="19" xfId="0" applyFont="1" applyFill="1" applyBorder="1" applyAlignment="1" applyProtection="1">
      <alignment horizontal="center" wrapText="1"/>
    </xf>
    <xf numFmtId="0" fontId="18" fillId="4" borderId="20" xfId="0" applyFont="1" applyFill="1" applyBorder="1" applyAlignment="1" applyProtection="1">
      <alignment horizontal="center" wrapText="1"/>
    </xf>
    <xf numFmtId="0" fontId="18" fillId="4" borderId="17" xfId="0" applyFont="1" applyFill="1" applyBorder="1" applyAlignment="1">
      <alignment horizontal="center" wrapText="1"/>
    </xf>
    <xf numFmtId="0" fontId="18" fillId="4" borderId="0" xfId="0" applyFont="1" applyFill="1" applyBorder="1" applyAlignment="1">
      <alignment horizontal="center" wrapText="1"/>
    </xf>
    <xf numFmtId="0" fontId="18" fillId="4" borderId="29" xfId="0" applyFont="1" applyFill="1" applyBorder="1" applyAlignment="1">
      <alignment horizontal="center" wrapText="1"/>
    </xf>
    <xf numFmtId="0" fontId="18" fillId="4" borderId="24" xfId="0" applyFont="1" applyFill="1" applyBorder="1" applyAlignment="1">
      <alignment horizont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29" xfId="0" applyFont="1" applyFill="1" applyBorder="1" applyAlignment="1">
      <alignment horizontal="center" vertical="center" wrapText="1"/>
    </xf>
    <xf numFmtId="0" fontId="18" fillId="3" borderId="26" xfId="0" applyFont="1" applyFill="1" applyBorder="1" applyAlignment="1" applyProtection="1">
      <alignment horizontal="center" vertical="center" wrapText="1"/>
      <protection locked="0"/>
    </xf>
    <xf numFmtId="0" fontId="26" fillId="0" borderId="26" xfId="0" applyFont="1" applyBorder="1" applyAlignment="1">
      <alignment horizontal="center" vertical="center" wrapText="1"/>
    </xf>
    <xf numFmtId="0" fontId="26" fillId="0" borderId="65" xfId="0" applyFont="1" applyBorder="1" applyAlignment="1">
      <alignment horizontal="center" vertical="center" wrapText="1"/>
    </xf>
    <xf numFmtId="0" fontId="49" fillId="0" borderId="11" xfId="0" applyFont="1" applyBorder="1" applyAlignment="1">
      <alignment horizontal="center" vertical="center"/>
    </xf>
    <xf numFmtId="0" fontId="13" fillId="0" borderId="26" xfId="0" applyFont="1" applyBorder="1" applyAlignment="1">
      <alignment horizontal="center" vertical="center" wrapText="1"/>
    </xf>
    <xf numFmtId="0" fontId="18" fillId="2" borderId="26" xfId="0" applyFont="1" applyFill="1" applyBorder="1" applyAlignment="1" applyProtection="1">
      <alignment horizontal="center" vertical="center" wrapText="1"/>
      <protection locked="0"/>
    </xf>
    <xf numFmtId="0" fontId="12" fillId="0" borderId="28"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22"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wrapText="1"/>
    </xf>
    <xf numFmtId="0" fontId="13" fillId="4" borderId="19"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49" fontId="24" fillId="3" borderId="25" xfId="0" applyNumberFormat="1" applyFont="1" applyFill="1" applyBorder="1" applyAlignment="1" applyProtection="1">
      <alignment horizontal="center" vertical="center"/>
      <protection locked="0"/>
    </xf>
    <xf numFmtId="49" fontId="24" fillId="3" borderId="26" xfId="0" applyNumberFormat="1" applyFont="1" applyFill="1" applyBorder="1" applyAlignment="1" applyProtection="1">
      <alignment horizontal="center" vertical="center"/>
      <protection locked="0"/>
    </xf>
    <xf numFmtId="49" fontId="24" fillId="3" borderId="27" xfId="0" applyNumberFormat="1" applyFont="1" applyFill="1" applyBorder="1" applyAlignment="1" applyProtection="1">
      <alignment horizontal="center" vertical="center"/>
      <protection locked="0"/>
    </xf>
    <xf numFmtId="38" fontId="25" fillId="3" borderId="25" xfId="1" applyFont="1" applyFill="1" applyBorder="1" applyAlignment="1" applyProtection="1">
      <alignment horizontal="center" vertical="center" wrapText="1"/>
      <protection locked="0"/>
    </xf>
    <xf numFmtId="38" fontId="25" fillId="3" borderId="26" xfId="1" applyFont="1" applyFill="1" applyBorder="1" applyAlignment="1" applyProtection="1">
      <alignment horizontal="center" vertical="center" wrapText="1"/>
      <protection locked="0"/>
    </xf>
    <xf numFmtId="38" fontId="25" fillId="3" borderId="27" xfId="1" applyFont="1" applyFill="1" applyBorder="1" applyAlignment="1" applyProtection="1">
      <alignment horizontal="center" vertical="center" wrapText="1"/>
      <protection locked="0"/>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8" fillId="3" borderId="12" xfId="0" applyFont="1" applyFill="1" applyBorder="1" applyAlignment="1" applyProtection="1">
      <alignment horizontal="center" vertical="center" wrapText="1"/>
      <protection locked="0"/>
    </xf>
    <xf numFmtId="0" fontId="18" fillId="3" borderId="11"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0" fontId="18" fillId="3" borderId="20"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2" borderId="21"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18" fillId="3" borderId="21"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49" fontId="14" fillId="2" borderId="19" xfId="0" applyNumberFormat="1" applyFont="1" applyFill="1" applyBorder="1" applyAlignment="1" applyProtection="1">
      <alignment horizontal="center" vertical="center" wrapText="1"/>
      <protection locked="0"/>
    </xf>
    <xf numFmtId="0" fontId="40" fillId="3" borderId="0" xfId="0" applyFont="1" applyFill="1" applyBorder="1" applyAlignment="1" applyProtection="1">
      <alignment horizontal="left" vertical="center"/>
      <protection locked="0"/>
    </xf>
    <xf numFmtId="0" fontId="38" fillId="0" borderId="0" xfId="0" applyFont="1" applyFill="1" applyBorder="1" applyAlignment="1">
      <alignment horizontal="center" vertical="center"/>
    </xf>
    <xf numFmtId="0" fontId="38" fillId="0" borderId="0" xfId="0" applyFont="1" applyBorder="1" applyAlignment="1">
      <alignment horizontal="center" vertical="center"/>
    </xf>
    <xf numFmtId="0" fontId="12" fillId="0" borderId="44" xfId="0" applyFont="1" applyBorder="1" applyAlignment="1">
      <alignment horizontal="center" vertical="center" wrapText="1"/>
    </xf>
    <xf numFmtId="0" fontId="12" fillId="0" borderId="63" xfId="0" applyFont="1" applyBorder="1" applyAlignment="1">
      <alignment horizontal="center" vertical="center" wrapText="1"/>
    </xf>
    <xf numFmtId="0" fontId="38" fillId="0" borderId="50" xfId="0" applyFont="1" applyBorder="1" applyAlignment="1">
      <alignment horizontal="left" vertical="center"/>
    </xf>
    <xf numFmtId="0" fontId="38" fillId="0" borderId="51" xfId="0" applyFont="1" applyBorder="1" applyAlignment="1">
      <alignment horizontal="left" vertical="center"/>
    </xf>
    <xf numFmtId="0" fontId="38" fillId="0" borderId="52" xfId="0" applyFont="1" applyBorder="1" applyAlignment="1">
      <alignment horizontal="left" vertical="center"/>
    </xf>
    <xf numFmtId="0" fontId="38" fillId="0" borderId="0" xfId="0" applyFont="1" applyBorder="1" applyAlignment="1">
      <alignment vertical="center"/>
    </xf>
    <xf numFmtId="0" fontId="49" fillId="0" borderId="0" xfId="0" applyFont="1" applyBorder="1" applyAlignment="1">
      <alignment horizontal="right" vertical="center"/>
    </xf>
    <xf numFmtId="0" fontId="11" fillId="0" borderId="6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16" xfId="0" applyFont="1" applyBorder="1" applyAlignment="1">
      <alignment horizontal="left"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49" fontId="14" fillId="2" borderId="11" xfId="0" applyNumberFormat="1" applyFont="1" applyFill="1" applyBorder="1" applyAlignment="1" applyProtection="1">
      <alignment horizontal="center" vertical="center" wrapText="1"/>
      <protection locked="0"/>
    </xf>
    <xf numFmtId="49" fontId="14" fillId="2" borderId="0" xfId="0" applyNumberFormat="1" applyFont="1" applyFill="1" applyBorder="1" applyAlignment="1" applyProtection="1">
      <alignment horizontal="center" vertical="center" wrapText="1"/>
      <protection locked="0"/>
    </xf>
    <xf numFmtId="0" fontId="14" fillId="0" borderId="11"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3" borderId="12"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9"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Border="1" applyAlignment="1">
      <alignment horizontal="justify"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38" fontId="37" fillId="0" borderId="45" xfId="1" applyFont="1" applyFill="1" applyBorder="1" applyAlignment="1" applyProtection="1">
      <alignment horizontal="center" vertical="center" wrapText="1"/>
    </xf>
    <xf numFmtId="38" fontId="37" fillId="0" borderId="44" xfId="1" applyFont="1" applyFill="1" applyBorder="1" applyAlignment="1" applyProtection="1">
      <alignment horizontal="center" vertical="center" wrapText="1"/>
    </xf>
    <xf numFmtId="38" fontId="37" fillId="0" borderId="46" xfId="1" applyFont="1" applyFill="1" applyBorder="1" applyAlignment="1" applyProtection="1">
      <alignment horizontal="center" vertical="center" wrapText="1"/>
    </xf>
    <xf numFmtId="0" fontId="12" fillId="0" borderId="45"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62" xfId="0" applyFont="1" applyBorder="1" applyAlignment="1">
      <alignment horizontal="center" vertical="center"/>
    </xf>
    <xf numFmtId="0" fontId="16" fillId="2" borderId="11"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9" fillId="2" borderId="23" xfId="0" applyFont="1" applyFill="1" applyBorder="1" applyAlignment="1" applyProtection="1">
      <alignment horizontal="center" vertical="center" wrapText="1"/>
      <protection locked="0"/>
    </xf>
    <xf numFmtId="0" fontId="19" fillId="2" borderId="19" xfId="0" applyFont="1" applyFill="1" applyBorder="1" applyAlignment="1" applyProtection="1">
      <alignment horizontal="center" vertical="center" wrapText="1"/>
      <protection locked="0"/>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49" fontId="0" fillId="0" borderId="51" xfId="0" applyNumberFormat="1" applyFont="1" applyBorder="1" applyAlignment="1">
      <alignment horizontal="center" vertical="center"/>
    </xf>
    <xf numFmtId="49" fontId="9" fillId="0" borderId="51" xfId="0"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0" xfId="0" applyFont="1" applyBorder="1" applyAlignment="1">
      <alignment horizontal="center" vertical="center" wrapText="1"/>
    </xf>
    <xf numFmtId="0" fontId="19" fillId="3" borderId="12"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19" fillId="3" borderId="20" xfId="0" applyFont="1" applyFill="1" applyBorder="1" applyAlignment="1" applyProtection="1">
      <alignment horizontal="center" vertical="center"/>
      <protection locked="0"/>
    </xf>
    <xf numFmtId="0" fontId="8" fillId="0" borderId="42" xfId="0" applyFont="1" applyBorder="1" applyAlignment="1">
      <alignment horizontal="center" vertical="distributed" wrapText="1"/>
    </xf>
    <xf numFmtId="0" fontId="44" fillId="0" borderId="64" xfId="0" applyFont="1" applyBorder="1" applyAlignment="1">
      <alignment horizontal="left" vertical="top" wrapText="1"/>
    </xf>
    <xf numFmtId="0" fontId="44" fillId="0" borderId="41" xfId="0" applyFont="1" applyBorder="1" applyAlignment="1">
      <alignment horizontal="left" vertical="top" wrapText="1"/>
    </xf>
    <xf numFmtId="0" fontId="44" fillId="0" borderId="42" xfId="0" applyFont="1" applyBorder="1" applyAlignment="1">
      <alignment horizontal="left" vertical="top" wrapText="1"/>
    </xf>
    <xf numFmtId="0" fontId="44" fillId="0" borderId="16" xfId="0" applyFont="1" applyBorder="1" applyAlignment="1">
      <alignment horizontal="left" vertical="top" wrapText="1"/>
    </xf>
    <xf numFmtId="0" fontId="44" fillId="0" borderId="0" xfId="0" applyFont="1" applyBorder="1" applyAlignment="1">
      <alignment horizontal="left" vertical="top" wrapText="1"/>
    </xf>
    <xf numFmtId="0" fontId="44" fillId="0" borderId="18" xfId="0" applyFont="1" applyBorder="1" applyAlignment="1">
      <alignment horizontal="left" vertical="top" wrapText="1"/>
    </xf>
    <xf numFmtId="0" fontId="39" fillId="2" borderId="0" xfId="0" applyFont="1" applyFill="1" applyBorder="1" applyAlignment="1" applyProtection="1">
      <alignment horizontal="center" vertical="center" wrapText="1"/>
      <protection locked="0"/>
    </xf>
    <xf numFmtId="0" fontId="38" fillId="0" borderId="0" xfId="0" applyFont="1" applyBorder="1" applyAlignment="1">
      <alignment horizontal="center" vertical="center" wrapText="1"/>
    </xf>
    <xf numFmtId="0" fontId="14" fillId="2" borderId="0" xfId="0" applyFont="1" applyFill="1" applyBorder="1" applyAlignment="1" applyProtection="1">
      <alignment horizontal="center" vertical="center" wrapText="1"/>
      <protection locked="0"/>
    </xf>
    <xf numFmtId="0" fontId="40" fillId="3" borderId="0" xfId="0" applyFont="1" applyFill="1" applyBorder="1" applyAlignment="1" applyProtection="1">
      <alignment horizontal="left" vertical="center" wrapText="1"/>
      <protection locked="0"/>
    </xf>
    <xf numFmtId="0" fontId="13" fillId="0" borderId="41" xfId="2" applyFont="1" applyBorder="1" applyAlignment="1">
      <alignment horizontal="left" vertical="center" wrapText="1"/>
    </xf>
    <xf numFmtId="0" fontId="13" fillId="0" borderId="55" xfId="2" applyFont="1" applyBorder="1" applyAlignment="1">
      <alignment horizontal="left" vertical="center" wrapText="1"/>
    </xf>
    <xf numFmtId="0" fontId="13" fillId="0" borderId="0" xfId="2" applyFont="1" applyBorder="1" applyAlignment="1">
      <alignment horizontal="center"/>
    </xf>
    <xf numFmtId="38" fontId="29" fillId="4" borderId="25" xfId="3" applyFont="1" applyFill="1" applyBorder="1" applyAlignment="1">
      <alignment horizontal="center" vertical="center"/>
    </xf>
    <xf numFmtId="38" fontId="29" fillId="4" borderId="27" xfId="3" applyFont="1" applyFill="1" applyBorder="1" applyAlignment="1">
      <alignment horizontal="center" vertical="center"/>
    </xf>
    <xf numFmtId="0" fontId="13" fillId="0" borderId="26" xfId="2" applyFont="1" applyBorder="1" applyAlignment="1">
      <alignment horizontal="center"/>
    </xf>
    <xf numFmtId="38" fontId="29" fillId="5" borderId="25" xfId="3" applyFont="1" applyFill="1" applyBorder="1" applyAlignment="1" applyProtection="1">
      <alignment horizontal="center" vertical="center"/>
      <protection locked="0"/>
    </xf>
    <xf numFmtId="38" fontId="29" fillId="5" borderId="27" xfId="3" applyFont="1" applyFill="1" applyBorder="1" applyAlignment="1" applyProtection="1">
      <alignment horizontal="center" vertical="center"/>
      <protection locked="0"/>
    </xf>
    <xf numFmtId="38" fontId="38" fillId="4" borderId="25" xfId="3" applyFont="1" applyFill="1" applyBorder="1" applyAlignment="1">
      <alignment horizontal="center" vertical="center"/>
    </xf>
    <xf numFmtId="38" fontId="38" fillId="4" borderId="27" xfId="3" applyFont="1" applyFill="1" applyBorder="1" applyAlignment="1">
      <alignment horizontal="center" vertical="center"/>
    </xf>
    <xf numFmtId="38" fontId="38" fillId="0" borderId="36" xfId="3" applyNumberFormat="1" applyFont="1" applyBorder="1" applyAlignment="1">
      <alignment horizontal="right" vertical="center"/>
    </xf>
    <xf numFmtId="38" fontId="38" fillId="0" borderId="38" xfId="3" applyNumberFormat="1" applyFont="1" applyBorder="1" applyAlignment="1">
      <alignment horizontal="right" vertical="center"/>
    </xf>
    <xf numFmtId="38" fontId="38" fillId="0" borderId="25" xfId="3" applyFont="1" applyBorder="1" applyAlignment="1">
      <alignment horizontal="right" vertical="center"/>
    </xf>
    <xf numFmtId="38" fontId="38" fillId="0" borderId="27" xfId="3" applyFont="1" applyBorder="1" applyAlignment="1">
      <alignment horizontal="right" vertical="center"/>
    </xf>
    <xf numFmtId="0" fontId="34" fillId="0" borderId="0" xfId="2" applyFont="1" applyAlignment="1">
      <alignment horizontal="center" vertical="center"/>
    </xf>
    <xf numFmtId="49" fontId="38" fillId="0" borderId="0" xfId="2" applyNumberFormat="1" applyFont="1" applyBorder="1" applyAlignment="1">
      <alignment horizontal="center" vertical="center"/>
    </xf>
    <xf numFmtId="38" fontId="38" fillId="0" borderId="36" xfId="3" applyFont="1" applyBorder="1" applyAlignment="1">
      <alignment horizontal="center" vertical="center"/>
    </xf>
    <xf numFmtId="38" fontId="38" fillId="0" borderId="38" xfId="3" applyFont="1" applyBorder="1" applyAlignment="1">
      <alignment horizontal="center" vertical="center"/>
    </xf>
    <xf numFmtId="0" fontId="13" fillId="0" borderId="0" xfId="2" applyFont="1" applyBorder="1" applyAlignment="1">
      <alignment horizontal="left" vertical="center" wrapText="1"/>
    </xf>
    <xf numFmtId="0" fontId="34" fillId="0" borderId="35" xfId="2" applyFont="1" applyBorder="1" applyAlignment="1">
      <alignment horizontal="center"/>
    </xf>
    <xf numFmtId="0" fontId="36" fillId="0" borderId="0" xfId="2" applyFont="1" applyAlignment="1">
      <alignment vertical="center" shrinkToFit="1"/>
    </xf>
    <xf numFmtId="0" fontId="0" fillId="0" borderId="0" xfId="0" applyAlignment="1">
      <alignment vertical="center" shrinkToFit="1"/>
    </xf>
    <xf numFmtId="0" fontId="0" fillId="0" borderId="0" xfId="0" applyAlignment="1">
      <alignment vertical="center"/>
    </xf>
    <xf numFmtId="0" fontId="38" fillId="0" borderId="25" xfId="2" applyFont="1" applyBorder="1" applyAlignment="1">
      <alignment horizontal="center" vertical="center" wrapText="1"/>
    </xf>
    <xf numFmtId="0" fontId="38" fillId="0" borderId="26" xfId="2" applyFont="1" applyBorder="1" applyAlignment="1">
      <alignment horizontal="center" vertical="center" wrapText="1"/>
    </xf>
    <xf numFmtId="0" fontId="38" fillId="0" borderId="27" xfId="2" applyFont="1" applyBorder="1" applyAlignment="1">
      <alignment horizontal="center" vertical="center" wrapText="1"/>
    </xf>
    <xf numFmtId="0" fontId="38" fillId="0" borderId="1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36" fillId="0" borderId="14" xfId="2" applyFont="1" applyBorder="1" applyAlignment="1">
      <alignment horizontal="center" vertical="center"/>
    </xf>
    <xf numFmtId="0" fontId="36" fillId="0" borderId="25" xfId="2" applyFont="1" applyBorder="1" applyAlignment="1">
      <alignment horizontal="center" vertical="center"/>
    </xf>
    <xf numFmtId="0" fontId="38" fillId="0" borderId="14" xfId="2" applyFont="1" applyBorder="1" applyAlignment="1">
      <alignment horizontal="center" vertical="center" wrapText="1"/>
    </xf>
    <xf numFmtId="0" fontId="36" fillId="0" borderId="14" xfId="2" applyFont="1" applyBorder="1" applyAlignment="1">
      <alignment horizontal="left" vertical="center"/>
    </xf>
    <xf numFmtId="177" fontId="36" fillId="0" borderId="14" xfId="2" applyNumberFormat="1" applyFont="1" applyBorder="1" applyAlignment="1">
      <alignment horizontal="center" vertical="center"/>
    </xf>
    <xf numFmtId="0" fontId="36" fillId="0" borderId="0" xfId="2" applyFont="1" applyBorder="1" applyAlignment="1">
      <alignment horizontal="left" vertical="center"/>
    </xf>
    <xf numFmtId="0" fontId="36" fillId="0" borderId="12" xfId="2" applyFont="1" applyBorder="1" applyAlignment="1">
      <alignment horizontal="left" vertical="center"/>
    </xf>
    <xf numFmtId="0" fontId="36" fillId="0" borderId="11" xfId="2" applyFont="1" applyBorder="1" applyAlignment="1">
      <alignment horizontal="left" vertical="center"/>
    </xf>
    <xf numFmtId="0" fontId="36" fillId="0" borderId="13" xfId="2" applyFont="1" applyBorder="1" applyAlignment="1">
      <alignment horizontal="left" vertical="center"/>
    </xf>
    <xf numFmtId="177" fontId="36" fillId="0" borderId="12" xfId="2" applyNumberFormat="1" applyFont="1" applyBorder="1" applyAlignment="1">
      <alignment horizontal="center" vertical="center"/>
    </xf>
    <xf numFmtId="177" fontId="36" fillId="0" borderId="11" xfId="2" applyNumberFormat="1" applyFont="1" applyBorder="1" applyAlignment="1">
      <alignment horizontal="center" vertical="center"/>
    </xf>
    <xf numFmtId="177" fontId="36" fillId="0" borderId="13" xfId="2" applyNumberFormat="1" applyFont="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2">
    <dxf>
      <font>
        <color theme="0"/>
      </font>
    </dxf>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45720</xdr:colOff>
      <xdr:row>27</xdr:row>
      <xdr:rowOff>83820</xdr:rowOff>
    </xdr:from>
    <xdr:to>
      <xdr:col>49</xdr:col>
      <xdr:colOff>45720</xdr:colOff>
      <xdr:row>29</xdr:row>
      <xdr:rowOff>198120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027295" y="5770245"/>
          <a:ext cx="209550" cy="533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62</xdr:col>
      <xdr:colOff>9525</xdr:colOff>
      <xdr:row>28</xdr:row>
      <xdr:rowOff>47625</xdr:rowOff>
    </xdr:from>
    <xdr:to>
      <xdr:col>64</xdr:col>
      <xdr:colOff>57150</xdr:colOff>
      <xdr:row>28</xdr:row>
      <xdr:rowOff>123825</xdr:rowOff>
    </xdr:to>
    <xdr:sp macro="" textlink="">
      <xdr:nvSpPr>
        <xdr:cNvPr id="3" name="右矢印 5">
          <a:extLst>
            <a:ext uri="{FF2B5EF4-FFF2-40B4-BE49-F238E27FC236}">
              <a16:creationId xmlns:a16="http://schemas.microsoft.com/office/drawing/2014/main" id="{00000000-0008-0000-0000-000003000000}"/>
            </a:ext>
          </a:extLst>
        </xdr:cNvPr>
        <xdr:cNvSpPr>
          <a:spLocks noChangeArrowheads="1"/>
        </xdr:cNvSpPr>
      </xdr:nvSpPr>
      <xdr:spPr bwMode="auto">
        <a:xfrm>
          <a:off x="6562725" y="5943600"/>
          <a:ext cx="257175" cy="76200"/>
        </a:xfrm>
        <a:prstGeom prst="rightArrow">
          <a:avLst>
            <a:gd name="adj1" fmla="val 50000"/>
            <a:gd name="adj2" fmla="val 50625"/>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66675</xdr:colOff>
      <xdr:row>51</xdr:row>
      <xdr:rowOff>28575</xdr:rowOff>
    </xdr:from>
    <xdr:to>
      <xdr:col>59</xdr:col>
      <xdr:colOff>76200</xdr:colOff>
      <xdr:row>54</xdr:row>
      <xdr:rowOff>104775</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4705350" y="11182350"/>
          <a:ext cx="1581150" cy="914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209550</xdr:colOff>
      <xdr:row>4</xdr:row>
      <xdr:rowOff>114300</xdr:rowOff>
    </xdr:from>
    <xdr:to>
      <xdr:col>6</xdr:col>
      <xdr:colOff>285750</xdr:colOff>
      <xdr:row>6</xdr:row>
      <xdr:rowOff>180975</xdr:rowOff>
    </xdr:to>
    <xdr:sp macro="" textlink="">
      <xdr:nvSpPr>
        <xdr:cNvPr id="2" name="左大かっこ 2">
          <a:extLst>
            <a:ext uri="{FF2B5EF4-FFF2-40B4-BE49-F238E27FC236}">
              <a16:creationId xmlns:a16="http://schemas.microsoft.com/office/drawing/2014/main" id="{00000000-0008-0000-0100-000002000000}"/>
            </a:ext>
          </a:extLst>
        </xdr:cNvPr>
        <xdr:cNvSpPr>
          <a:spLocks/>
        </xdr:cNvSpPr>
      </xdr:nvSpPr>
      <xdr:spPr bwMode="auto">
        <a:xfrm>
          <a:off x="2543175" y="1200150"/>
          <a:ext cx="76200" cy="504825"/>
        </a:xfrm>
        <a:prstGeom prst="leftBracket">
          <a:avLst>
            <a:gd name="adj" fmla="val 8343"/>
          </a:avLst>
        </a:prstGeom>
        <a:solidFill>
          <a:srgbClr xmlns:mc="http://schemas.openxmlformats.org/markup-compatibility/2006" xmlns:a14="http://schemas.microsoft.com/office/drawing/2010/main" val="FFFFE1" mc:Ignorable="a14" a14:legacySpreadsheetColorIndex="8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57"/>
  <sheetViews>
    <sheetView tabSelected="1" zoomScaleNormal="100" workbookViewId="0">
      <selection activeCell="O7" sqref="O7:AC8"/>
    </sheetView>
  </sheetViews>
  <sheetFormatPr defaultRowHeight="18.75"/>
  <cols>
    <col min="1" max="1" width="1.75" customWidth="1"/>
    <col min="2" max="144" width="1.375" customWidth="1"/>
  </cols>
  <sheetData>
    <row r="1" spans="2:78" ht="6.75" customHeight="1"/>
    <row r="2" spans="2:78" ht="6.75" customHeight="1"/>
    <row r="3" spans="2:78" ht="18.75" customHeight="1">
      <c r="B3" s="1"/>
      <c r="C3" s="395" t="s">
        <v>0</v>
      </c>
      <c r="D3" s="396"/>
      <c r="E3" s="396"/>
      <c r="F3" s="396"/>
      <c r="G3" s="396"/>
      <c r="H3" s="396"/>
      <c r="I3" s="396"/>
      <c r="J3" s="396"/>
      <c r="K3" s="396"/>
      <c r="L3" s="1"/>
      <c r="M3" s="1"/>
      <c r="N3" s="1"/>
      <c r="O3" s="1"/>
      <c r="P3" s="1"/>
      <c r="Q3" s="1"/>
      <c r="R3" s="1"/>
      <c r="S3" s="1"/>
      <c r="T3" s="1"/>
      <c r="U3" s="1"/>
      <c r="V3" s="397" t="s">
        <v>141</v>
      </c>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2"/>
      <c r="BF3" s="2"/>
      <c r="BG3" s="2"/>
      <c r="BH3" s="2"/>
      <c r="BI3" s="2"/>
      <c r="BJ3" s="2"/>
      <c r="BK3" s="2"/>
      <c r="BL3" s="2"/>
      <c r="BM3" s="2"/>
      <c r="BN3" s="2"/>
      <c r="BO3" s="2"/>
      <c r="BP3" s="2"/>
      <c r="BQ3" s="2"/>
      <c r="BR3" s="2"/>
      <c r="BS3" s="2"/>
      <c r="BT3" s="2"/>
      <c r="BU3" s="2"/>
      <c r="BV3" s="2"/>
      <c r="BW3" s="2"/>
      <c r="BX3" s="2"/>
      <c r="BY3" s="2"/>
    </row>
    <row r="4" spans="2:78" ht="18.75" customHeight="1" thickBot="1">
      <c r="B4" s="1"/>
      <c r="C4" s="396"/>
      <c r="D4" s="396"/>
      <c r="E4" s="396"/>
      <c r="F4" s="396"/>
      <c r="G4" s="396"/>
      <c r="H4" s="396"/>
      <c r="I4" s="396"/>
      <c r="J4" s="396"/>
      <c r="K4" s="396"/>
      <c r="L4" s="1"/>
      <c r="M4" s="1"/>
      <c r="N4" s="1"/>
      <c r="O4" s="1"/>
      <c r="P4" s="1"/>
      <c r="Q4" s="1"/>
      <c r="R4" s="1"/>
      <c r="S4" s="1"/>
      <c r="T4" s="1"/>
      <c r="U4" s="1"/>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
      <c r="BF4" s="4"/>
      <c r="BG4" s="4"/>
      <c r="BH4" s="4"/>
      <c r="BI4" s="4"/>
      <c r="BJ4" s="4"/>
      <c r="BK4" s="4"/>
      <c r="BL4" s="4"/>
      <c r="BM4" s="4"/>
      <c r="BN4" s="4"/>
      <c r="BO4" s="4"/>
      <c r="BP4" s="4"/>
      <c r="BQ4" s="4"/>
      <c r="BR4" s="4"/>
      <c r="BS4" s="4"/>
      <c r="BT4" s="4"/>
      <c r="BU4" s="4"/>
      <c r="BV4" s="4"/>
      <c r="BW4" s="4"/>
      <c r="BX4" s="4"/>
      <c r="BY4" s="4"/>
    </row>
    <row r="5" spans="2:78" ht="26.25" thickBot="1">
      <c r="B5" s="399"/>
      <c r="C5" s="399"/>
      <c r="D5" s="399"/>
      <c r="E5" s="399"/>
      <c r="F5" s="399"/>
      <c r="G5" s="399"/>
      <c r="H5" s="399"/>
      <c r="I5" s="399"/>
      <c r="J5" s="399"/>
      <c r="K5" s="399"/>
      <c r="L5" s="399"/>
      <c r="M5" s="399"/>
      <c r="N5" s="399"/>
      <c r="O5" s="399"/>
      <c r="P5" s="399"/>
      <c r="Q5" s="399"/>
      <c r="R5" s="399"/>
      <c r="S5" s="399"/>
      <c r="T5" s="399"/>
      <c r="U5" s="399"/>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5"/>
      <c r="BF5" s="400"/>
      <c r="BG5" s="400"/>
      <c r="BH5" s="400"/>
      <c r="BI5" s="400"/>
      <c r="BJ5" s="400"/>
      <c r="BK5" s="400"/>
      <c r="BL5" s="401" t="s">
        <v>1</v>
      </c>
      <c r="BM5" s="402"/>
      <c r="BN5" s="402"/>
      <c r="BO5" s="402"/>
      <c r="BP5" s="402"/>
      <c r="BQ5" s="402"/>
      <c r="BR5" s="402"/>
      <c r="BS5" s="403"/>
      <c r="BT5" s="404">
        <v>6</v>
      </c>
      <c r="BU5" s="362"/>
      <c r="BV5" s="362"/>
      <c r="BW5" s="361">
        <v>4</v>
      </c>
      <c r="BX5" s="362"/>
      <c r="BY5" s="363"/>
    </row>
    <row r="6" spans="2:78" ht="17.25" customHeight="1">
      <c r="B6" s="364" t="s">
        <v>2</v>
      </c>
      <c r="C6" s="365"/>
      <c r="D6" s="365"/>
      <c r="E6" s="365"/>
      <c r="F6" s="365"/>
      <c r="G6" s="365"/>
      <c r="H6" s="365"/>
      <c r="I6" s="365"/>
      <c r="J6" s="365"/>
      <c r="K6" s="365"/>
      <c r="L6" s="365"/>
      <c r="M6" s="365"/>
      <c r="N6" s="365"/>
      <c r="O6" s="366" t="s">
        <v>3</v>
      </c>
      <c r="P6" s="367"/>
      <c r="Q6" s="367"/>
      <c r="R6" s="367"/>
      <c r="S6" s="367"/>
      <c r="T6" s="367"/>
      <c r="U6" s="367"/>
      <c r="V6" s="367"/>
      <c r="W6" s="367"/>
      <c r="X6" s="367"/>
      <c r="Y6" s="367"/>
      <c r="Z6" s="367"/>
      <c r="AA6" s="367"/>
      <c r="AB6" s="367"/>
      <c r="AC6" s="368"/>
      <c r="AD6" s="369" t="s">
        <v>159</v>
      </c>
      <c r="AE6" s="369"/>
      <c r="AF6" s="369"/>
      <c r="AG6" s="369"/>
      <c r="AH6" s="369"/>
      <c r="AI6" s="369"/>
      <c r="AJ6" s="369"/>
      <c r="AK6" s="369"/>
      <c r="AL6" s="369"/>
      <c r="AM6" s="369"/>
      <c r="AN6" s="369"/>
      <c r="AO6" s="369"/>
      <c r="AP6" s="369"/>
      <c r="AQ6" s="369"/>
      <c r="AR6" s="369"/>
      <c r="AS6" s="369"/>
      <c r="AT6" s="369"/>
      <c r="AU6" s="369"/>
      <c r="AV6" s="369"/>
      <c r="AW6" s="369"/>
      <c r="AX6" s="369"/>
      <c r="AY6" s="369"/>
      <c r="AZ6" s="369"/>
      <c r="BA6" s="370"/>
      <c r="BB6" s="371" t="s">
        <v>4</v>
      </c>
      <c r="BC6" s="365"/>
      <c r="BD6" s="365"/>
      <c r="BE6" s="365"/>
      <c r="BF6" s="365"/>
      <c r="BG6" s="365"/>
      <c r="BH6" s="365"/>
      <c r="BI6" s="365"/>
      <c r="BJ6" s="365"/>
      <c r="BK6" s="365"/>
      <c r="BL6" s="365"/>
      <c r="BM6" s="365"/>
      <c r="BN6" s="365"/>
      <c r="BO6" s="365"/>
      <c r="BP6" s="365"/>
      <c r="BQ6" s="365"/>
      <c r="BR6" s="365"/>
      <c r="BS6" s="365"/>
      <c r="BT6" s="365"/>
      <c r="BU6" s="365"/>
      <c r="BV6" s="365"/>
      <c r="BW6" s="365"/>
      <c r="BX6" s="365"/>
      <c r="BY6" s="372"/>
    </row>
    <row r="7" spans="2:78" ht="13.5" customHeight="1">
      <c r="B7" s="373" t="s">
        <v>5</v>
      </c>
      <c r="C7" s="381"/>
      <c r="D7" s="381"/>
      <c r="E7" s="381"/>
      <c r="F7" s="381"/>
      <c r="G7" s="381"/>
      <c r="H7" s="381"/>
      <c r="I7" s="383" t="s">
        <v>6</v>
      </c>
      <c r="J7" s="135"/>
      <c r="K7" s="135"/>
      <c r="L7" s="136"/>
      <c r="M7" s="137"/>
      <c r="N7" s="137"/>
      <c r="O7" s="385"/>
      <c r="P7" s="386"/>
      <c r="Q7" s="386"/>
      <c r="R7" s="386"/>
      <c r="S7" s="386"/>
      <c r="T7" s="386"/>
      <c r="U7" s="386"/>
      <c r="V7" s="386"/>
      <c r="W7" s="386"/>
      <c r="X7" s="386"/>
      <c r="Y7" s="386"/>
      <c r="Z7" s="386"/>
      <c r="AA7" s="386"/>
      <c r="AB7" s="386"/>
      <c r="AC7" s="387"/>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7"/>
      <c r="BB7" s="375" t="s">
        <v>7</v>
      </c>
      <c r="BC7" s="376"/>
      <c r="BD7" s="376"/>
      <c r="BE7" s="377" t="s">
        <v>8</v>
      </c>
      <c r="BF7" s="377"/>
      <c r="BG7" s="377"/>
      <c r="BH7" s="377" t="s">
        <v>9</v>
      </c>
      <c r="BI7" s="377"/>
      <c r="BJ7" s="377"/>
      <c r="BK7" s="377"/>
      <c r="BL7" s="377"/>
      <c r="BM7" s="377"/>
      <c r="BN7" s="377" t="s">
        <v>10</v>
      </c>
      <c r="BO7" s="377"/>
      <c r="BP7" s="377"/>
      <c r="BQ7" s="377"/>
      <c r="BR7" s="377"/>
      <c r="BS7" s="377"/>
      <c r="BT7" s="377" t="s">
        <v>11</v>
      </c>
      <c r="BU7" s="377"/>
      <c r="BV7" s="377"/>
      <c r="BW7" s="377"/>
      <c r="BX7" s="377"/>
      <c r="BY7" s="378"/>
    </row>
    <row r="8" spans="2:78" ht="13.5" customHeight="1">
      <c r="B8" s="374"/>
      <c r="C8" s="382"/>
      <c r="D8" s="382"/>
      <c r="E8" s="382"/>
      <c r="F8" s="382"/>
      <c r="G8" s="382"/>
      <c r="H8" s="382"/>
      <c r="I8" s="384"/>
      <c r="J8" s="138"/>
      <c r="K8" s="138"/>
      <c r="L8" s="139"/>
      <c r="M8" s="140"/>
      <c r="N8" s="140"/>
      <c r="O8" s="388"/>
      <c r="P8" s="389"/>
      <c r="Q8" s="389"/>
      <c r="R8" s="389"/>
      <c r="S8" s="389"/>
      <c r="T8" s="389"/>
      <c r="U8" s="389"/>
      <c r="V8" s="389"/>
      <c r="W8" s="389"/>
      <c r="X8" s="389"/>
      <c r="Y8" s="389"/>
      <c r="Z8" s="389"/>
      <c r="AA8" s="389"/>
      <c r="AB8" s="389"/>
      <c r="AC8" s="390"/>
      <c r="AD8" s="418"/>
      <c r="AE8" s="418"/>
      <c r="AF8" s="418"/>
      <c r="AG8" s="418"/>
      <c r="AH8" s="418"/>
      <c r="AI8" s="418"/>
      <c r="AJ8" s="418"/>
      <c r="AK8" s="418"/>
      <c r="AL8" s="418"/>
      <c r="AM8" s="418"/>
      <c r="AN8" s="418"/>
      <c r="AO8" s="418"/>
      <c r="AP8" s="418"/>
      <c r="AQ8" s="418"/>
      <c r="AR8" s="418"/>
      <c r="AS8" s="418"/>
      <c r="AT8" s="418"/>
      <c r="AU8" s="418"/>
      <c r="AV8" s="418"/>
      <c r="AW8" s="418"/>
      <c r="AX8" s="418"/>
      <c r="AY8" s="418"/>
      <c r="AZ8" s="418"/>
      <c r="BA8" s="419"/>
      <c r="BB8" s="379">
        <v>3</v>
      </c>
      <c r="BC8" s="380"/>
      <c r="BD8" s="380"/>
      <c r="BE8" s="377"/>
      <c r="BF8" s="377"/>
      <c r="BG8" s="377"/>
      <c r="BH8" s="377"/>
      <c r="BI8" s="377"/>
      <c r="BJ8" s="377"/>
      <c r="BK8" s="377"/>
      <c r="BL8" s="377"/>
      <c r="BM8" s="377"/>
      <c r="BN8" s="377"/>
      <c r="BO8" s="377"/>
      <c r="BP8" s="377"/>
      <c r="BQ8" s="377"/>
      <c r="BR8" s="377"/>
      <c r="BS8" s="377"/>
      <c r="BT8" s="377"/>
      <c r="BU8" s="377"/>
      <c r="BV8" s="377"/>
      <c r="BW8" s="377"/>
      <c r="BX8" s="377"/>
      <c r="BY8" s="378"/>
    </row>
    <row r="9" spans="2:78" ht="6.75" customHeight="1">
      <c r="B9" s="7"/>
      <c r="C9" s="6"/>
      <c r="D9" s="6"/>
      <c r="E9" s="6"/>
      <c r="F9" s="6"/>
      <c r="G9" s="6"/>
      <c r="H9" s="6"/>
      <c r="I9" s="140"/>
      <c r="J9" s="140"/>
      <c r="K9" s="140"/>
      <c r="L9" s="140"/>
      <c r="M9" s="140"/>
      <c r="N9" s="140"/>
      <c r="O9" s="335"/>
      <c r="P9" s="336"/>
      <c r="Q9" s="337"/>
      <c r="R9" s="335"/>
      <c r="S9" s="336"/>
      <c r="T9" s="337"/>
      <c r="U9" s="335"/>
      <c r="V9" s="336"/>
      <c r="W9" s="337"/>
      <c r="X9" s="335"/>
      <c r="Y9" s="336"/>
      <c r="Z9" s="337"/>
      <c r="AA9" s="335"/>
      <c r="AB9" s="336"/>
      <c r="AC9" s="337"/>
      <c r="AD9" s="336"/>
      <c r="AE9" s="336"/>
      <c r="AF9" s="337"/>
      <c r="AG9" s="335"/>
      <c r="AH9" s="336"/>
      <c r="AI9" s="337"/>
      <c r="AJ9" s="335"/>
      <c r="AK9" s="336"/>
      <c r="AL9" s="337"/>
      <c r="AM9" s="335"/>
      <c r="AN9" s="336"/>
      <c r="AO9" s="337"/>
      <c r="AP9" s="335"/>
      <c r="AQ9" s="336"/>
      <c r="AR9" s="337"/>
      <c r="AS9" s="335"/>
      <c r="AT9" s="336"/>
      <c r="AU9" s="337"/>
      <c r="AV9" s="335"/>
      <c r="AW9" s="336"/>
      <c r="AX9" s="337"/>
      <c r="AY9" s="335"/>
      <c r="AZ9" s="336"/>
      <c r="BA9" s="337"/>
      <c r="BB9" s="424" t="s">
        <v>12</v>
      </c>
      <c r="BC9" s="425"/>
      <c r="BD9" s="426"/>
      <c r="BE9" s="335"/>
      <c r="BF9" s="336"/>
      <c r="BG9" s="337"/>
      <c r="BH9" s="335"/>
      <c r="BI9" s="336"/>
      <c r="BJ9" s="337"/>
      <c r="BK9" s="335"/>
      <c r="BL9" s="336"/>
      <c r="BM9" s="337"/>
      <c r="BN9" s="335"/>
      <c r="BO9" s="336"/>
      <c r="BP9" s="337"/>
      <c r="BQ9" s="335"/>
      <c r="BR9" s="336"/>
      <c r="BS9" s="337"/>
      <c r="BT9" s="335"/>
      <c r="BU9" s="336"/>
      <c r="BV9" s="337"/>
      <c r="BW9" s="335"/>
      <c r="BX9" s="336"/>
      <c r="BY9" s="347"/>
    </row>
    <row r="10" spans="2:78" ht="22.5" customHeight="1">
      <c r="B10" s="8"/>
      <c r="C10" s="349"/>
      <c r="D10" s="349"/>
      <c r="E10" s="349"/>
      <c r="F10" s="349"/>
      <c r="G10" s="9" t="s">
        <v>13</v>
      </c>
      <c r="H10" s="350"/>
      <c r="I10" s="350"/>
      <c r="J10" s="350"/>
      <c r="K10" s="350"/>
      <c r="L10" s="350"/>
      <c r="M10" s="350"/>
      <c r="N10" s="350"/>
      <c r="O10" s="338"/>
      <c r="P10" s="339"/>
      <c r="Q10" s="340"/>
      <c r="R10" s="338"/>
      <c r="S10" s="339"/>
      <c r="T10" s="340"/>
      <c r="U10" s="338"/>
      <c r="V10" s="339"/>
      <c r="W10" s="340"/>
      <c r="X10" s="338"/>
      <c r="Y10" s="339"/>
      <c r="Z10" s="340"/>
      <c r="AA10" s="338"/>
      <c r="AB10" s="339"/>
      <c r="AC10" s="340"/>
      <c r="AD10" s="339"/>
      <c r="AE10" s="339"/>
      <c r="AF10" s="340"/>
      <c r="AG10" s="338"/>
      <c r="AH10" s="339"/>
      <c r="AI10" s="340"/>
      <c r="AJ10" s="338"/>
      <c r="AK10" s="339"/>
      <c r="AL10" s="340"/>
      <c r="AM10" s="338"/>
      <c r="AN10" s="339"/>
      <c r="AO10" s="340"/>
      <c r="AP10" s="338"/>
      <c r="AQ10" s="339"/>
      <c r="AR10" s="340"/>
      <c r="AS10" s="338"/>
      <c r="AT10" s="339"/>
      <c r="AU10" s="340"/>
      <c r="AV10" s="338"/>
      <c r="AW10" s="339"/>
      <c r="AX10" s="340"/>
      <c r="AY10" s="338"/>
      <c r="AZ10" s="339"/>
      <c r="BA10" s="340"/>
      <c r="BB10" s="427"/>
      <c r="BC10" s="428"/>
      <c r="BD10" s="429"/>
      <c r="BE10" s="338"/>
      <c r="BF10" s="339"/>
      <c r="BG10" s="340"/>
      <c r="BH10" s="338"/>
      <c r="BI10" s="339"/>
      <c r="BJ10" s="340"/>
      <c r="BK10" s="338"/>
      <c r="BL10" s="339"/>
      <c r="BM10" s="340"/>
      <c r="BN10" s="338"/>
      <c r="BO10" s="339"/>
      <c r="BP10" s="340"/>
      <c r="BQ10" s="338"/>
      <c r="BR10" s="339"/>
      <c r="BS10" s="340"/>
      <c r="BT10" s="338"/>
      <c r="BU10" s="339"/>
      <c r="BV10" s="340"/>
      <c r="BW10" s="338"/>
      <c r="BX10" s="339"/>
      <c r="BY10" s="348"/>
    </row>
    <row r="11" spans="2:78" ht="21.75" customHeight="1">
      <c r="B11" s="391" t="s">
        <v>14</v>
      </c>
      <c r="C11" s="392"/>
      <c r="D11" s="392"/>
      <c r="E11" s="392"/>
      <c r="F11" s="392"/>
      <c r="G11" s="392"/>
      <c r="H11" s="392"/>
      <c r="I11" s="392"/>
      <c r="J11" s="392"/>
      <c r="K11" s="392"/>
      <c r="L11" s="392"/>
      <c r="M11" s="392"/>
      <c r="N11" s="392"/>
      <c r="O11" s="392"/>
      <c r="P11" s="392"/>
      <c r="Q11" s="392"/>
      <c r="R11" s="392"/>
      <c r="S11" s="392"/>
      <c r="T11" s="392"/>
      <c r="U11" s="420"/>
      <c r="V11" s="421"/>
      <c r="W11" s="421"/>
      <c r="X11" s="421"/>
      <c r="Y11" s="421"/>
      <c r="Z11" s="421"/>
      <c r="AA11" s="421"/>
      <c r="AB11" s="421"/>
      <c r="AC11" s="421"/>
      <c r="AD11" s="421"/>
      <c r="AE11" s="421"/>
      <c r="AF11" s="421"/>
      <c r="AG11" s="421"/>
      <c r="AH11" s="421"/>
      <c r="AI11" s="421"/>
      <c r="AJ11" s="432" t="s">
        <v>16</v>
      </c>
      <c r="AK11" s="392"/>
      <c r="AL11" s="392"/>
      <c r="AM11" s="392"/>
      <c r="AN11" s="433"/>
      <c r="AO11" s="436"/>
      <c r="AP11" s="437"/>
      <c r="AQ11" s="437"/>
      <c r="AR11" s="437"/>
      <c r="AS11" s="437"/>
      <c r="AT11" s="437"/>
      <c r="AU11" s="438"/>
      <c r="AV11" s="169" t="s">
        <v>15</v>
      </c>
      <c r="AW11" s="170"/>
      <c r="AX11" s="170"/>
      <c r="AY11" s="170"/>
      <c r="AZ11" s="170"/>
      <c r="BA11" s="170"/>
      <c r="BB11" s="170"/>
      <c r="BC11" s="170"/>
      <c r="BD11" s="171"/>
      <c r="BE11" s="341"/>
      <c r="BF11" s="342"/>
      <c r="BG11" s="342"/>
      <c r="BH11" s="342"/>
      <c r="BI11" s="342"/>
      <c r="BJ11" s="342"/>
      <c r="BK11" s="342"/>
      <c r="BL11" s="342"/>
      <c r="BM11" s="342"/>
      <c r="BN11" s="342"/>
      <c r="BO11" s="342"/>
      <c r="BP11" s="342"/>
      <c r="BQ11" s="342"/>
      <c r="BR11" s="342"/>
      <c r="BS11" s="342"/>
      <c r="BT11" s="342"/>
      <c r="BU11" s="342"/>
      <c r="BV11" s="342"/>
      <c r="BW11" s="342"/>
      <c r="BX11" s="342"/>
      <c r="BY11" s="343"/>
    </row>
    <row r="12" spans="2:78" ht="22.5" customHeight="1">
      <c r="B12" s="393"/>
      <c r="C12" s="394"/>
      <c r="D12" s="394"/>
      <c r="E12" s="394"/>
      <c r="F12" s="394"/>
      <c r="G12" s="394"/>
      <c r="H12" s="394"/>
      <c r="I12" s="394"/>
      <c r="J12" s="394"/>
      <c r="K12" s="394"/>
      <c r="L12" s="394"/>
      <c r="M12" s="394"/>
      <c r="N12" s="394"/>
      <c r="O12" s="394"/>
      <c r="P12" s="394"/>
      <c r="Q12" s="394"/>
      <c r="R12" s="394"/>
      <c r="S12" s="394"/>
      <c r="T12" s="394"/>
      <c r="U12" s="422"/>
      <c r="V12" s="423"/>
      <c r="W12" s="423"/>
      <c r="X12" s="423"/>
      <c r="Y12" s="423"/>
      <c r="Z12" s="423"/>
      <c r="AA12" s="423"/>
      <c r="AB12" s="423"/>
      <c r="AC12" s="423"/>
      <c r="AD12" s="423"/>
      <c r="AE12" s="423"/>
      <c r="AF12" s="423"/>
      <c r="AG12" s="423"/>
      <c r="AH12" s="423"/>
      <c r="AI12" s="423"/>
      <c r="AJ12" s="434"/>
      <c r="AK12" s="394"/>
      <c r="AL12" s="394"/>
      <c r="AM12" s="394"/>
      <c r="AN12" s="435"/>
      <c r="AO12" s="439"/>
      <c r="AP12" s="440"/>
      <c r="AQ12" s="440"/>
      <c r="AR12" s="440"/>
      <c r="AS12" s="440"/>
      <c r="AT12" s="440"/>
      <c r="AU12" s="441"/>
      <c r="AV12" s="262"/>
      <c r="AW12" s="206"/>
      <c r="AX12" s="206"/>
      <c r="AY12" s="206"/>
      <c r="AZ12" s="206"/>
      <c r="BA12" s="206"/>
      <c r="BB12" s="206"/>
      <c r="BC12" s="206"/>
      <c r="BD12" s="207"/>
      <c r="BE12" s="344"/>
      <c r="BF12" s="345"/>
      <c r="BG12" s="345"/>
      <c r="BH12" s="345"/>
      <c r="BI12" s="345"/>
      <c r="BJ12" s="345"/>
      <c r="BK12" s="345"/>
      <c r="BL12" s="345"/>
      <c r="BM12" s="345"/>
      <c r="BN12" s="345"/>
      <c r="BO12" s="345"/>
      <c r="BP12" s="345"/>
      <c r="BQ12" s="345"/>
      <c r="BR12" s="345"/>
      <c r="BS12" s="345"/>
      <c r="BT12" s="345"/>
      <c r="BU12" s="345"/>
      <c r="BV12" s="345"/>
      <c r="BW12" s="345"/>
      <c r="BX12" s="345"/>
      <c r="BY12" s="346"/>
    </row>
    <row r="13" spans="2:78" ht="15.75" customHeight="1">
      <c r="B13" s="315" t="s">
        <v>17</v>
      </c>
      <c r="C13" s="316"/>
      <c r="D13" s="316"/>
      <c r="E13" s="316"/>
      <c r="F13" s="316"/>
      <c r="G13" s="316"/>
      <c r="H13" s="316"/>
      <c r="I13" s="316"/>
      <c r="J13" s="316"/>
      <c r="K13" s="316"/>
      <c r="L13" s="316"/>
      <c r="M13" s="316"/>
      <c r="N13" s="316"/>
      <c r="O13" s="316"/>
      <c r="P13" s="316"/>
      <c r="Q13" s="316"/>
      <c r="R13" s="316"/>
      <c r="S13" s="316"/>
      <c r="T13" s="316"/>
      <c r="U13" s="316"/>
      <c r="V13" s="317"/>
      <c r="W13" s="321" t="s">
        <v>18</v>
      </c>
      <c r="X13" s="313"/>
      <c r="Y13" s="313"/>
      <c r="Z13" s="314"/>
      <c r="AA13" s="322" t="s">
        <v>19</v>
      </c>
      <c r="AB13" s="322"/>
      <c r="AC13" s="322"/>
      <c r="AD13" s="322"/>
      <c r="AE13" s="322"/>
      <c r="AF13" s="322"/>
      <c r="AG13" s="322"/>
      <c r="AH13" s="322"/>
      <c r="AI13" s="322"/>
      <c r="AJ13" s="322"/>
      <c r="AK13" s="322"/>
      <c r="AL13" s="322"/>
      <c r="AM13" s="322"/>
      <c r="AN13" s="322"/>
      <c r="AO13" s="322"/>
      <c r="AP13" s="322"/>
      <c r="AQ13" s="322"/>
      <c r="AR13" s="322"/>
      <c r="AS13" s="323" t="s">
        <v>20</v>
      </c>
      <c r="AT13" s="324"/>
      <c r="AU13" s="324"/>
      <c r="AV13" s="324"/>
      <c r="AW13" s="324"/>
      <c r="AX13" s="324"/>
      <c r="AY13" s="324"/>
      <c r="AZ13" s="324"/>
      <c r="BA13" s="324"/>
      <c r="BB13" s="324"/>
      <c r="BC13" s="324"/>
      <c r="BD13" s="324"/>
      <c r="BE13" s="324"/>
      <c r="BF13" s="324"/>
      <c r="BG13" s="324"/>
      <c r="BH13" s="324"/>
      <c r="BI13" s="324"/>
      <c r="BJ13" s="324"/>
      <c r="BK13" s="325" t="s">
        <v>21</v>
      </c>
      <c r="BL13" s="325"/>
      <c r="BM13" s="325"/>
      <c r="BN13" s="325"/>
      <c r="BO13" s="325"/>
      <c r="BP13" s="325"/>
      <c r="BQ13" s="325"/>
      <c r="BR13" s="325"/>
      <c r="BS13" s="325"/>
      <c r="BT13" s="325"/>
      <c r="BU13" s="325"/>
      <c r="BV13" s="325"/>
      <c r="BW13" s="325"/>
      <c r="BX13" s="325"/>
      <c r="BY13" s="326"/>
    </row>
    <row r="14" spans="2:78" ht="27" customHeight="1">
      <c r="B14" s="318"/>
      <c r="C14" s="319"/>
      <c r="D14" s="319"/>
      <c r="E14" s="319"/>
      <c r="F14" s="319"/>
      <c r="G14" s="319"/>
      <c r="H14" s="319"/>
      <c r="I14" s="319"/>
      <c r="J14" s="319"/>
      <c r="K14" s="319"/>
      <c r="L14" s="319"/>
      <c r="M14" s="319"/>
      <c r="N14" s="319"/>
      <c r="O14" s="319"/>
      <c r="P14" s="319"/>
      <c r="Q14" s="319"/>
      <c r="R14" s="319"/>
      <c r="S14" s="319"/>
      <c r="T14" s="319"/>
      <c r="U14" s="319"/>
      <c r="V14" s="320"/>
      <c r="W14" s="327"/>
      <c r="X14" s="328"/>
      <c r="Y14" s="328"/>
      <c r="Z14" s="329"/>
      <c r="AA14" s="330"/>
      <c r="AB14" s="331"/>
      <c r="AC14" s="331"/>
      <c r="AD14" s="331"/>
      <c r="AE14" s="331"/>
      <c r="AF14" s="331"/>
      <c r="AG14" s="331"/>
      <c r="AH14" s="331"/>
      <c r="AI14" s="331"/>
      <c r="AJ14" s="331"/>
      <c r="AK14" s="331"/>
      <c r="AL14" s="331"/>
      <c r="AM14" s="331"/>
      <c r="AN14" s="331"/>
      <c r="AO14" s="331"/>
      <c r="AP14" s="331"/>
      <c r="AQ14" s="331"/>
      <c r="AR14" s="332"/>
      <c r="AS14" s="330"/>
      <c r="AT14" s="331"/>
      <c r="AU14" s="331"/>
      <c r="AV14" s="331"/>
      <c r="AW14" s="331"/>
      <c r="AX14" s="331"/>
      <c r="AY14" s="331"/>
      <c r="AZ14" s="331"/>
      <c r="BA14" s="331"/>
      <c r="BB14" s="331"/>
      <c r="BC14" s="331"/>
      <c r="BD14" s="331"/>
      <c r="BE14" s="331"/>
      <c r="BF14" s="331"/>
      <c r="BG14" s="331"/>
      <c r="BH14" s="331"/>
      <c r="BI14" s="331"/>
      <c r="BJ14" s="332"/>
      <c r="BK14" s="330"/>
      <c r="BL14" s="331"/>
      <c r="BM14" s="331"/>
      <c r="BN14" s="331"/>
      <c r="BO14" s="331"/>
      <c r="BP14" s="331"/>
      <c r="BQ14" s="331"/>
      <c r="BR14" s="331"/>
      <c r="BS14" s="331"/>
      <c r="BT14" s="332"/>
      <c r="BU14" s="333" t="s">
        <v>22</v>
      </c>
      <c r="BV14" s="333"/>
      <c r="BW14" s="333"/>
      <c r="BX14" s="333"/>
      <c r="BY14" s="334"/>
    </row>
    <row r="15" spans="2:78" ht="23.25" customHeight="1">
      <c r="B15" s="312" t="s">
        <v>23</v>
      </c>
      <c r="C15" s="313"/>
      <c r="D15" s="313"/>
      <c r="E15" s="313"/>
      <c r="F15" s="313"/>
      <c r="G15" s="313"/>
      <c r="H15" s="313"/>
      <c r="I15" s="313"/>
      <c r="J15" s="313"/>
      <c r="K15" s="313"/>
      <c r="L15" s="313"/>
      <c r="M15" s="313"/>
      <c r="N15" s="313"/>
      <c r="O15" s="313"/>
      <c r="P15" s="313"/>
      <c r="Q15" s="313"/>
      <c r="R15" s="313"/>
      <c r="S15" s="313"/>
      <c r="T15" s="313"/>
      <c r="U15" s="313"/>
      <c r="V15" s="314"/>
      <c r="W15" s="309" t="str">
        <f>IF(OR(AC15&lt;29,AC15="元"),"令和","平成")</f>
        <v>令和</v>
      </c>
      <c r="X15" s="309"/>
      <c r="Y15" s="309"/>
      <c r="Z15" s="309"/>
      <c r="AA15" s="309"/>
      <c r="AB15" s="309"/>
      <c r="AC15" s="306"/>
      <c r="AD15" s="306"/>
      <c r="AE15" s="306"/>
      <c r="AF15" s="306"/>
      <c r="AG15" s="310" t="s">
        <v>24</v>
      </c>
      <c r="AH15" s="310"/>
      <c r="AI15" s="311"/>
      <c r="AJ15" s="311"/>
      <c r="AK15" s="311"/>
      <c r="AL15" s="311"/>
      <c r="AM15" s="310" t="s">
        <v>25</v>
      </c>
      <c r="AN15" s="310"/>
      <c r="AO15" s="311"/>
      <c r="AP15" s="311"/>
      <c r="AQ15" s="311"/>
      <c r="AR15" s="311"/>
      <c r="AS15" s="307" t="s">
        <v>26</v>
      </c>
      <c r="AT15" s="307"/>
      <c r="AU15" s="307"/>
      <c r="AV15" s="307"/>
      <c r="AW15" s="307"/>
      <c r="AX15" s="307"/>
      <c r="AY15" s="309" t="str">
        <f>IF(OR(BE15&lt;29,BE15="元"),"令和","平成")</f>
        <v>令和</v>
      </c>
      <c r="AZ15" s="309"/>
      <c r="BA15" s="309"/>
      <c r="BB15" s="309"/>
      <c r="BC15" s="309"/>
      <c r="BD15" s="309"/>
      <c r="BE15" s="306"/>
      <c r="BF15" s="306"/>
      <c r="BG15" s="306"/>
      <c r="BH15" s="306"/>
      <c r="BI15" s="310" t="s">
        <v>24</v>
      </c>
      <c r="BJ15" s="310"/>
      <c r="BK15" s="311"/>
      <c r="BL15" s="311"/>
      <c r="BM15" s="311"/>
      <c r="BN15" s="311"/>
      <c r="BO15" s="310" t="s">
        <v>25</v>
      </c>
      <c r="BP15" s="310"/>
      <c r="BQ15" s="306"/>
      <c r="BR15" s="306"/>
      <c r="BS15" s="306"/>
      <c r="BT15" s="306"/>
      <c r="BU15" s="307" t="s">
        <v>144</v>
      </c>
      <c r="BV15" s="307"/>
      <c r="BW15" s="307"/>
      <c r="BX15" s="307"/>
      <c r="BY15" s="308"/>
      <c r="BZ15" s="10"/>
    </row>
    <row r="16" spans="2:78" ht="13.5" customHeight="1">
      <c r="B16" s="163" t="s">
        <v>27</v>
      </c>
      <c r="C16" s="164"/>
      <c r="D16" s="164"/>
      <c r="E16" s="164"/>
      <c r="F16" s="164"/>
      <c r="G16" s="164"/>
      <c r="H16" s="164"/>
      <c r="I16" s="164"/>
      <c r="J16" s="164"/>
      <c r="K16" s="164"/>
      <c r="L16" s="164"/>
      <c r="M16" s="164"/>
      <c r="N16" s="164"/>
      <c r="O16" s="164"/>
      <c r="P16" s="164"/>
      <c r="Q16" s="164"/>
      <c r="R16" s="164"/>
      <c r="S16" s="169" t="str">
        <f>IF(OR(W16&lt;29,W16="元"),"令和","平成")</f>
        <v>令和</v>
      </c>
      <c r="T16" s="170"/>
      <c r="U16" s="170"/>
      <c r="V16" s="171"/>
      <c r="W16" s="264"/>
      <c r="X16" s="265"/>
      <c r="Y16" s="265"/>
      <c r="Z16" s="266"/>
      <c r="AA16" s="266"/>
      <c r="AB16" s="267"/>
      <c r="AC16" s="169" t="s">
        <v>24</v>
      </c>
      <c r="AD16" s="171"/>
      <c r="AE16" s="264"/>
      <c r="AF16" s="265"/>
      <c r="AG16" s="265"/>
      <c r="AH16" s="266"/>
      <c r="AI16" s="266"/>
      <c r="AJ16" s="267"/>
      <c r="AK16" s="263" t="s">
        <v>25</v>
      </c>
      <c r="AL16" s="263"/>
      <c r="AM16" s="264"/>
      <c r="AN16" s="265"/>
      <c r="AO16" s="265"/>
      <c r="AP16" s="266"/>
      <c r="AQ16" s="266"/>
      <c r="AR16" s="267"/>
      <c r="AS16" s="272" t="s">
        <v>28</v>
      </c>
      <c r="AT16" s="272"/>
      <c r="AU16" s="273"/>
      <c r="AV16" s="294" t="s">
        <v>29</v>
      </c>
      <c r="AW16" s="295"/>
      <c r="AX16" s="295"/>
      <c r="AY16" s="295"/>
      <c r="AZ16" s="295"/>
      <c r="BA16" s="295"/>
      <c r="BB16" s="294" t="s">
        <v>30</v>
      </c>
      <c r="BC16" s="295"/>
      <c r="BD16" s="295"/>
      <c r="BE16" s="295"/>
      <c r="BF16" s="295"/>
      <c r="BG16" s="296"/>
      <c r="BH16" s="294" t="s">
        <v>31</v>
      </c>
      <c r="BI16" s="295"/>
      <c r="BJ16" s="295"/>
      <c r="BK16" s="295"/>
      <c r="BL16" s="295"/>
      <c r="BM16" s="296"/>
      <c r="BN16" s="294" t="s">
        <v>32</v>
      </c>
      <c r="BO16" s="295"/>
      <c r="BP16" s="295"/>
      <c r="BQ16" s="295"/>
      <c r="BR16" s="295"/>
      <c r="BS16" s="296"/>
      <c r="BT16" s="300"/>
      <c r="BU16" s="301"/>
      <c r="BV16" s="301"/>
      <c r="BW16" s="301"/>
      <c r="BX16" s="301"/>
      <c r="BY16" s="302"/>
    </row>
    <row r="17" spans="2:77" ht="10.5" customHeight="1">
      <c r="B17" s="165"/>
      <c r="C17" s="166"/>
      <c r="D17" s="166"/>
      <c r="E17" s="166"/>
      <c r="F17" s="166"/>
      <c r="G17" s="166"/>
      <c r="H17" s="166"/>
      <c r="I17" s="166"/>
      <c r="J17" s="166"/>
      <c r="K17" s="166"/>
      <c r="L17" s="166"/>
      <c r="M17" s="166"/>
      <c r="N17" s="166"/>
      <c r="O17" s="166"/>
      <c r="P17" s="166"/>
      <c r="Q17" s="166"/>
      <c r="R17" s="166"/>
      <c r="S17" s="172"/>
      <c r="T17" s="173"/>
      <c r="U17" s="173"/>
      <c r="V17" s="174"/>
      <c r="W17" s="268"/>
      <c r="X17" s="269"/>
      <c r="Y17" s="269"/>
      <c r="Z17" s="270"/>
      <c r="AA17" s="270"/>
      <c r="AB17" s="271"/>
      <c r="AC17" s="262"/>
      <c r="AD17" s="207"/>
      <c r="AE17" s="268"/>
      <c r="AF17" s="269"/>
      <c r="AG17" s="269"/>
      <c r="AH17" s="270"/>
      <c r="AI17" s="270"/>
      <c r="AJ17" s="271"/>
      <c r="AK17" s="263"/>
      <c r="AL17" s="263"/>
      <c r="AM17" s="268"/>
      <c r="AN17" s="269"/>
      <c r="AO17" s="269"/>
      <c r="AP17" s="270"/>
      <c r="AQ17" s="270"/>
      <c r="AR17" s="271"/>
      <c r="AS17" s="272"/>
      <c r="AT17" s="272"/>
      <c r="AU17" s="273"/>
      <c r="AV17" s="297"/>
      <c r="AW17" s="298"/>
      <c r="AX17" s="298"/>
      <c r="AY17" s="298"/>
      <c r="AZ17" s="298"/>
      <c r="BA17" s="298"/>
      <c r="BB17" s="297"/>
      <c r="BC17" s="298"/>
      <c r="BD17" s="298"/>
      <c r="BE17" s="298"/>
      <c r="BF17" s="298"/>
      <c r="BG17" s="299"/>
      <c r="BH17" s="297"/>
      <c r="BI17" s="298"/>
      <c r="BJ17" s="298"/>
      <c r="BK17" s="298"/>
      <c r="BL17" s="298"/>
      <c r="BM17" s="299"/>
      <c r="BN17" s="297"/>
      <c r="BO17" s="298"/>
      <c r="BP17" s="298"/>
      <c r="BQ17" s="298"/>
      <c r="BR17" s="298"/>
      <c r="BS17" s="299"/>
      <c r="BT17" s="303"/>
      <c r="BU17" s="304"/>
      <c r="BV17" s="304"/>
      <c r="BW17" s="304"/>
      <c r="BX17" s="304"/>
      <c r="BY17" s="305"/>
    </row>
    <row r="18" spans="2:77" ht="13.5" customHeight="1">
      <c r="B18" s="165"/>
      <c r="C18" s="166"/>
      <c r="D18" s="166"/>
      <c r="E18" s="166"/>
      <c r="F18" s="166"/>
      <c r="G18" s="166"/>
      <c r="H18" s="166"/>
      <c r="I18" s="166"/>
      <c r="J18" s="166"/>
      <c r="K18" s="166"/>
      <c r="L18" s="166"/>
      <c r="M18" s="166"/>
      <c r="N18" s="166"/>
      <c r="O18" s="166"/>
      <c r="P18" s="166"/>
      <c r="Q18" s="166"/>
      <c r="R18" s="166"/>
      <c r="S18" s="169" t="str">
        <f>IF(OR(W18&lt;29,W18="元"),"令和","平成")</f>
        <v>平成</v>
      </c>
      <c r="T18" s="170"/>
      <c r="U18" s="170"/>
      <c r="V18" s="171"/>
      <c r="W18" s="254" t="str">
        <f>IF(W16="","",W16)</f>
        <v/>
      </c>
      <c r="X18" s="255"/>
      <c r="Y18" s="255"/>
      <c r="Z18" s="256"/>
      <c r="AA18" s="256"/>
      <c r="AB18" s="257"/>
      <c r="AC18" s="169" t="s">
        <v>24</v>
      </c>
      <c r="AD18" s="171"/>
      <c r="AE18" s="254" t="str">
        <f>IF(AE16="","",AE16)</f>
        <v/>
      </c>
      <c r="AF18" s="255"/>
      <c r="AG18" s="255"/>
      <c r="AH18" s="256"/>
      <c r="AI18" s="256"/>
      <c r="AJ18" s="257"/>
      <c r="AK18" s="263" t="s">
        <v>25</v>
      </c>
      <c r="AL18" s="263"/>
      <c r="AM18" s="264"/>
      <c r="AN18" s="265"/>
      <c r="AO18" s="265"/>
      <c r="AP18" s="266"/>
      <c r="AQ18" s="266"/>
      <c r="AR18" s="267"/>
      <c r="AS18" s="272" t="s">
        <v>33</v>
      </c>
      <c r="AT18" s="272"/>
      <c r="AU18" s="273"/>
      <c r="AV18" s="264"/>
      <c r="AW18" s="265"/>
      <c r="AX18" s="265"/>
      <c r="AY18" s="265"/>
      <c r="AZ18" s="265"/>
      <c r="BA18" s="282"/>
      <c r="BB18" s="264"/>
      <c r="BC18" s="265"/>
      <c r="BD18" s="265"/>
      <c r="BE18" s="265"/>
      <c r="BF18" s="265"/>
      <c r="BG18" s="282"/>
      <c r="BH18" s="264"/>
      <c r="BI18" s="265"/>
      <c r="BJ18" s="265"/>
      <c r="BK18" s="265"/>
      <c r="BL18" s="265"/>
      <c r="BM18" s="282"/>
      <c r="BN18" s="284" t="str">
        <f>IF(AV18&gt;0,AV18-BB18-BH18,"")</f>
        <v/>
      </c>
      <c r="BO18" s="285"/>
      <c r="BP18" s="285"/>
      <c r="BQ18" s="285"/>
      <c r="BR18" s="285"/>
      <c r="BS18" s="286"/>
      <c r="BT18" s="290"/>
      <c r="BU18" s="291"/>
      <c r="BV18" s="291"/>
      <c r="BW18" s="291"/>
      <c r="BX18" s="291"/>
      <c r="BY18" s="292"/>
    </row>
    <row r="19" spans="2:77" ht="10.5" customHeight="1">
      <c r="B19" s="167"/>
      <c r="C19" s="168"/>
      <c r="D19" s="168"/>
      <c r="E19" s="168"/>
      <c r="F19" s="168"/>
      <c r="G19" s="168"/>
      <c r="H19" s="168"/>
      <c r="I19" s="168"/>
      <c r="J19" s="168"/>
      <c r="K19" s="168"/>
      <c r="L19" s="168"/>
      <c r="M19" s="168"/>
      <c r="N19" s="168"/>
      <c r="O19" s="168"/>
      <c r="P19" s="168"/>
      <c r="Q19" s="168"/>
      <c r="R19" s="168"/>
      <c r="S19" s="172"/>
      <c r="T19" s="173"/>
      <c r="U19" s="173"/>
      <c r="V19" s="174"/>
      <c r="W19" s="258"/>
      <c r="X19" s="259"/>
      <c r="Y19" s="259"/>
      <c r="Z19" s="260"/>
      <c r="AA19" s="260"/>
      <c r="AB19" s="261"/>
      <c r="AC19" s="262"/>
      <c r="AD19" s="207"/>
      <c r="AE19" s="258"/>
      <c r="AF19" s="259"/>
      <c r="AG19" s="259"/>
      <c r="AH19" s="260"/>
      <c r="AI19" s="260"/>
      <c r="AJ19" s="261"/>
      <c r="AK19" s="263"/>
      <c r="AL19" s="263"/>
      <c r="AM19" s="268"/>
      <c r="AN19" s="269"/>
      <c r="AO19" s="269"/>
      <c r="AP19" s="270"/>
      <c r="AQ19" s="270"/>
      <c r="AR19" s="271"/>
      <c r="AS19" s="272"/>
      <c r="AT19" s="272"/>
      <c r="AU19" s="273"/>
      <c r="AV19" s="268"/>
      <c r="AW19" s="269"/>
      <c r="AX19" s="269"/>
      <c r="AY19" s="269"/>
      <c r="AZ19" s="269"/>
      <c r="BA19" s="283"/>
      <c r="BB19" s="268"/>
      <c r="BC19" s="269"/>
      <c r="BD19" s="269"/>
      <c r="BE19" s="269"/>
      <c r="BF19" s="269"/>
      <c r="BG19" s="283"/>
      <c r="BH19" s="268"/>
      <c r="BI19" s="269"/>
      <c r="BJ19" s="269"/>
      <c r="BK19" s="269"/>
      <c r="BL19" s="269"/>
      <c r="BM19" s="283"/>
      <c r="BN19" s="287"/>
      <c r="BO19" s="288"/>
      <c r="BP19" s="288"/>
      <c r="BQ19" s="288"/>
      <c r="BR19" s="288"/>
      <c r="BS19" s="289"/>
      <c r="BT19" s="258"/>
      <c r="BU19" s="259"/>
      <c r="BV19" s="259"/>
      <c r="BW19" s="259"/>
      <c r="BX19" s="259"/>
      <c r="BY19" s="293"/>
    </row>
    <row r="20" spans="2:77" ht="24" customHeight="1">
      <c r="B20" s="249" t="s">
        <v>34</v>
      </c>
      <c r="C20" s="250"/>
      <c r="D20" s="250"/>
      <c r="E20" s="250"/>
      <c r="F20" s="250"/>
      <c r="G20" s="250"/>
      <c r="H20" s="250"/>
      <c r="I20" s="250"/>
      <c r="J20" s="250"/>
      <c r="K20" s="250"/>
      <c r="L20" s="250"/>
      <c r="M20" s="250"/>
      <c r="N20" s="250"/>
      <c r="O20" s="250"/>
      <c r="P20" s="250"/>
      <c r="Q20" s="250"/>
      <c r="R20" s="250"/>
      <c r="S20" s="250"/>
      <c r="T20" s="250"/>
      <c r="U20" s="250"/>
      <c r="V20" s="251"/>
      <c r="W20" s="252" t="s">
        <v>35</v>
      </c>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3"/>
    </row>
    <row r="21" spans="2:77" ht="17.100000000000001" customHeight="1">
      <c r="B21" s="443" t="s">
        <v>139</v>
      </c>
      <c r="C21" s="444"/>
      <c r="D21" s="444"/>
      <c r="E21" s="444"/>
      <c r="F21" s="444"/>
      <c r="G21" s="444"/>
      <c r="H21" s="444"/>
      <c r="I21" s="444"/>
      <c r="J21" s="444"/>
      <c r="K21" s="444"/>
      <c r="L21" s="444"/>
      <c r="M21" s="444"/>
      <c r="N21" s="444"/>
      <c r="O21" s="444"/>
      <c r="P21" s="444"/>
      <c r="Q21" s="444"/>
      <c r="R21" s="444"/>
      <c r="S21" s="444"/>
      <c r="T21" s="444"/>
      <c r="U21" s="444"/>
      <c r="V21" s="445"/>
      <c r="W21" s="277" t="s">
        <v>36</v>
      </c>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8"/>
    </row>
    <row r="22" spans="2:77" ht="17.100000000000001" customHeight="1">
      <c r="B22" s="446"/>
      <c r="C22" s="447"/>
      <c r="D22" s="447"/>
      <c r="E22" s="447"/>
      <c r="F22" s="447"/>
      <c r="G22" s="447"/>
      <c r="H22" s="447"/>
      <c r="I22" s="447"/>
      <c r="J22" s="447"/>
      <c r="K22" s="447"/>
      <c r="L22" s="447"/>
      <c r="M22" s="447"/>
      <c r="N22" s="447"/>
      <c r="O22" s="447"/>
      <c r="P22" s="447"/>
      <c r="Q22" s="447"/>
      <c r="R22" s="447"/>
      <c r="S22" s="447"/>
      <c r="T22" s="447"/>
      <c r="U22" s="447"/>
      <c r="V22" s="448"/>
      <c r="W22" s="12"/>
      <c r="X22" s="13"/>
      <c r="Y22" s="14" t="s">
        <v>37</v>
      </c>
      <c r="Z22" s="15"/>
      <c r="AA22" s="15"/>
      <c r="AB22" s="15"/>
      <c r="AC22" s="15"/>
      <c r="AD22" s="196" t="str">
        <f>IF(AND(AA14="",BH14=""),"",MIN(AA14,BH14))</f>
        <v/>
      </c>
      <c r="AE22" s="197"/>
      <c r="AF22" s="197"/>
      <c r="AG22" s="197"/>
      <c r="AH22" s="197"/>
      <c r="AI22" s="197"/>
      <c r="AJ22" s="197"/>
      <c r="AK22" s="197"/>
      <c r="AL22" s="197"/>
      <c r="AM22" s="198"/>
      <c r="AN22" s="279" t="s">
        <v>38</v>
      </c>
      <c r="AO22" s="193"/>
      <c r="AP22" s="193"/>
      <c r="AQ22" s="193"/>
      <c r="AR22" s="193"/>
      <c r="AS22" s="193"/>
      <c r="AT22" s="193"/>
      <c r="AU22" s="193"/>
      <c r="AV22" s="193"/>
      <c r="AW22" s="193"/>
      <c r="AX22" s="193"/>
      <c r="AY22" s="280"/>
      <c r="AZ22" s="196" t="str">
        <f>IF(AD22="","",ROUND(AD22/22,-1))</f>
        <v/>
      </c>
      <c r="BA22" s="197"/>
      <c r="BB22" s="197"/>
      <c r="BC22" s="197"/>
      <c r="BD22" s="197"/>
      <c r="BE22" s="197"/>
      <c r="BF22" s="197"/>
      <c r="BG22" s="197"/>
      <c r="BH22" s="198"/>
      <c r="BI22" s="235" t="s">
        <v>39</v>
      </c>
      <c r="BJ22" s="236"/>
      <c r="BK22" s="14" t="s">
        <v>40</v>
      </c>
      <c r="BL22" s="15"/>
      <c r="BM22" s="15"/>
      <c r="BN22" s="15"/>
      <c r="BO22" s="15"/>
      <c r="BP22" s="15"/>
      <c r="BQ22" s="15"/>
      <c r="BR22" s="15"/>
      <c r="BS22" s="15"/>
      <c r="BT22" s="15"/>
      <c r="BU22" s="15"/>
      <c r="BV22" s="15"/>
      <c r="BW22" s="15"/>
      <c r="BX22" s="15"/>
      <c r="BY22" s="16"/>
    </row>
    <row r="23" spans="2:77" ht="17.100000000000001" customHeight="1">
      <c r="B23" s="446"/>
      <c r="C23" s="447"/>
      <c r="D23" s="447"/>
      <c r="E23" s="447"/>
      <c r="F23" s="447"/>
      <c r="G23" s="447"/>
      <c r="H23" s="447"/>
      <c r="I23" s="447"/>
      <c r="J23" s="447"/>
      <c r="K23" s="447"/>
      <c r="L23" s="447"/>
      <c r="M23" s="447"/>
      <c r="N23" s="447"/>
      <c r="O23" s="447"/>
      <c r="P23" s="447"/>
      <c r="Q23" s="447"/>
      <c r="R23" s="447"/>
      <c r="S23" s="447"/>
      <c r="T23" s="447"/>
      <c r="U23" s="447"/>
      <c r="V23" s="448"/>
      <c r="W23" s="13"/>
      <c r="X23" s="13"/>
      <c r="Y23" s="14"/>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281" t="s">
        <v>41</v>
      </c>
      <c r="AZ23" s="281"/>
      <c r="BA23" s="281"/>
      <c r="BB23" s="281"/>
      <c r="BC23" s="281"/>
      <c r="BD23" s="281"/>
      <c r="BE23" s="281"/>
      <c r="BF23" s="281"/>
      <c r="BG23" s="281"/>
      <c r="BH23" s="281"/>
      <c r="BI23" s="281"/>
      <c r="BJ23" s="281"/>
      <c r="BK23" s="281"/>
      <c r="BL23" s="15"/>
      <c r="BM23" s="15"/>
      <c r="BN23" s="15"/>
      <c r="BO23" s="15"/>
      <c r="BP23" s="15"/>
      <c r="BQ23" s="15"/>
      <c r="BR23" s="15"/>
      <c r="BS23" s="15"/>
      <c r="BT23" s="15"/>
      <c r="BU23" s="15"/>
      <c r="BV23" s="15"/>
      <c r="BW23" s="15"/>
      <c r="BX23" s="15"/>
      <c r="BY23" s="16"/>
    </row>
    <row r="24" spans="2:77" ht="17.100000000000001" customHeight="1">
      <c r="B24" s="446"/>
      <c r="C24" s="447"/>
      <c r="D24" s="447"/>
      <c r="E24" s="447"/>
      <c r="F24" s="447"/>
      <c r="G24" s="447"/>
      <c r="H24" s="447"/>
      <c r="I24" s="447"/>
      <c r="J24" s="447"/>
      <c r="K24" s="447"/>
      <c r="L24" s="447"/>
      <c r="M24" s="447"/>
      <c r="N24" s="447"/>
      <c r="O24" s="447"/>
      <c r="P24" s="447"/>
      <c r="Q24" s="447"/>
      <c r="R24" s="447"/>
      <c r="S24" s="447"/>
      <c r="T24" s="447"/>
      <c r="U24" s="447"/>
      <c r="V24" s="448"/>
      <c r="W24" s="187" t="s">
        <v>42</v>
      </c>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95"/>
    </row>
    <row r="25" spans="2:77" ht="17.100000000000001" customHeight="1">
      <c r="B25" s="446"/>
      <c r="C25" s="447"/>
      <c r="D25" s="447"/>
      <c r="E25" s="447"/>
      <c r="F25" s="447"/>
      <c r="G25" s="447"/>
      <c r="H25" s="447"/>
      <c r="I25" s="447"/>
      <c r="J25" s="447"/>
      <c r="K25" s="447"/>
      <c r="L25" s="447"/>
      <c r="M25" s="447"/>
      <c r="N25" s="447"/>
      <c r="O25" s="447"/>
      <c r="P25" s="447"/>
      <c r="Q25" s="447"/>
      <c r="R25" s="447"/>
      <c r="S25" s="447"/>
      <c r="T25" s="447"/>
      <c r="U25" s="447"/>
      <c r="V25" s="448"/>
      <c r="W25" s="13"/>
      <c r="X25" s="13"/>
      <c r="Y25" s="14" t="s">
        <v>43</v>
      </c>
      <c r="Z25" s="15"/>
      <c r="AA25" s="15"/>
      <c r="AB25" s="15"/>
      <c r="AC25" s="15"/>
      <c r="AD25" s="196" t="str">
        <f>AZ22</f>
        <v/>
      </c>
      <c r="AE25" s="197"/>
      <c r="AF25" s="197"/>
      <c r="AG25" s="197"/>
      <c r="AH25" s="197"/>
      <c r="AI25" s="197"/>
      <c r="AJ25" s="197"/>
      <c r="AK25" s="197"/>
      <c r="AL25" s="197"/>
      <c r="AM25" s="198"/>
      <c r="AN25" s="18"/>
      <c r="AO25" s="193" t="s">
        <v>39</v>
      </c>
      <c r="AP25" s="193"/>
      <c r="AQ25" s="193" t="s">
        <v>44</v>
      </c>
      <c r="AR25" s="193"/>
      <c r="AS25" s="193"/>
      <c r="AT25" s="193"/>
      <c r="AU25" s="193"/>
      <c r="AV25" s="193"/>
      <c r="AW25" s="193"/>
      <c r="AX25" s="193"/>
      <c r="AY25" s="19"/>
      <c r="AZ25" s="274" t="str">
        <f>IF(AD25="","",ROUNDDOWN(AD25*0.67,0))</f>
        <v/>
      </c>
      <c r="BA25" s="275"/>
      <c r="BB25" s="275"/>
      <c r="BC25" s="275"/>
      <c r="BD25" s="275"/>
      <c r="BE25" s="275"/>
      <c r="BF25" s="275"/>
      <c r="BG25" s="275"/>
      <c r="BH25" s="276"/>
      <c r="BI25" s="235" t="s">
        <v>39</v>
      </c>
      <c r="BJ25" s="236"/>
      <c r="BK25" s="14" t="s">
        <v>45</v>
      </c>
      <c r="BL25" s="14"/>
      <c r="BM25" s="15"/>
      <c r="BN25" s="20"/>
      <c r="BO25" s="21"/>
      <c r="BP25" s="21"/>
      <c r="BQ25" s="21"/>
      <c r="BR25" s="15"/>
      <c r="BS25" s="15"/>
      <c r="BT25" s="15"/>
      <c r="BU25" s="15"/>
      <c r="BV25" s="15"/>
      <c r="BW25" s="15"/>
      <c r="BX25" s="15"/>
      <c r="BY25" s="16"/>
    </row>
    <row r="26" spans="2:77" ht="10.35" customHeight="1" thickBot="1">
      <c r="B26" s="446"/>
      <c r="C26" s="447"/>
      <c r="D26" s="447"/>
      <c r="E26" s="447"/>
      <c r="F26" s="447"/>
      <c r="G26" s="447"/>
      <c r="H26" s="447"/>
      <c r="I26" s="447"/>
      <c r="J26" s="447"/>
      <c r="K26" s="447"/>
      <c r="L26" s="447"/>
      <c r="M26" s="447"/>
      <c r="N26" s="447"/>
      <c r="O26" s="447"/>
      <c r="P26" s="447"/>
      <c r="Q26" s="447"/>
      <c r="R26" s="447"/>
      <c r="S26" s="447"/>
      <c r="T26" s="447"/>
      <c r="U26" s="447"/>
      <c r="V26" s="448"/>
      <c r="W26" s="132"/>
      <c r="X26" s="13"/>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22" t="s">
        <v>46</v>
      </c>
      <c r="AZ26" s="4"/>
      <c r="BA26" s="4"/>
      <c r="BB26" s="21"/>
      <c r="BC26" s="14"/>
      <c r="BD26" s="14"/>
      <c r="BE26" s="14"/>
      <c r="BF26" s="14"/>
      <c r="BG26" s="14"/>
      <c r="BH26" s="14"/>
      <c r="BI26" s="14"/>
      <c r="BJ26" s="14"/>
      <c r="BK26" s="14"/>
      <c r="BL26" s="14"/>
      <c r="BM26" s="14"/>
      <c r="BN26" s="14"/>
      <c r="BO26" s="15"/>
      <c r="BP26" s="15"/>
      <c r="BQ26" s="15"/>
      <c r="BR26" s="15"/>
      <c r="BS26" s="15"/>
      <c r="BT26" s="15"/>
      <c r="BU26" s="15"/>
      <c r="BV26" s="15"/>
      <c r="BW26" s="15"/>
      <c r="BX26" s="15"/>
      <c r="BY26" s="16"/>
    </row>
    <row r="27" spans="2:77" ht="16.5" customHeight="1">
      <c r="B27" s="199"/>
      <c r="C27" s="200"/>
      <c r="D27" s="200"/>
      <c r="E27" s="200"/>
      <c r="F27" s="200"/>
      <c r="G27" s="200"/>
      <c r="H27" s="200"/>
      <c r="I27" s="200"/>
      <c r="J27" s="200"/>
      <c r="K27" s="200"/>
      <c r="L27" s="200"/>
      <c r="M27" s="200"/>
      <c r="N27" s="200"/>
      <c r="O27" s="200"/>
      <c r="P27" s="200"/>
      <c r="Q27" s="200"/>
      <c r="R27" s="200"/>
      <c r="S27" s="200"/>
      <c r="T27" s="200"/>
      <c r="U27" s="200"/>
      <c r="V27" s="200"/>
      <c r="W27" s="13"/>
      <c r="X27" s="13"/>
      <c r="Y27" s="187" t="s">
        <v>47</v>
      </c>
      <c r="Z27" s="187"/>
      <c r="AA27" s="187"/>
      <c r="AB27" s="187"/>
      <c r="AC27" s="187"/>
      <c r="AD27" s="187"/>
      <c r="AE27" s="187"/>
      <c r="AF27" s="187"/>
      <c r="AG27" s="187"/>
      <c r="AH27" s="187"/>
      <c r="AI27" s="187"/>
      <c r="AJ27" s="187"/>
      <c r="AK27" s="187"/>
      <c r="AL27" s="187"/>
      <c r="AM27" s="20"/>
      <c r="AN27" s="20"/>
      <c r="AO27" s="20"/>
      <c r="AP27" s="20"/>
      <c r="AQ27" s="20"/>
      <c r="AR27" s="20"/>
      <c r="AS27" s="20"/>
      <c r="AT27" s="23"/>
      <c r="AU27" s="23"/>
      <c r="AV27" s="20"/>
      <c r="AW27" s="20"/>
      <c r="AX27" s="20"/>
      <c r="AY27" s="20"/>
      <c r="AZ27" s="20"/>
      <c r="BA27" s="20"/>
      <c r="BB27" s="20"/>
      <c r="BC27" s="20"/>
      <c r="BD27" s="20"/>
      <c r="BE27" s="23"/>
      <c r="BF27" s="23"/>
      <c r="BG27" s="20"/>
      <c r="BH27" s="15"/>
      <c r="BI27" s="23"/>
      <c r="BJ27" s="20"/>
      <c r="BK27" s="20"/>
      <c r="BL27" s="20"/>
      <c r="BM27" s="20"/>
      <c r="BN27" s="20"/>
      <c r="BO27" s="23"/>
      <c r="BP27" s="23"/>
      <c r="BQ27" s="15"/>
      <c r="BR27" s="23"/>
      <c r="BS27" s="23"/>
      <c r="BT27" s="15"/>
      <c r="BU27" s="15"/>
      <c r="BV27" s="15"/>
      <c r="BW27" s="15"/>
      <c r="BX27" s="15"/>
      <c r="BY27" s="16"/>
    </row>
    <row r="28" spans="2:77" ht="17.100000000000001" customHeight="1">
      <c r="B28" s="201" t="s">
        <v>140</v>
      </c>
      <c r="C28" s="202"/>
      <c r="D28" s="202"/>
      <c r="E28" s="202" t="s">
        <v>140</v>
      </c>
      <c r="F28" s="202"/>
      <c r="G28" s="202"/>
      <c r="H28" s="202" t="s">
        <v>140</v>
      </c>
      <c r="I28" s="202"/>
      <c r="J28" s="202"/>
      <c r="K28" s="202" t="s">
        <v>140</v>
      </c>
      <c r="L28" s="202"/>
      <c r="M28" s="202"/>
      <c r="N28" s="202" t="s">
        <v>140</v>
      </c>
      <c r="O28" s="202"/>
      <c r="P28" s="202"/>
      <c r="Q28" s="202" t="s">
        <v>140</v>
      </c>
      <c r="R28" s="202"/>
      <c r="S28" s="202"/>
      <c r="T28" s="202" t="s">
        <v>140</v>
      </c>
      <c r="U28" s="202"/>
      <c r="V28" s="202"/>
      <c r="W28" s="13"/>
      <c r="X28" s="13"/>
      <c r="Y28" s="24"/>
      <c r="Z28" s="15"/>
      <c r="AA28" s="4"/>
      <c r="AB28" s="188" t="s">
        <v>48</v>
      </c>
      <c r="AC28" s="188"/>
      <c r="AD28" s="188"/>
      <c r="AE28" s="188"/>
      <c r="AF28" s="188"/>
      <c r="AG28" s="188"/>
      <c r="AH28" s="189"/>
      <c r="AI28" s="190" t="str">
        <f>AZ25</f>
        <v/>
      </c>
      <c r="AJ28" s="191"/>
      <c r="AK28" s="191"/>
      <c r="AL28" s="191"/>
      <c r="AM28" s="191"/>
      <c r="AN28" s="191"/>
      <c r="AO28" s="191"/>
      <c r="AP28" s="191"/>
      <c r="AQ28" s="191"/>
      <c r="AR28" s="192"/>
      <c r="AS28" s="15"/>
      <c r="AT28" s="193" t="s">
        <v>39</v>
      </c>
      <c r="AU28" s="193"/>
      <c r="AV28" s="15"/>
      <c r="AW28" s="15"/>
      <c r="AX28" s="15"/>
      <c r="AY28" s="194" t="s">
        <v>49</v>
      </c>
      <c r="AZ28" s="194"/>
      <c r="BA28" s="194"/>
      <c r="BB28" s="194"/>
      <c r="BC28" s="194"/>
      <c r="BD28" s="194"/>
      <c r="BE28" s="194"/>
      <c r="BF28" s="194"/>
      <c r="BG28" s="194"/>
      <c r="BH28" s="194"/>
      <c r="BI28" s="23"/>
      <c r="BJ28" s="15"/>
      <c r="BK28" s="20"/>
      <c r="BL28" s="20"/>
      <c r="BM28" s="20"/>
      <c r="BN28" s="20"/>
      <c r="BO28" s="15"/>
      <c r="BP28" s="15"/>
      <c r="BQ28" s="15"/>
      <c r="BR28" s="15"/>
      <c r="BS28" s="15"/>
      <c r="BT28" s="15"/>
      <c r="BU28" s="15"/>
      <c r="BV28" s="15"/>
      <c r="BW28" s="15"/>
      <c r="BX28" s="15"/>
      <c r="BY28" s="25"/>
    </row>
    <row r="29" spans="2:77" ht="17.100000000000001" customHeight="1">
      <c r="B29" s="183">
        <v>1</v>
      </c>
      <c r="C29" s="184"/>
      <c r="D29" s="184"/>
      <c r="E29" s="184">
        <v>2</v>
      </c>
      <c r="F29" s="184"/>
      <c r="G29" s="184"/>
      <c r="H29" s="184">
        <v>3</v>
      </c>
      <c r="I29" s="184"/>
      <c r="J29" s="184"/>
      <c r="K29" s="184">
        <v>4</v>
      </c>
      <c r="L29" s="184"/>
      <c r="M29" s="184"/>
      <c r="N29" s="184">
        <v>5</v>
      </c>
      <c r="O29" s="184"/>
      <c r="P29" s="184"/>
      <c r="Q29" s="184">
        <v>6</v>
      </c>
      <c r="R29" s="184"/>
      <c r="S29" s="184"/>
      <c r="T29" s="184">
        <v>7</v>
      </c>
      <c r="U29" s="184"/>
      <c r="V29" s="184"/>
      <c r="W29" s="13"/>
      <c r="X29" s="13"/>
      <c r="Y29" s="24"/>
      <c r="Z29" s="4"/>
      <c r="AA29" s="23"/>
      <c r="AB29" s="23"/>
      <c r="AC29" s="23"/>
      <c r="AD29" s="20"/>
      <c r="AE29" s="20"/>
      <c r="AF29" s="20"/>
      <c r="AG29" s="20"/>
      <c r="AH29" s="20"/>
      <c r="AI29" s="20"/>
      <c r="AJ29" s="23"/>
      <c r="AK29" s="20"/>
      <c r="AL29" s="20"/>
      <c r="AM29" s="20"/>
      <c r="AN29" s="20"/>
      <c r="AO29" s="20"/>
      <c r="AP29" s="20"/>
      <c r="AQ29" s="20"/>
      <c r="AR29" s="20"/>
      <c r="AS29" s="20"/>
      <c r="AT29" s="23"/>
      <c r="AU29" s="23"/>
      <c r="AV29" s="20"/>
      <c r="AW29" s="15"/>
      <c r="AX29" s="15"/>
      <c r="AY29" s="241">
        <f>IF(AND(AI28="",AI30=""),"",MIN(AI28,AI30))</f>
        <v>15778</v>
      </c>
      <c r="AZ29" s="242"/>
      <c r="BA29" s="242"/>
      <c r="BB29" s="242"/>
      <c r="BC29" s="242"/>
      <c r="BD29" s="242"/>
      <c r="BE29" s="242"/>
      <c r="BF29" s="242"/>
      <c r="BG29" s="242"/>
      <c r="BH29" s="243"/>
      <c r="BI29" s="235" t="s">
        <v>39</v>
      </c>
      <c r="BJ29" s="236"/>
      <c r="BK29" s="26"/>
      <c r="BL29" s="20"/>
      <c r="BM29" s="15"/>
      <c r="BN29" s="188" t="s">
        <v>50</v>
      </c>
      <c r="BO29" s="188"/>
      <c r="BP29" s="188"/>
      <c r="BQ29" s="188"/>
      <c r="BR29" s="188"/>
      <c r="BS29" s="188"/>
      <c r="BT29" s="188"/>
      <c r="BU29" s="188"/>
      <c r="BV29" s="188"/>
      <c r="BW29" s="20"/>
      <c r="BX29" s="20"/>
      <c r="BY29" s="25"/>
    </row>
    <row r="30" spans="2:77" ht="17.100000000000001" customHeight="1">
      <c r="B30" s="185"/>
      <c r="C30" s="186"/>
      <c r="D30" s="186"/>
      <c r="E30" s="186"/>
      <c r="F30" s="186"/>
      <c r="G30" s="186"/>
      <c r="H30" s="186"/>
      <c r="I30" s="186"/>
      <c r="J30" s="186"/>
      <c r="K30" s="186"/>
      <c r="L30" s="186"/>
      <c r="M30" s="186"/>
      <c r="N30" s="186"/>
      <c r="O30" s="186"/>
      <c r="P30" s="186"/>
      <c r="Q30" s="186"/>
      <c r="R30" s="186"/>
      <c r="S30" s="186"/>
      <c r="T30" s="186"/>
      <c r="U30" s="186"/>
      <c r="V30" s="186"/>
      <c r="W30" s="13"/>
      <c r="X30" s="13"/>
      <c r="Y30" s="27"/>
      <c r="Z30" s="23"/>
      <c r="AA30" s="188" t="s">
        <v>51</v>
      </c>
      <c r="AB30" s="188"/>
      <c r="AC30" s="188"/>
      <c r="AD30" s="188"/>
      <c r="AE30" s="188"/>
      <c r="AF30" s="188"/>
      <c r="AG30" s="188"/>
      <c r="AH30" s="189"/>
      <c r="AI30" s="237">
        <v>15778</v>
      </c>
      <c r="AJ30" s="238"/>
      <c r="AK30" s="238"/>
      <c r="AL30" s="238"/>
      <c r="AM30" s="238"/>
      <c r="AN30" s="238"/>
      <c r="AO30" s="238"/>
      <c r="AP30" s="238"/>
      <c r="AQ30" s="238"/>
      <c r="AR30" s="239"/>
      <c r="AS30" s="20"/>
      <c r="AT30" s="193" t="s">
        <v>39</v>
      </c>
      <c r="AU30" s="193"/>
      <c r="AV30" s="20"/>
      <c r="AW30" s="20"/>
      <c r="AX30" s="20"/>
      <c r="AY30" s="20"/>
      <c r="AZ30" s="20"/>
      <c r="BA30" s="15"/>
      <c r="BB30" s="15"/>
      <c r="BC30" s="20"/>
      <c r="BD30" s="20"/>
      <c r="BE30" s="23"/>
      <c r="BF30" s="23"/>
      <c r="BG30" s="20"/>
      <c r="BH30" s="23"/>
      <c r="BI30" s="23"/>
      <c r="BJ30" s="20"/>
      <c r="BK30" s="20"/>
      <c r="BL30" s="20"/>
      <c r="BM30" s="20"/>
      <c r="BN30" s="20"/>
      <c r="BO30" s="23"/>
      <c r="BP30" s="23"/>
      <c r="BQ30" s="15"/>
      <c r="BR30" s="23"/>
      <c r="BS30" s="23"/>
      <c r="BT30" s="15"/>
      <c r="BU30" s="15"/>
      <c r="BV30" s="15"/>
      <c r="BW30" s="15"/>
      <c r="BX30" s="20"/>
      <c r="BY30" s="25"/>
    </row>
    <row r="31" spans="2:77" ht="17.100000000000001" customHeight="1">
      <c r="B31" s="175">
        <v>8</v>
      </c>
      <c r="C31" s="176"/>
      <c r="D31" s="176"/>
      <c r="E31" s="176">
        <v>9</v>
      </c>
      <c r="F31" s="176"/>
      <c r="G31" s="176"/>
      <c r="H31" s="176">
        <v>10</v>
      </c>
      <c r="I31" s="176"/>
      <c r="J31" s="176"/>
      <c r="K31" s="176">
        <v>11</v>
      </c>
      <c r="L31" s="176"/>
      <c r="M31" s="176"/>
      <c r="N31" s="176">
        <v>12</v>
      </c>
      <c r="O31" s="176"/>
      <c r="P31" s="176"/>
      <c r="Q31" s="176">
        <v>13</v>
      </c>
      <c r="R31" s="176"/>
      <c r="S31" s="176"/>
      <c r="T31" s="176">
        <v>14</v>
      </c>
      <c r="U31" s="176"/>
      <c r="V31" s="176"/>
      <c r="W31" s="13"/>
      <c r="X31" s="13"/>
      <c r="Y31" s="15"/>
      <c r="Z31" s="23"/>
      <c r="AA31" s="28" t="s">
        <v>52</v>
      </c>
      <c r="AB31" s="28"/>
      <c r="AC31" s="29"/>
      <c r="AD31" s="23"/>
      <c r="AE31" s="23"/>
      <c r="AF31" s="20"/>
      <c r="AG31" s="20"/>
      <c r="AH31" s="20"/>
      <c r="AI31" s="29"/>
      <c r="AJ31" s="29"/>
      <c r="AK31" s="29"/>
      <c r="AL31" s="29"/>
      <c r="AM31" s="29"/>
      <c r="AN31" s="29"/>
      <c r="AO31" s="29"/>
      <c r="AP31" s="29"/>
      <c r="AQ31" s="29"/>
      <c r="AR31" s="29"/>
      <c r="AS31" s="20"/>
      <c r="AT31" s="23"/>
      <c r="AU31" s="23"/>
      <c r="AV31" s="20"/>
      <c r="AW31" s="20"/>
      <c r="AX31" s="20"/>
      <c r="AY31" s="20"/>
      <c r="AZ31" s="20"/>
      <c r="BA31" s="15"/>
      <c r="BB31" s="15"/>
      <c r="BC31" s="20"/>
      <c r="BD31" s="20"/>
      <c r="BE31" s="15"/>
      <c r="BF31" s="15"/>
      <c r="BG31" s="15"/>
      <c r="BH31" s="15"/>
      <c r="BI31" s="15"/>
      <c r="BJ31" s="15"/>
      <c r="BK31" s="15"/>
      <c r="BL31" s="15"/>
      <c r="BM31" s="15"/>
      <c r="BN31" s="15"/>
      <c r="BO31" s="23"/>
      <c r="BP31" s="23"/>
      <c r="BQ31" s="15"/>
      <c r="BR31" s="23"/>
      <c r="BS31" s="23"/>
      <c r="BT31" s="15"/>
      <c r="BU31" s="15"/>
      <c r="BV31" s="15"/>
      <c r="BW31" s="15"/>
      <c r="BX31" s="20"/>
      <c r="BY31" s="25"/>
    </row>
    <row r="32" spans="2:77" ht="17.100000000000001" customHeight="1">
      <c r="B32" s="181"/>
      <c r="C32" s="182"/>
      <c r="D32" s="182"/>
      <c r="E32" s="182"/>
      <c r="F32" s="182"/>
      <c r="G32" s="182"/>
      <c r="H32" s="182"/>
      <c r="I32" s="182"/>
      <c r="J32" s="182"/>
      <c r="K32" s="182"/>
      <c r="L32" s="182"/>
      <c r="M32" s="182"/>
      <c r="N32" s="182"/>
      <c r="O32" s="182"/>
      <c r="P32" s="182"/>
      <c r="Q32" s="182"/>
      <c r="R32" s="182"/>
      <c r="S32" s="182"/>
      <c r="T32" s="182"/>
      <c r="U32" s="182"/>
      <c r="V32" s="182"/>
      <c r="W32" s="3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24"/>
      <c r="BI32" s="24"/>
      <c r="BJ32" s="24"/>
      <c r="BK32" s="24"/>
      <c r="BL32" s="24"/>
      <c r="BM32" s="24"/>
      <c r="BN32" s="24"/>
      <c r="BO32" s="24"/>
      <c r="BP32" s="24"/>
      <c r="BQ32" s="24"/>
      <c r="BR32" s="24"/>
      <c r="BS32" s="24"/>
      <c r="BT32" s="24"/>
      <c r="BU32" s="24"/>
      <c r="BV32" s="24"/>
      <c r="BW32" s="24"/>
      <c r="BX32" s="24"/>
      <c r="BY32" s="11"/>
    </row>
    <row r="33" spans="1:77" ht="14.45" customHeight="1">
      <c r="B33" s="183">
        <v>15</v>
      </c>
      <c r="C33" s="184"/>
      <c r="D33" s="184"/>
      <c r="E33" s="184">
        <v>16</v>
      </c>
      <c r="F33" s="184"/>
      <c r="G33" s="184"/>
      <c r="H33" s="184">
        <v>17</v>
      </c>
      <c r="I33" s="184"/>
      <c r="J33" s="184"/>
      <c r="K33" s="184">
        <v>18</v>
      </c>
      <c r="L33" s="184"/>
      <c r="M33" s="184"/>
      <c r="N33" s="184">
        <v>19</v>
      </c>
      <c r="O33" s="184"/>
      <c r="P33" s="184"/>
      <c r="Q33" s="184">
        <v>20</v>
      </c>
      <c r="R33" s="184"/>
      <c r="S33" s="184"/>
      <c r="T33" s="184">
        <v>21</v>
      </c>
      <c r="U33" s="184"/>
      <c r="V33" s="184"/>
      <c r="W33" s="51" t="s">
        <v>53</v>
      </c>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4"/>
      <c r="BI33" s="4"/>
      <c r="BJ33" s="4"/>
      <c r="BK33" s="4"/>
      <c r="BL33" s="4"/>
      <c r="BM33" s="4"/>
      <c r="BN33" s="4"/>
      <c r="BO33" s="4"/>
      <c r="BP33" s="4"/>
      <c r="BQ33" s="4"/>
      <c r="BR33" s="4"/>
      <c r="BS33" s="4"/>
      <c r="BT33" s="4"/>
      <c r="BU33" s="4"/>
      <c r="BV33" s="4"/>
      <c r="BW33" s="4"/>
      <c r="BX33" s="4"/>
      <c r="BY33" s="52"/>
    </row>
    <row r="34" spans="1:77" ht="18.600000000000001" customHeight="1">
      <c r="B34" s="185"/>
      <c r="C34" s="186"/>
      <c r="D34" s="186"/>
      <c r="E34" s="186"/>
      <c r="F34" s="186"/>
      <c r="G34" s="186"/>
      <c r="H34" s="186"/>
      <c r="I34" s="186"/>
      <c r="J34" s="186"/>
      <c r="K34" s="186"/>
      <c r="L34" s="186"/>
      <c r="M34" s="186"/>
      <c r="N34" s="186"/>
      <c r="O34" s="186"/>
      <c r="P34" s="186"/>
      <c r="Q34" s="186"/>
      <c r="R34" s="186"/>
      <c r="S34" s="186"/>
      <c r="T34" s="186"/>
      <c r="U34" s="186"/>
      <c r="V34" s="186"/>
      <c r="W34" s="34"/>
      <c r="X34" s="4"/>
      <c r="Y34" s="4"/>
      <c r="Z34" s="4"/>
      <c r="AA34" s="188" t="s">
        <v>54</v>
      </c>
      <c r="AB34" s="188"/>
      <c r="AC34" s="188"/>
      <c r="AD34" s="188"/>
      <c r="AE34" s="188"/>
      <c r="AF34" s="188"/>
      <c r="AG34" s="188"/>
      <c r="AH34" s="189"/>
      <c r="AI34" s="190" t="str">
        <f>計算式!J24</f>
        <v/>
      </c>
      <c r="AJ34" s="191"/>
      <c r="AK34" s="191"/>
      <c r="AL34" s="191"/>
      <c r="AM34" s="191"/>
      <c r="AN34" s="191"/>
      <c r="AO34" s="191"/>
      <c r="AP34" s="191"/>
      <c r="AQ34" s="191"/>
      <c r="AR34" s="192"/>
      <c r="AS34" s="15"/>
      <c r="AT34" s="240" t="s">
        <v>55</v>
      </c>
      <c r="AU34" s="240"/>
      <c r="AV34" s="240"/>
      <c r="AW34" s="240"/>
      <c r="AX34" s="240"/>
      <c r="AY34" s="240"/>
      <c r="AZ34" s="240"/>
      <c r="BA34" s="240"/>
      <c r="BB34" s="240"/>
      <c r="BC34" s="4"/>
      <c r="BD34" s="4"/>
      <c r="BE34" s="4"/>
      <c r="BF34" s="4"/>
      <c r="BG34" s="4"/>
      <c r="BH34" s="4"/>
      <c r="BI34" s="4"/>
      <c r="BJ34" s="4"/>
      <c r="BK34" s="4"/>
      <c r="BL34" s="4"/>
      <c r="BM34" s="4"/>
      <c r="BN34" s="4"/>
      <c r="BO34" s="4"/>
      <c r="BP34" s="4"/>
      <c r="BQ34" s="4"/>
      <c r="BR34" s="4"/>
      <c r="BS34" s="4"/>
      <c r="BT34" s="4"/>
      <c r="BU34" s="4"/>
      <c r="BV34" s="4"/>
      <c r="BW34" s="4"/>
      <c r="BX34" s="4"/>
      <c r="BY34" s="52"/>
    </row>
    <row r="35" spans="1:77" ht="15.75" customHeight="1">
      <c r="B35" s="175">
        <v>22</v>
      </c>
      <c r="C35" s="176"/>
      <c r="D35" s="176"/>
      <c r="E35" s="176">
        <v>23</v>
      </c>
      <c r="F35" s="176"/>
      <c r="G35" s="176"/>
      <c r="H35" s="176">
        <v>24</v>
      </c>
      <c r="I35" s="176"/>
      <c r="J35" s="176"/>
      <c r="K35" s="176">
        <v>25</v>
      </c>
      <c r="L35" s="176"/>
      <c r="M35" s="176"/>
      <c r="N35" s="176">
        <v>26</v>
      </c>
      <c r="O35" s="176"/>
      <c r="P35" s="176"/>
      <c r="Q35" s="176">
        <v>27</v>
      </c>
      <c r="R35" s="176"/>
      <c r="S35" s="176"/>
      <c r="T35" s="176">
        <v>28</v>
      </c>
      <c r="U35" s="176"/>
      <c r="V35" s="176"/>
      <c r="W35" s="31"/>
      <c r="X35" s="31"/>
      <c r="Y35" s="31"/>
      <c r="Z35" s="23"/>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52"/>
    </row>
    <row r="36" spans="1:77" ht="17.45" customHeight="1">
      <c r="B36" s="181"/>
      <c r="C36" s="182"/>
      <c r="D36" s="182"/>
      <c r="E36" s="182"/>
      <c r="F36" s="182"/>
      <c r="G36" s="182"/>
      <c r="H36" s="182"/>
      <c r="I36" s="182"/>
      <c r="J36" s="182"/>
      <c r="K36" s="182"/>
      <c r="L36" s="182"/>
      <c r="M36" s="182"/>
      <c r="N36" s="182"/>
      <c r="O36" s="182"/>
      <c r="P36" s="182"/>
      <c r="Q36" s="182"/>
      <c r="R36" s="182"/>
      <c r="S36" s="182"/>
      <c r="T36" s="182"/>
      <c r="U36" s="182"/>
      <c r="V36" s="182"/>
      <c r="W36" s="50" t="s">
        <v>56</v>
      </c>
      <c r="X36" s="32"/>
      <c r="Y36" s="32"/>
      <c r="Z36" s="32"/>
      <c r="AA36" s="32"/>
      <c r="AB36" s="32"/>
      <c r="AC36" s="32"/>
      <c r="AD36" s="32"/>
      <c r="AE36" s="32"/>
      <c r="AF36" s="32"/>
      <c r="AG36" s="32"/>
      <c r="AH36" s="32"/>
      <c r="AI36" s="32"/>
      <c r="AJ36" s="32"/>
      <c r="AK36" s="32"/>
      <c r="AL36" s="32"/>
      <c r="AM36" s="32"/>
      <c r="AN36" s="32"/>
      <c r="AO36" s="32"/>
      <c r="AP36" s="32"/>
      <c r="AQ36" s="32"/>
      <c r="AR36" s="4"/>
      <c r="AS36" s="4"/>
      <c r="AT36" s="4"/>
      <c r="AU36" s="4"/>
      <c r="AV36" s="4"/>
      <c r="AW36" s="4"/>
      <c r="AX36" s="4"/>
      <c r="AY36" s="4"/>
      <c r="AZ36" s="4"/>
      <c r="BA36" s="4"/>
      <c r="BB36" s="4"/>
      <c r="BC36" s="4"/>
      <c r="BD36" s="4"/>
      <c r="BE36" s="4"/>
      <c r="BF36" s="4"/>
      <c r="BG36" s="4"/>
      <c r="BH36" s="4"/>
      <c r="BI36" s="4"/>
      <c r="BJ36" s="4"/>
      <c r="BK36" s="32"/>
      <c r="BL36" s="32"/>
      <c r="BM36" s="32"/>
      <c r="BN36" s="32"/>
      <c r="BO36" s="32"/>
      <c r="BP36" s="32"/>
      <c r="BQ36" s="32"/>
      <c r="BR36" s="32"/>
      <c r="BS36" s="32"/>
      <c r="BT36" s="32"/>
      <c r="BU36" s="32"/>
      <c r="BV36" s="32"/>
      <c r="BW36" s="32"/>
      <c r="BX36" s="32"/>
      <c r="BY36" s="17"/>
    </row>
    <row r="37" spans="1:77" ht="12" customHeight="1" thickBot="1">
      <c r="B37" s="175">
        <v>29</v>
      </c>
      <c r="C37" s="176"/>
      <c r="D37" s="176"/>
      <c r="E37" s="176">
        <v>30</v>
      </c>
      <c r="F37" s="176"/>
      <c r="G37" s="176"/>
      <c r="H37" s="176">
        <v>31</v>
      </c>
      <c r="I37" s="176"/>
      <c r="J37" s="176"/>
      <c r="K37" s="177"/>
      <c r="L37" s="177"/>
      <c r="M37" s="177"/>
      <c r="N37" s="177"/>
      <c r="O37" s="177"/>
      <c r="P37" s="177"/>
      <c r="Q37" s="177"/>
      <c r="R37" s="177"/>
      <c r="S37" s="177"/>
      <c r="T37" s="177"/>
      <c r="U37" s="177"/>
      <c r="V37" s="177"/>
      <c r="W37" s="13"/>
      <c r="X37" s="13"/>
      <c r="Y37" s="4"/>
      <c r="Z37" s="4"/>
      <c r="AA37" s="4"/>
      <c r="AB37" s="4"/>
      <c r="AC37" s="4"/>
      <c r="AD37" s="247" t="s">
        <v>57</v>
      </c>
      <c r="AE37" s="247"/>
      <c r="AF37" s="247"/>
      <c r="AG37" s="247"/>
      <c r="AH37" s="247"/>
      <c r="AI37" s="247"/>
      <c r="AJ37" s="247"/>
      <c r="AK37" s="247"/>
      <c r="AL37" s="247"/>
      <c r="AM37" s="247"/>
      <c r="AN37" s="4"/>
      <c r="AO37" s="4"/>
      <c r="AP37" s="4"/>
      <c r="AQ37" s="4"/>
      <c r="AR37" s="248" t="s">
        <v>32</v>
      </c>
      <c r="AS37" s="248"/>
      <c r="AT37" s="248"/>
      <c r="AU37" s="248"/>
      <c r="AV37" s="248"/>
      <c r="AW37" s="248"/>
      <c r="AX37" s="248"/>
      <c r="AY37" s="22"/>
      <c r="AZ37" s="247" t="s">
        <v>58</v>
      </c>
      <c r="BA37" s="247"/>
      <c r="BB37" s="247"/>
      <c r="BC37" s="247"/>
      <c r="BD37" s="247"/>
      <c r="BE37" s="247"/>
      <c r="BF37" s="247"/>
      <c r="BG37" s="247"/>
      <c r="BH37" s="247"/>
      <c r="BI37" s="247"/>
      <c r="BJ37" s="33"/>
      <c r="BK37" s="22"/>
      <c r="BL37" s="223" t="s">
        <v>59</v>
      </c>
      <c r="BM37" s="223"/>
      <c r="BN37" s="223"/>
      <c r="BO37" s="223"/>
      <c r="BP37" s="223"/>
      <c r="BQ37" s="223"/>
      <c r="BR37" s="223"/>
      <c r="BS37" s="223"/>
      <c r="BT37" s="223"/>
      <c r="BU37" s="223"/>
      <c r="BV37" s="4"/>
      <c r="BW37" s="4"/>
      <c r="BX37" s="4"/>
      <c r="BY37" s="16"/>
    </row>
    <row r="38" spans="1:77" ht="18.600000000000001" customHeight="1" thickTop="1" thickBot="1">
      <c r="B38" s="178"/>
      <c r="C38" s="179"/>
      <c r="D38" s="179"/>
      <c r="E38" s="179"/>
      <c r="F38" s="179"/>
      <c r="G38" s="179"/>
      <c r="H38" s="179"/>
      <c r="I38" s="179"/>
      <c r="J38" s="179"/>
      <c r="K38" s="180"/>
      <c r="L38" s="180"/>
      <c r="M38" s="180"/>
      <c r="N38" s="180"/>
      <c r="O38" s="180"/>
      <c r="P38" s="180"/>
      <c r="Q38" s="180"/>
      <c r="R38" s="180"/>
      <c r="S38" s="180"/>
      <c r="T38" s="180"/>
      <c r="U38" s="180"/>
      <c r="V38" s="180"/>
      <c r="W38" s="34"/>
      <c r="X38" s="34"/>
      <c r="Y38" s="14"/>
      <c r="Z38" s="15"/>
      <c r="AA38" s="21"/>
      <c r="AB38" s="23"/>
      <c r="AC38" s="23"/>
      <c r="AD38" s="224">
        <f>AY29</f>
        <v>15778</v>
      </c>
      <c r="AE38" s="225"/>
      <c r="AF38" s="225"/>
      <c r="AG38" s="225"/>
      <c r="AH38" s="225"/>
      <c r="AI38" s="225"/>
      <c r="AJ38" s="225"/>
      <c r="AK38" s="225"/>
      <c r="AL38" s="225"/>
      <c r="AM38" s="226"/>
      <c r="AN38" s="227" t="s">
        <v>39</v>
      </c>
      <c r="AO38" s="228"/>
      <c r="AP38" s="229" t="s">
        <v>60</v>
      </c>
      <c r="AQ38" s="229"/>
      <c r="AR38" s="23"/>
      <c r="AS38" s="230" t="str">
        <f>IF(BN18="","",BN18)</f>
        <v/>
      </c>
      <c r="AT38" s="231"/>
      <c r="AU38" s="231"/>
      <c r="AV38" s="231"/>
      <c r="AW38" s="232"/>
      <c r="AX38" s="233" t="s">
        <v>61</v>
      </c>
      <c r="AY38" s="234"/>
      <c r="AZ38" s="224" t="str">
        <f>AI34</f>
        <v/>
      </c>
      <c r="BA38" s="225"/>
      <c r="BB38" s="225"/>
      <c r="BC38" s="225"/>
      <c r="BD38" s="225"/>
      <c r="BE38" s="225"/>
      <c r="BF38" s="225"/>
      <c r="BG38" s="225"/>
      <c r="BH38" s="225"/>
      <c r="BI38" s="226"/>
      <c r="BJ38" s="229" t="s">
        <v>62</v>
      </c>
      <c r="BK38" s="229"/>
      <c r="BL38" s="244" t="str">
        <f>IF(AND(AD38&lt;&gt;"",AS38&lt;&gt;"",AZ38&lt;&gt;""),AD38*AS38-AZ38,"")</f>
        <v/>
      </c>
      <c r="BM38" s="245"/>
      <c r="BN38" s="245"/>
      <c r="BO38" s="245"/>
      <c r="BP38" s="245"/>
      <c r="BQ38" s="245"/>
      <c r="BR38" s="245"/>
      <c r="BS38" s="245"/>
      <c r="BT38" s="245"/>
      <c r="BU38" s="246"/>
      <c r="BV38" s="236" t="s">
        <v>39</v>
      </c>
      <c r="BW38" s="236"/>
      <c r="BX38" s="15"/>
      <c r="BY38" s="52"/>
    </row>
    <row r="39" spans="1:77" ht="7.35" customHeight="1">
      <c r="B39" s="133"/>
      <c r="C39" s="134"/>
      <c r="D39" s="134"/>
      <c r="E39" s="134"/>
      <c r="F39" s="134"/>
      <c r="G39" s="134"/>
      <c r="H39" s="134"/>
      <c r="I39" s="134"/>
      <c r="J39" s="134"/>
      <c r="K39" s="134"/>
      <c r="L39" s="134"/>
      <c r="M39" s="134"/>
      <c r="N39" s="134"/>
      <c r="O39" s="134"/>
      <c r="P39" s="134"/>
      <c r="Q39" s="134"/>
      <c r="R39" s="134"/>
      <c r="S39" s="134"/>
      <c r="T39" s="134"/>
      <c r="U39" s="134"/>
      <c r="V39" s="134"/>
      <c r="W39" s="30"/>
      <c r="X39" s="31"/>
      <c r="Y39" s="31"/>
      <c r="Z39" s="23"/>
      <c r="AA39" s="35"/>
      <c r="AB39" s="36"/>
      <c r="AC39" s="36"/>
      <c r="AD39" s="36"/>
      <c r="AE39" s="36"/>
      <c r="AF39" s="36"/>
      <c r="AG39" s="36"/>
      <c r="AH39" s="36"/>
      <c r="AI39" s="36"/>
      <c r="AJ39" s="36"/>
      <c r="AK39" s="37"/>
      <c r="AL39" s="37"/>
      <c r="AM39" s="38"/>
      <c r="AN39" s="38"/>
      <c r="AO39" s="39"/>
      <c r="AP39" s="40"/>
      <c r="AQ39" s="40"/>
      <c r="AR39" s="40"/>
      <c r="AS39" s="40"/>
      <c r="AT39" s="40"/>
      <c r="AU39" s="34"/>
      <c r="AV39" s="41"/>
      <c r="AW39" s="41"/>
      <c r="AX39" s="42"/>
      <c r="AY39" s="42"/>
      <c r="AZ39" s="42"/>
      <c r="BA39" s="42"/>
      <c r="BB39" s="42"/>
      <c r="BC39" s="42"/>
      <c r="BD39" s="42"/>
      <c r="BE39" s="42"/>
      <c r="BF39" s="42"/>
      <c r="BG39" s="42"/>
      <c r="BH39" s="26"/>
      <c r="BI39" s="26"/>
      <c r="BJ39" s="20"/>
      <c r="BK39" s="20"/>
      <c r="BL39" s="43"/>
      <c r="BM39" s="34"/>
      <c r="BN39" s="34"/>
      <c r="BO39" s="34"/>
      <c r="BP39" s="43"/>
      <c r="BQ39" s="43"/>
      <c r="BR39" s="20"/>
      <c r="BS39" s="20"/>
      <c r="BT39" s="20"/>
      <c r="BU39" s="20"/>
      <c r="BV39" s="20"/>
      <c r="BW39" s="20"/>
      <c r="BX39" s="20"/>
      <c r="BY39" s="25"/>
    </row>
    <row r="40" spans="1:77" ht="20.25" customHeight="1">
      <c r="B40" s="133"/>
      <c r="C40" s="134"/>
      <c r="D40" s="134"/>
      <c r="E40" s="134"/>
      <c r="F40" s="134"/>
      <c r="G40" s="134"/>
      <c r="H40" s="134"/>
      <c r="I40" s="134"/>
      <c r="J40" s="134"/>
      <c r="K40" s="134"/>
      <c r="L40" s="134"/>
      <c r="M40" s="134"/>
      <c r="N40" s="134"/>
      <c r="O40" s="134"/>
      <c r="P40" s="134"/>
      <c r="Q40" s="134"/>
      <c r="R40" s="134"/>
      <c r="S40" s="134"/>
      <c r="T40" s="134"/>
      <c r="U40" s="134"/>
      <c r="V40" s="134"/>
      <c r="W40" s="44"/>
      <c r="X40" s="203" t="s">
        <v>63</v>
      </c>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5"/>
      <c r="BL40" s="170" t="s">
        <v>154</v>
      </c>
      <c r="BM40" s="170"/>
      <c r="BN40" s="170"/>
      <c r="BO40" s="170"/>
      <c r="BP40" s="170"/>
      <c r="BQ40" s="170"/>
      <c r="BR40" s="171"/>
      <c r="BS40" s="208"/>
      <c r="BT40" s="209"/>
      <c r="BU40" s="209"/>
      <c r="BV40" s="209"/>
      <c r="BW40" s="209"/>
      <c r="BX40" s="210"/>
      <c r="BY40" s="25"/>
    </row>
    <row r="41" spans="1:77" ht="20.25" customHeight="1">
      <c r="B41" s="133"/>
      <c r="C41" s="134"/>
      <c r="D41" s="134"/>
      <c r="E41" s="134"/>
      <c r="F41" s="134"/>
      <c r="G41" s="134"/>
      <c r="H41" s="134"/>
      <c r="I41" s="134"/>
      <c r="J41" s="134"/>
      <c r="K41" s="134"/>
      <c r="L41" s="134"/>
      <c r="M41" s="134"/>
      <c r="N41" s="134"/>
      <c r="O41" s="134"/>
      <c r="P41" s="134"/>
      <c r="Q41" s="134"/>
      <c r="R41" s="134"/>
      <c r="S41" s="134"/>
      <c r="T41" s="134"/>
      <c r="U41" s="134"/>
      <c r="V41" s="134"/>
      <c r="W41" s="44"/>
      <c r="X41" s="217" t="str">
        <f>IF(OR(AA41&lt;29,AA41="元"),"令和","平成")</f>
        <v>令和</v>
      </c>
      <c r="Y41" s="218"/>
      <c r="Z41" s="218"/>
      <c r="AA41" s="219"/>
      <c r="AB41" s="219"/>
      <c r="AC41" s="219"/>
      <c r="AD41" s="220" t="s">
        <v>24</v>
      </c>
      <c r="AE41" s="220"/>
      <c r="AF41" s="219"/>
      <c r="AG41" s="219"/>
      <c r="AH41" s="219"/>
      <c r="AI41" s="220" t="s">
        <v>25</v>
      </c>
      <c r="AJ41" s="220"/>
      <c r="AK41" s="219"/>
      <c r="AL41" s="219"/>
      <c r="AM41" s="219"/>
      <c r="AN41" s="220" t="s">
        <v>26</v>
      </c>
      <c r="AO41" s="220"/>
      <c r="AP41" s="220"/>
      <c r="AQ41" s="220"/>
      <c r="AR41" s="218" t="str">
        <f>IF(OR(AU41&lt;29,AU41="元"),"令和","平成")</f>
        <v>令和</v>
      </c>
      <c r="AS41" s="218"/>
      <c r="AT41" s="218"/>
      <c r="AU41" s="219"/>
      <c r="AV41" s="219"/>
      <c r="AW41" s="219"/>
      <c r="AX41" s="220" t="s">
        <v>24</v>
      </c>
      <c r="AY41" s="220"/>
      <c r="AZ41" s="219"/>
      <c r="BA41" s="219"/>
      <c r="BB41" s="219"/>
      <c r="BC41" s="220" t="s">
        <v>25</v>
      </c>
      <c r="BD41" s="220"/>
      <c r="BE41" s="219"/>
      <c r="BF41" s="219"/>
      <c r="BG41" s="219"/>
      <c r="BH41" s="220" t="s">
        <v>64</v>
      </c>
      <c r="BI41" s="220"/>
      <c r="BJ41" s="220"/>
      <c r="BK41" s="442"/>
      <c r="BL41" s="173"/>
      <c r="BM41" s="173"/>
      <c r="BN41" s="173"/>
      <c r="BO41" s="173"/>
      <c r="BP41" s="173"/>
      <c r="BQ41" s="173"/>
      <c r="BR41" s="174"/>
      <c r="BS41" s="211"/>
      <c r="BT41" s="212"/>
      <c r="BU41" s="212"/>
      <c r="BV41" s="212"/>
      <c r="BW41" s="212"/>
      <c r="BX41" s="213"/>
      <c r="BY41" s="25"/>
    </row>
    <row r="42" spans="1:77" ht="20.25" customHeight="1">
      <c r="B42" s="133"/>
      <c r="C42" s="134"/>
      <c r="D42" s="134"/>
      <c r="E42" s="134"/>
      <c r="F42" s="134"/>
      <c r="G42" s="134"/>
      <c r="H42" s="134"/>
      <c r="I42" s="134"/>
      <c r="J42" s="134"/>
      <c r="K42" s="134"/>
      <c r="L42" s="134"/>
      <c r="M42" s="134"/>
      <c r="N42" s="134"/>
      <c r="O42" s="134"/>
      <c r="P42" s="134"/>
      <c r="Q42" s="134"/>
      <c r="R42" s="134"/>
      <c r="S42" s="134"/>
      <c r="T42" s="134"/>
      <c r="U42" s="134"/>
      <c r="V42" s="134"/>
      <c r="W42" s="45"/>
      <c r="X42" s="46"/>
      <c r="Y42" s="47"/>
      <c r="Z42" s="48"/>
      <c r="AA42" s="48"/>
      <c r="AB42" s="221" t="s">
        <v>65</v>
      </c>
      <c r="AC42" s="221"/>
      <c r="AD42" s="221"/>
      <c r="AE42" s="221"/>
      <c r="AF42" s="221"/>
      <c r="AG42" s="221"/>
      <c r="AH42" s="221"/>
      <c r="AI42" s="221"/>
      <c r="AJ42" s="221"/>
      <c r="AK42" s="221"/>
      <c r="AL42" s="221"/>
      <c r="AM42" s="221"/>
      <c r="AN42" s="222" t="str">
        <f>計算式!J24</f>
        <v/>
      </c>
      <c r="AO42" s="222"/>
      <c r="AP42" s="222"/>
      <c r="AQ42" s="222"/>
      <c r="AR42" s="222"/>
      <c r="AS42" s="222"/>
      <c r="AT42" s="222"/>
      <c r="AU42" s="222"/>
      <c r="AV42" s="222"/>
      <c r="AW42" s="222"/>
      <c r="AX42" s="222"/>
      <c r="AY42" s="221" t="s">
        <v>39</v>
      </c>
      <c r="AZ42" s="221"/>
      <c r="BA42" s="48"/>
      <c r="BB42" s="48"/>
      <c r="BC42" s="48"/>
      <c r="BD42" s="48"/>
      <c r="BE42" s="48"/>
      <c r="BF42" s="48"/>
      <c r="BG42" s="48"/>
      <c r="BH42" s="48"/>
      <c r="BI42" s="48"/>
      <c r="BJ42" s="48"/>
      <c r="BK42" s="49"/>
      <c r="BL42" s="206"/>
      <c r="BM42" s="206"/>
      <c r="BN42" s="206"/>
      <c r="BO42" s="206"/>
      <c r="BP42" s="206"/>
      <c r="BQ42" s="206"/>
      <c r="BR42" s="207"/>
      <c r="BS42" s="214"/>
      <c r="BT42" s="215"/>
      <c r="BU42" s="215"/>
      <c r="BV42" s="215"/>
      <c r="BW42" s="215"/>
      <c r="BX42" s="216"/>
      <c r="BY42" s="25"/>
    </row>
    <row r="43" spans="1:77" ht="2.25" customHeight="1">
      <c r="B43" s="66"/>
      <c r="C43" s="65"/>
      <c r="D43" s="65"/>
      <c r="E43" s="65"/>
      <c r="F43" s="65"/>
      <c r="G43" s="65"/>
      <c r="H43" s="65"/>
      <c r="I43" s="65"/>
      <c r="J43" s="65"/>
      <c r="K43" s="65"/>
      <c r="L43" s="65"/>
      <c r="M43" s="65"/>
      <c r="N43" s="65"/>
      <c r="O43" s="65"/>
      <c r="P43" s="65"/>
      <c r="Q43" s="65"/>
      <c r="R43" s="65"/>
      <c r="S43" s="65"/>
      <c r="T43" s="65"/>
      <c r="U43" s="65"/>
      <c r="V43" s="65"/>
      <c r="BY43" s="131"/>
    </row>
    <row r="44" spans="1:77" ht="31.5" customHeight="1" thickBot="1">
      <c r="B44" s="405" t="s">
        <v>66</v>
      </c>
      <c r="C44" s="406"/>
      <c r="D44" s="406"/>
      <c r="E44" s="406"/>
      <c r="F44" s="406"/>
      <c r="G44" s="406"/>
      <c r="H44" s="406"/>
      <c r="I44" s="406"/>
      <c r="J44" s="406"/>
      <c r="K44" s="406"/>
      <c r="L44" s="406"/>
      <c r="M44" s="406"/>
      <c r="N44" s="406"/>
      <c r="O44" s="406"/>
      <c r="P44" s="406"/>
      <c r="Q44" s="406"/>
      <c r="R44" s="406"/>
      <c r="S44" s="406"/>
      <c r="T44" s="406"/>
      <c r="U44" s="406"/>
      <c r="V44" s="406"/>
      <c r="W44" s="407" t="str">
        <f>IF(BL38="","",BL38)</f>
        <v/>
      </c>
      <c r="X44" s="408"/>
      <c r="Y44" s="408"/>
      <c r="Z44" s="408"/>
      <c r="AA44" s="408"/>
      <c r="AB44" s="408"/>
      <c r="AC44" s="408"/>
      <c r="AD44" s="408"/>
      <c r="AE44" s="408"/>
      <c r="AF44" s="408"/>
      <c r="AG44" s="408"/>
      <c r="AH44" s="408"/>
      <c r="AI44" s="408"/>
      <c r="AJ44" s="408"/>
      <c r="AK44" s="408"/>
      <c r="AL44" s="408"/>
      <c r="AM44" s="408"/>
      <c r="AN44" s="408"/>
      <c r="AO44" s="409"/>
      <c r="AP44" s="410" t="s">
        <v>67</v>
      </c>
      <c r="AQ44" s="354"/>
      <c r="AR44" s="354"/>
      <c r="AS44" s="411" t="s">
        <v>68</v>
      </c>
      <c r="AT44" s="406"/>
      <c r="AU44" s="406"/>
      <c r="AV44" s="406"/>
      <c r="AW44" s="406"/>
      <c r="AX44" s="406"/>
      <c r="AY44" s="406"/>
      <c r="AZ44" s="406"/>
      <c r="BA44" s="406"/>
      <c r="BB44" s="406"/>
      <c r="BC44" s="406"/>
      <c r="BD44" s="412"/>
      <c r="BE44" s="413"/>
      <c r="BF44" s="414"/>
      <c r="BG44" s="414"/>
      <c r="BH44" s="414"/>
      <c r="BI44" s="414"/>
      <c r="BJ44" s="414"/>
      <c r="BK44" s="414"/>
      <c r="BL44" s="414"/>
      <c r="BM44" s="414"/>
      <c r="BN44" s="414"/>
      <c r="BO44" s="414"/>
      <c r="BP44" s="414"/>
      <c r="BQ44" s="414"/>
      <c r="BR44" s="414"/>
      <c r="BS44" s="414"/>
      <c r="BT44" s="414"/>
      <c r="BU44" s="414"/>
      <c r="BV44" s="415"/>
      <c r="BW44" s="354" t="s">
        <v>67</v>
      </c>
      <c r="BX44" s="354"/>
      <c r="BY44" s="355"/>
    </row>
    <row r="45" spans="1:77" ht="9" customHeight="1" thickBot="1"/>
    <row r="46" spans="1:77" ht="26.25" customHeight="1">
      <c r="B46" s="356" t="s">
        <v>69</v>
      </c>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7"/>
      <c r="BR46" s="357"/>
      <c r="BS46" s="357"/>
      <c r="BT46" s="357"/>
      <c r="BU46" s="357"/>
      <c r="BV46" s="357"/>
      <c r="BW46" s="357"/>
      <c r="BX46" s="357"/>
      <c r="BY46" s="358"/>
    </row>
    <row r="47" spans="1:77" ht="26.25" customHeight="1">
      <c r="B47" s="53"/>
      <c r="C47" s="54"/>
      <c r="D47" s="54"/>
      <c r="E47" s="54"/>
      <c r="F47" s="54"/>
      <c r="G47" s="359" t="s">
        <v>70</v>
      </c>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5"/>
    </row>
    <row r="48" spans="1:77" ht="27" customHeight="1">
      <c r="A48" s="65"/>
      <c r="B48" s="66"/>
      <c r="C48" s="65"/>
      <c r="D48" s="65"/>
      <c r="E48" s="65"/>
      <c r="F48" s="360" t="s">
        <v>150</v>
      </c>
      <c r="G48" s="360"/>
      <c r="H48" s="360"/>
      <c r="I48" s="360"/>
      <c r="J48" s="360"/>
      <c r="K48" s="360"/>
      <c r="L48" s="451"/>
      <c r="M48" s="451"/>
      <c r="N48" s="451"/>
      <c r="O48" s="450" t="s">
        <v>24</v>
      </c>
      <c r="P48" s="450"/>
      <c r="Q48" s="451"/>
      <c r="R48" s="451"/>
      <c r="S48" s="451"/>
      <c r="T48" s="450" t="s">
        <v>25</v>
      </c>
      <c r="U48" s="450"/>
      <c r="V48" s="451"/>
      <c r="W48" s="451"/>
      <c r="X48" s="451"/>
      <c r="Y48" s="450" t="s">
        <v>71</v>
      </c>
      <c r="Z48" s="450"/>
      <c r="AA48" s="147"/>
      <c r="AB48" s="147"/>
      <c r="AC48" s="147"/>
      <c r="AD48" s="145"/>
      <c r="AE48" s="145"/>
      <c r="AF48" s="353" t="s">
        <v>73</v>
      </c>
      <c r="AG48" s="353"/>
      <c r="AH48" s="353"/>
      <c r="AI48" s="353"/>
      <c r="AJ48" s="353"/>
      <c r="AK48" s="353"/>
      <c r="AL48" s="353"/>
      <c r="AM48" s="353"/>
      <c r="AN48" s="353" t="s">
        <v>72</v>
      </c>
      <c r="AO48" s="353"/>
      <c r="AP48" s="353"/>
      <c r="AQ48" s="353"/>
      <c r="AR48" s="145"/>
      <c r="AS48" s="452"/>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1"/>
      <c r="BX48" s="351"/>
      <c r="BY48" s="56"/>
    </row>
    <row r="49" spans="2:77" ht="27" customHeight="1">
      <c r="B49" s="66"/>
      <c r="C49" s="65"/>
      <c r="D49" s="65"/>
      <c r="E49" s="65"/>
      <c r="F49" s="65"/>
      <c r="G49" s="65"/>
      <c r="H49" s="65"/>
      <c r="I49" s="65"/>
      <c r="J49" s="65"/>
      <c r="K49" s="65"/>
      <c r="L49" s="145"/>
      <c r="M49" s="145"/>
      <c r="N49" s="145"/>
      <c r="O49" s="145"/>
      <c r="P49" s="145"/>
      <c r="Q49" s="145"/>
      <c r="R49" s="145"/>
      <c r="S49" s="145"/>
      <c r="T49" s="145"/>
      <c r="U49" s="145"/>
      <c r="V49" s="145"/>
      <c r="W49" s="145"/>
      <c r="X49" s="145"/>
      <c r="Y49" s="145"/>
      <c r="Z49" s="145"/>
      <c r="AA49" s="145"/>
      <c r="AB49" s="145"/>
      <c r="AC49" s="145"/>
      <c r="AD49" s="145"/>
      <c r="AE49" s="145"/>
      <c r="AF49" s="353"/>
      <c r="AG49" s="353"/>
      <c r="AH49" s="353"/>
      <c r="AI49" s="353"/>
      <c r="AJ49" s="353"/>
      <c r="AK49" s="353"/>
      <c r="AL49" s="353"/>
      <c r="AM49" s="353"/>
      <c r="AN49" s="353" t="s">
        <v>74</v>
      </c>
      <c r="AO49" s="353"/>
      <c r="AP49" s="353"/>
      <c r="AQ49" s="353"/>
      <c r="AR49" s="145"/>
      <c r="AS49" s="351"/>
      <c r="AT49" s="351"/>
      <c r="AU49" s="351"/>
      <c r="AV49" s="351"/>
      <c r="AW49" s="351"/>
      <c r="AX49" s="351"/>
      <c r="AY49" s="351"/>
      <c r="AZ49" s="351"/>
      <c r="BA49" s="351"/>
      <c r="BB49" s="351"/>
      <c r="BC49" s="351"/>
      <c r="BD49" s="351"/>
      <c r="BE49" s="351"/>
      <c r="BF49" s="351"/>
      <c r="BG49" s="351"/>
      <c r="BH49" s="351"/>
      <c r="BI49" s="351"/>
      <c r="BJ49" s="351"/>
      <c r="BK49" s="57"/>
      <c r="BL49" s="352"/>
      <c r="BM49" s="352"/>
      <c r="BN49" s="352"/>
      <c r="BO49" s="57"/>
      <c r="BP49" s="57"/>
      <c r="BQ49" s="57"/>
      <c r="BR49" s="57"/>
      <c r="BS49" s="57"/>
      <c r="BT49" s="57"/>
      <c r="BU49" s="57"/>
      <c r="BV49" s="57"/>
      <c r="BW49" s="57"/>
      <c r="BX49" s="57"/>
      <c r="BY49" s="56"/>
    </row>
    <row r="50" spans="2:77" ht="15" customHeight="1">
      <c r="B50" s="59"/>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1"/>
    </row>
    <row r="51" spans="2:77" ht="27" customHeight="1">
      <c r="B51" s="152" t="s">
        <v>151</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61" t="s">
        <v>152</v>
      </c>
      <c r="AT51" s="161"/>
      <c r="AU51" s="161"/>
      <c r="AV51" s="161"/>
      <c r="AW51" s="161"/>
      <c r="AX51" s="161"/>
      <c r="AY51" s="161"/>
      <c r="AZ51" s="161"/>
      <c r="BA51" s="161"/>
      <c r="BB51" s="161"/>
      <c r="BC51" s="161"/>
      <c r="BD51" s="161"/>
      <c r="BE51" s="161"/>
      <c r="BF51" s="161"/>
      <c r="BG51" s="161"/>
      <c r="BH51" s="161"/>
      <c r="BI51" s="161"/>
      <c r="BJ51" s="158" t="s">
        <v>153</v>
      </c>
      <c r="BK51" s="159"/>
      <c r="BL51" s="159"/>
      <c r="BM51" s="159"/>
      <c r="BN51" s="159"/>
      <c r="BO51" s="159"/>
      <c r="BP51" s="159"/>
      <c r="BQ51" s="159"/>
      <c r="BR51" s="159"/>
      <c r="BS51" s="159"/>
      <c r="BT51" s="159"/>
      <c r="BU51" s="159"/>
      <c r="BV51" s="159"/>
      <c r="BW51" s="159"/>
      <c r="BX51" s="159"/>
      <c r="BY51" s="160"/>
    </row>
    <row r="52" spans="2:77" ht="27" customHeight="1">
      <c r="B52" s="148"/>
      <c r="C52" s="162" t="s">
        <v>150</v>
      </c>
      <c r="D52" s="162"/>
      <c r="E52" s="162"/>
      <c r="F52" s="162"/>
      <c r="G52" s="162"/>
      <c r="H52" s="449"/>
      <c r="I52" s="449"/>
      <c r="J52" s="449"/>
      <c r="K52" s="450" t="s">
        <v>24</v>
      </c>
      <c r="L52" s="450"/>
      <c r="M52" s="449"/>
      <c r="N52" s="449"/>
      <c r="O52" s="449"/>
      <c r="P52" s="450" t="s">
        <v>25</v>
      </c>
      <c r="Q52" s="450"/>
      <c r="R52" s="449"/>
      <c r="S52" s="449"/>
      <c r="T52" s="449"/>
      <c r="U52" s="450" t="s">
        <v>71</v>
      </c>
      <c r="V52" s="450"/>
      <c r="W52" s="65"/>
      <c r="X52" s="65"/>
      <c r="Y52" s="65"/>
      <c r="Z52" s="65"/>
      <c r="AA52" s="147"/>
      <c r="AB52" s="147"/>
      <c r="AC52" s="147"/>
      <c r="AD52" s="145"/>
      <c r="AE52" s="145"/>
      <c r="AF52" s="65"/>
      <c r="AG52" s="65"/>
      <c r="AH52" s="145"/>
      <c r="AI52" s="145"/>
      <c r="AJ52" s="145"/>
      <c r="AK52" s="145"/>
      <c r="AL52" s="145"/>
      <c r="AM52" s="145"/>
      <c r="AN52" s="145"/>
      <c r="AO52" s="145"/>
      <c r="AP52" s="67"/>
      <c r="AQ52" s="67"/>
      <c r="AR52" s="67"/>
      <c r="AS52" s="67"/>
      <c r="AT52" s="67"/>
      <c r="AU52" s="67"/>
      <c r="AV52" s="67"/>
      <c r="AW52" s="65"/>
      <c r="AX52" s="65"/>
      <c r="AY52" s="65"/>
      <c r="AZ52" s="65"/>
      <c r="BA52" s="65"/>
      <c r="BB52" s="65"/>
      <c r="BC52" s="65"/>
      <c r="BD52" s="65"/>
      <c r="BE52" s="65"/>
      <c r="BF52" s="65"/>
      <c r="BG52" s="65"/>
      <c r="BH52" s="65"/>
      <c r="BI52" s="65"/>
      <c r="BJ52" s="154"/>
      <c r="BK52" s="65"/>
      <c r="BL52" s="65"/>
      <c r="BM52" s="65"/>
      <c r="BN52" s="65"/>
      <c r="BO52" s="65"/>
      <c r="BP52" s="65"/>
      <c r="BQ52" s="65"/>
      <c r="BR52" s="65"/>
      <c r="BS52" s="65"/>
      <c r="BT52" s="65"/>
      <c r="BU52" s="65"/>
      <c r="BV52" s="65"/>
      <c r="BW52" s="65"/>
      <c r="BX52" s="65"/>
      <c r="BY52" s="58"/>
    </row>
    <row r="53" spans="2:77" ht="20.100000000000001" customHeight="1">
      <c r="B53" s="66"/>
      <c r="C53" s="65"/>
      <c r="D53" s="65"/>
      <c r="E53" s="65"/>
      <c r="F53" s="65"/>
      <c r="G53" s="144" t="s">
        <v>75</v>
      </c>
      <c r="H53" s="144"/>
      <c r="I53" s="144"/>
      <c r="J53" s="144"/>
      <c r="K53" s="144"/>
      <c r="L53" s="144"/>
      <c r="M53" s="144"/>
      <c r="N53" s="144"/>
      <c r="O53" s="146" t="s">
        <v>76</v>
      </c>
      <c r="P53" s="146"/>
      <c r="Q53" s="146"/>
      <c r="R53" s="146"/>
      <c r="S53" s="146"/>
      <c r="T53" s="146"/>
      <c r="U53" s="146"/>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149"/>
      <c r="AS53" s="149"/>
      <c r="AT53" s="149"/>
      <c r="AU53" s="149"/>
      <c r="AV53" s="151"/>
      <c r="AW53" s="65"/>
      <c r="AX53" s="65"/>
      <c r="AY53" s="65"/>
      <c r="AZ53" s="65"/>
      <c r="BA53" s="65"/>
      <c r="BB53" s="65"/>
      <c r="BC53" s="65"/>
      <c r="BD53" s="65"/>
      <c r="BE53" s="65"/>
      <c r="BF53" s="65"/>
      <c r="BG53" s="65"/>
      <c r="BH53" s="65"/>
      <c r="BI53" s="65"/>
      <c r="BJ53" s="154"/>
      <c r="BK53" s="65"/>
      <c r="BL53" s="65"/>
      <c r="BM53" s="65"/>
      <c r="BN53" s="65"/>
      <c r="BO53" s="65"/>
      <c r="BP53" s="65"/>
      <c r="BQ53" s="65"/>
      <c r="BR53" s="65"/>
      <c r="BS53" s="65"/>
      <c r="BT53" s="65"/>
      <c r="BU53" s="145"/>
      <c r="BV53" s="145"/>
      <c r="BW53" s="145"/>
      <c r="BX53" s="145"/>
      <c r="BY53" s="56"/>
    </row>
    <row r="54" spans="2:77" ht="20.100000000000001" customHeight="1">
      <c r="B54" s="66"/>
      <c r="C54" s="65"/>
      <c r="D54" s="65"/>
      <c r="E54" s="65"/>
      <c r="F54" s="65"/>
      <c r="G54" s="144"/>
      <c r="H54" s="144"/>
      <c r="I54" s="144"/>
      <c r="J54" s="144"/>
      <c r="K54" s="144"/>
      <c r="L54" s="144"/>
      <c r="M54" s="144"/>
      <c r="N54" s="144"/>
      <c r="O54" s="146" t="s">
        <v>77</v>
      </c>
      <c r="P54" s="146"/>
      <c r="Q54" s="146"/>
      <c r="R54" s="146"/>
      <c r="S54" s="146"/>
      <c r="T54" s="146"/>
      <c r="U54" s="146"/>
      <c r="V54" s="351"/>
      <c r="W54" s="351"/>
      <c r="X54" s="351"/>
      <c r="Y54" s="351"/>
      <c r="Z54" s="351"/>
      <c r="AA54" s="351"/>
      <c r="AB54" s="351"/>
      <c r="AC54" s="351"/>
      <c r="AD54" s="351"/>
      <c r="AE54" s="351"/>
      <c r="AF54" s="351"/>
      <c r="AG54" s="351"/>
      <c r="AH54" s="351"/>
      <c r="AI54" s="351"/>
      <c r="AJ54" s="351"/>
      <c r="AK54" s="351"/>
      <c r="AL54" s="351"/>
      <c r="AM54" s="351"/>
      <c r="AN54" s="351"/>
      <c r="AO54" s="351"/>
      <c r="AP54" s="351"/>
      <c r="AQ54" s="351"/>
      <c r="AR54" s="150"/>
      <c r="AS54" s="151"/>
      <c r="AT54" s="57"/>
      <c r="AU54" s="57"/>
      <c r="AV54" s="151"/>
      <c r="AW54" s="65"/>
      <c r="AX54" s="65"/>
      <c r="AY54" s="65"/>
      <c r="AZ54" s="65"/>
      <c r="BA54" s="65"/>
      <c r="BB54" s="65"/>
      <c r="BC54" s="65"/>
      <c r="BD54" s="65"/>
      <c r="BE54" s="65"/>
      <c r="BF54" s="65"/>
      <c r="BG54" s="65"/>
      <c r="BH54" s="65"/>
      <c r="BI54" s="65"/>
      <c r="BJ54" s="154"/>
      <c r="BK54" s="65"/>
      <c r="BL54" s="65"/>
      <c r="BM54" s="65"/>
      <c r="BN54" s="65"/>
      <c r="BO54" s="65"/>
      <c r="BP54" s="65"/>
      <c r="BQ54" s="65"/>
      <c r="BR54" s="65"/>
      <c r="BS54" s="65"/>
      <c r="BT54" s="65"/>
      <c r="BU54" s="145"/>
      <c r="BV54" s="145"/>
      <c r="BW54" s="145"/>
      <c r="BX54" s="145"/>
      <c r="BY54" s="56"/>
    </row>
    <row r="55" spans="2:77" ht="15" customHeight="1" thickBot="1">
      <c r="B55" s="62"/>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155"/>
      <c r="BK55" s="63"/>
      <c r="BL55" s="63"/>
      <c r="BM55" s="63"/>
      <c r="BN55" s="63"/>
      <c r="BO55" s="63"/>
      <c r="BP55" s="63"/>
      <c r="BQ55" s="63"/>
      <c r="BR55" s="63"/>
      <c r="BS55" s="63"/>
      <c r="BT55" s="63"/>
      <c r="BU55" s="63"/>
      <c r="BV55" s="63"/>
      <c r="BW55" s="63"/>
      <c r="BX55" s="63"/>
      <c r="BY55" s="64"/>
    </row>
    <row r="56" spans="2:77" ht="12" customHeight="1">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6"/>
      <c r="BR56" s="4"/>
      <c r="BS56" s="4"/>
      <c r="BT56" s="430" t="s">
        <v>158</v>
      </c>
      <c r="BU56" s="431"/>
      <c r="BV56" s="431"/>
      <c r="BW56" s="431"/>
      <c r="BX56" s="4"/>
      <c r="BY56" s="4"/>
    </row>
    <row r="57" spans="2:77" ht="17.45" customHeight="1">
      <c r="B57" s="157" t="s">
        <v>78</v>
      </c>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row>
  </sheetData>
  <sheetProtection algorithmName="SHA-512" hashValue="V7rZ0rJvnn/4BJ5Pcex9EQzC+k8LxddyKC0Pfz21c/BdRtyugv7rbNXGU9Jcz0Nnhse8lD3xLAK3BHWqqVQ+OA==" saltValue="m7umUrN8lAgLTFD5Z4THCA==" spinCount="100000" sheet="1" objects="1" scenarios="1"/>
  <mergeCells count="287">
    <mergeCell ref="V53:AQ53"/>
    <mergeCell ref="V54:AQ54"/>
    <mergeCell ref="BT56:BW56"/>
    <mergeCell ref="AJ11:AN12"/>
    <mergeCell ref="AO11:AU12"/>
    <mergeCell ref="AN41:AQ41"/>
    <mergeCell ref="BH41:BK41"/>
    <mergeCell ref="AR41:AT41"/>
    <mergeCell ref="B21:V26"/>
    <mergeCell ref="H52:J52"/>
    <mergeCell ref="K52:L52"/>
    <mergeCell ref="M52:O52"/>
    <mergeCell ref="P52:Q52"/>
    <mergeCell ref="R52:T52"/>
    <mergeCell ref="U52:V52"/>
    <mergeCell ref="L48:N48"/>
    <mergeCell ref="O48:P48"/>
    <mergeCell ref="Q48:S48"/>
    <mergeCell ref="T48:U48"/>
    <mergeCell ref="V48:X48"/>
    <mergeCell ref="Y48:Z48"/>
    <mergeCell ref="AN48:AQ48"/>
    <mergeCell ref="AF48:AM49"/>
    <mergeCell ref="AS48:BX48"/>
    <mergeCell ref="C3:K4"/>
    <mergeCell ref="V3:BD5"/>
    <mergeCell ref="B5:U5"/>
    <mergeCell ref="BF5:BK5"/>
    <mergeCell ref="BL5:BS5"/>
    <mergeCell ref="BT5:BV5"/>
    <mergeCell ref="B44:V44"/>
    <mergeCell ref="W44:AO44"/>
    <mergeCell ref="AP44:AR44"/>
    <mergeCell ref="AS44:BD44"/>
    <mergeCell ref="BE44:BG44"/>
    <mergeCell ref="BH44:BJ44"/>
    <mergeCell ref="BK44:BM44"/>
    <mergeCell ref="BN44:BP44"/>
    <mergeCell ref="BQ44:BS44"/>
    <mergeCell ref="BT44:BV44"/>
    <mergeCell ref="X9:Z10"/>
    <mergeCell ref="AA9:AC10"/>
    <mergeCell ref="AD9:AF10"/>
    <mergeCell ref="AD7:BA8"/>
    <mergeCell ref="U11:AI12"/>
    <mergeCell ref="AV11:BD12"/>
    <mergeCell ref="AY9:BA10"/>
    <mergeCell ref="BB9:BD10"/>
    <mergeCell ref="AS49:BJ49"/>
    <mergeCell ref="BL49:BN49"/>
    <mergeCell ref="AN49:AQ49"/>
    <mergeCell ref="BW44:BY44"/>
    <mergeCell ref="B46:BY46"/>
    <mergeCell ref="G47:AV47"/>
    <mergeCell ref="F48:K48"/>
    <mergeCell ref="BW5:BY5"/>
    <mergeCell ref="B6:N6"/>
    <mergeCell ref="O6:AC6"/>
    <mergeCell ref="AD6:BA6"/>
    <mergeCell ref="BB6:BY6"/>
    <mergeCell ref="B7:B8"/>
    <mergeCell ref="BB7:BD7"/>
    <mergeCell ref="BE7:BG8"/>
    <mergeCell ref="BH7:BM8"/>
    <mergeCell ref="BN7:BS8"/>
    <mergeCell ref="BT7:BY8"/>
    <mergeCell ref="BB8:BD8"/>
    <mergeCell ref="C7:H8"/>
    <mergeCell ref="I7:I8"/>
    <mergeCell ref="O7:AC8"/>
    <mergeCell ref="B11:T12"/>
    <mergeCell ref="O9:Q10"/>
    <mergeCell ref="R9:T10"/>
    <mergeCell ref="BE11:BY12"/>
    <mergeCell ref="BQ9:BS10"/>
    <mergeCell ref="BT9:BV10"/>
    <mergeCell ref="BW9:BY10"/>
    <mergeCell ref="C10:F10"/>
    <mergeCell ref="H10:N10"/>
    <mergeCell ref="U9:W10"/>
    <mergeCell ref="BE9:BG10"/>
    <mergeCell ref="BH9:BJ10"/>
    <mergeCell ref="BK9:BM10"/>
    <mergeCell ref="BN9:BP10"/>
    <mergeCell ref="AG9:AI10"/>
    <mergeCell ref="AJ9:AL10"/>
    <mergeCell ref="AM9:AO10"/>
    <mergeCell ref="AP9:AR10"/>
    <mergeCell ref="AS9:AU10"/>
    <mergeCell ref="AV9:AX10"/>
    <mergeCell ref="B13:V14"/>
    <mergeCell ref="W13:Z13"/>
    <mergeCell ref="AA13:AR13"/>
    <mergeCell ref="AS13:BJ13"/>
    <mergeCell ref="BK13:BY13"/>
    <mergeCell ref="W14:Z14"/>
    <mergeCell ref="AA14:AR14"/>
    <mergeCell ref="AS14:BJ14"/>
    <mergeCell ref="BK14:BT14"/>
    <mergeCell ref="BU14:BY14"/>
    <mergeCell ref="B15:V15"/>
    <mergeCell ref="W15:AB15"/>
    <mergeCell ref="AC15:AF15"/>
    <mergeCell ref="AG15:AH15"/>
    <mergeCell ref="AI15:AL15"/>
    <mergeCell ref="AM15:AN15"/>
    <mergeCell ref="AO15:AR15"/>
    <mergeCell ref="AS16:AU17"/>
    <mergeCell ref="AV16:BA17"/>
    <mergeCell ref="BB16:BG17"/>
    <mergeCell ref="BH16:BM17"/>
    <mergeCell ref="BN16:BS17"/>
    <mergeCell ref="BT16:BY17"/>
    <mergeCell ref="BQ15:BT15"/>
    <mergeCell ref="BU15:BY15"/>
    <mergeCell ref="W16:AB17"/>
    <mergeCell ref="AC16:AD17"/>
    <mergeCell ref="AE16:AJ17"/>
    <mergeCell ref="AK16:AL17"/>
    <mergeCell ref="AM16:AR17"/>
    <mergeCell ref="AS15:AX15"/>
    <mergeCell ref="AY15:BD15"/>
    <mergeCell ref="BE15:BH15"/>
    <mergeCell ref="BI15:BJ15"/>
    <mergeCell ref="BK15:BN15"/>
    <mergeCell ref="BO15:BP15"/>
    <mergeCell ref="B20:V20"/>
    <mergeCell ref="W20:BY20"/>
    <mergeCell ref="W18:AB19"/>
    <mergeCell ref="AC18:AD19"/>
    <mergeCell ref="AE18:AJ19"/>
    <mergeCell ref="AK18:AL19"/>
    <mergeCell ref="AM18:AR19"/>
    <mergeCell ref="AS18:AU19"/>
    <mergeCell ref="AO25:AP25"/>
    <mergeCell ref="AQ25:AX25"/>
    <mergeCell ref="AZ25:BH25"/>
    <mergeCell ref="BI25:BJ25"/>
    <mergeCell ref="W21:BY21"/>
    <mergeCell ref="AD22:AM22"/>
    <mergeCell ref="AN22:AY22"/>
    <mergeCell ref="AZ22:BH22"/>
    <mergeCell ref="BI22:BJ22"/>
    <mergeCell ref="AY23:BK23"/>
    <mergeCell ref="AV18:BA19"/>
    <mergeCell ref="BB18:BG19"/>
    <mergeCell ref="BH18:BM19"/>
    <mergeCell ref="BN18:BS19"/>
    <mergeCell ref="BT18:BY19"/>
    <mergeCell ref="BL37:BU37"/>
    <mergeCell ref="AD38:AM38"/>
    <mergeCell ref="AN38:AO38"/>
    <mergeCell ref="AP38:AQ38"/>
    <mergeCell ref="AS38:AW38"/>
    <mergeCell ref="AX38:AY38"/>
    <mergeCell ref="AZ38:BI38"/>
    <mergeCell ref="BI29:BJ29"/>
    <mergeCell ref="BN29:BV29"/>
    <mergeCell ref="AA30:AH30"/>
    <mergeCell ref="AI30:AR30"/>
    <mergeCell ref="AT30:AU30"/>
    <mergeCell ref="AA34:AH34"/>
    <mergeCell ref="AI34:AR34"/>
    <mergeCell ref="AT34:BB34"/>
    <mergeCell ref="AY29:BH29"/>
    <mergeCell ref="BL38:BU38"/>
    <mergeCell ref="BV38:BW38"/>
    <mergeCell ref="BJ38:BK38"/>
    <mergeCell ref="AD37:AM37"/>
    <mergeCell ref="AR37:AX37"/>
    <mergeCell ref="AZ37:BI37"/>
    <mergeCell ref="X40:BK40"/>
    <mergeCell ref="BL40:BR42"/>
    <mergeCell ref="BS40:BX42"/>
    <mergeCell ref="X41:Z41"/>
    <mergeCell ref="AA41:AC41"/>
    <mergeCell ref="AD41:AE41"/>
    <mergeCell ref="AF41:AH41"/>
    <mergeCell ref="BC41:BD41"/>
    <mergeCell ref="BE41:BG41"/>
    <mergeCell ref="AB42:AM42"/>
    <mergeCell ref="AN42:AX42"/>
    <mergeCell ref="AY42:AZ42"/>
    <mergeCell ref="AI41:AJ41"/>
    <mergeCell ref="AK41:AM41"/>
    <mergeCell ref="AU41:AW41"/>
    <mergeCell ref="AX41:AY41"/>
    <mergeCell ref="AZ41:BB41"/>
    <mergeCell ref="Y27:AL27"/>
    <mergeCell ref="AB28:AH28"/>
    <mergeCell ref="AI28:AR28"/>
    <mergeCell ref="AT28:AU28"/>
    <mergeCell ref="AY28:BH28"/>
    <mergeCell ref="W24:BY24"/>
    <mergeCell ref="AD25:AM25"/>
    <mergeCell ref="B27:D27"/>
    <mergeCell ref="E27:G27"/>
    <mergeCell ref="H27:J27"/>
    <mergeCell ref="K27:M27"/>
    <mergeCell ref="N27:P27"/>
    <mergeCell ref="Q27:S27"/>
    <mergeCell ref="T27:V27"/>
    <mergeCell ref="B28:D28"/>
    <mergeCell ref="E28:G28"/>
    <mergeCell ref="H28:J28"/>
    <mergeCell ref="K28:M28"/>
    <mergeCell ref="N28:P28"/>
    <mergeCell ref="Q28:S28"/>
    <mergeCell ref="T28:V28"/>
    <mergeCell ref="B29:D29"/>
    <mergeCell ref="E29:G29"/>
    <mergeCell ref="H29:J29"/>
    <mergeCell ref="K29:M29"/>
    <mergeCell ref="N29:P29"/>
    <mergeCell ref="Q29:S29"/>
    <mergeCell ref="T29:V29"/>
    <mergeCell ref="B30:D30"/>
    <mergeCell ref="E30:G30"/>
    <mergeCell ref="H30:J30"/>
    <mergeCell ref="K30:M30"/>
    <mergeCell ref="N30:P30"/>
    <mergeCell ref="Q30:S30"/>
    <mergeCell ref="T30:V30"/>
    <mergeCell ref="B31:D31"/>
    <mergeCell ref="E31:G31"/>
    <mergeCell ref="H31:J31"/>
    <mergeCell ref="K31:M31"/>
    <mergeCell ref="N31:P31"/>
    <mergeCell ref="Q31:S31"/>
    <mergeCell ref="T31:V31"/>
    <mergeCell ref="B32:D32"/>
    <mergeCell ref="E32:G32"/>
    <mergeCell ref="H32:J32"/>
    <mergeCell ref="K32:M32"/>
    <mergeCell ref="N32:P32"/>
    <mergeCell ref="Q32:S32"/>
    <mergeCell ref="T32:V32"/>
    <mergeCell ref="B33:D33"/>
    <mergeCell ref="E33:G33"/>
    <mergeCell ref="H33:J33"/>
    <mergeCell ref="K33:M33"/>
    <mergeCell ref="N33:P33"/>
    <mergeCell ref="Q33:S33"/>
    <mergeCell ref="T33:V33"/>
    <mergeCell ref="B34:D34"/>
    <mergeCell ref="E34:G34"/>
    <mergeCell ref="H34:J34"/>
    <mergeCell ref="K34:M34"/>
    <mergeCell ref="N34:P34"/>
    <mergeCell ref="Q34:S34"/>
    <mergeCell ref="T34:V34"/>
    <mergeCell ref="H35:J35"/>
    <mergeCell ref="K35:M35"/>
    <mergeCell ref="N35:P35"/>
    <mergeCell ref="Q35:S35"/>
    <mergeCell ref="T35:V35"/>
    <mergeCell ref="B36:D36"/>
    <mergeCell ref="E36:G36"/>
    <mergeCell ref="H36:J36"/>
    <mergeCell ref="K36:M36"/>
    <mergeCell ref="N36:P36"/>
    <mergeCell ref="Q36:S36"/>
    <mergeCell ref="T36:V36"/>
    <mergeCell ref="B56:BQ56"/>
    <mergeCell ref="B57:BY57"/>
    <mergeCell ref="BJ51:BY51"/>
    <mergeCell ref="AS51:BI51"/>
    <mergeCell ref="C52:G52"/>
    <mergeCell ref="B16:R19"/>
    <mergeCell ref="S16:V17"/>
    <mergeCell ref="S18:V19"/>
    <mergeCell ref="B37:D37"/>
    <mergeCell ref="E37:G37"/>
    <mergeCell ref="H37:J37"/>
    <mergeCell ref="K37:M37"/>
    <mergeCell ref="N37:P37"/>
    <mergeCell ref="Q37:S37"/>
    <mergeCell ref="T37:V37"/>
    <mergeCell ref="B38:D38"/>
    <mergeCell ref="E38:G38"/>
    <mergeCell ref="H38:J38"/>
    <mergeCell ref="K38:M38"/>
    <mergeCell ref="N38:P38"/>
    <mergeCell ref="Q38:S38"/>
    <mergeCell ref="T38:V38"/>
    <mergeCell ref="B35:D35"/>
    <mergeCell ref="E35:G35"/>
  </mergeCells>
  <phoneticPr fontId="3"/>
  <dataValidations count="1">
    <dataValidation imeMode="hiragana" allowBlank="1" showInputMessage="1" showErrorMessage="1" sqref="U11:AI12 AS48:AS49 BE11:BY12 V53:V54" xr:uid="{00000000-0002-0000-0000-000000000000}"/>
  </dataValidations>
  <pageMargins left="0.70866141732283472" right="0.19685039370078741" top="0.27559055118110237" bottom="0.23622047244094491" header="0.19685039370078741" footer="0.19685039370078741"/>
  <pageSetup paperSize="9" scale="7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'注意事項 '!$E$28:$E$30</xm:f>
          </x14:formula1>
          <xm:sqref>AI30:AR30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5" zoomScaleNormal="85" workbookViewId="0">
      <selection activeCell="C13" sqref="C13"/>
    </sheetView>
  </sheetViews>
  <sheetFormatPr defaultColWidth="9" defaultRowHeight="13.5"/>
  <cols>
    <col min="1" max="1" width="3" style="70" customWidth="1"/>
    <col min="2" max="2" width="4.625" style="70" customWidth="1"/>
    <col min="3" max="3" width="9.75" style="70" customWidth="1"/>
    <col min="4" max="4" width="3.5" style="70" customWidth="1"/>
    <col min="5" max="5" width="5" style="70" customWidth="1"/>
    <col min="6" max="6" width="4.75" style="70" customWidth="1"/>
    <col min="7" max="7" width="5" style="70" customWidth="1"/>
    <col min="8" max="8" width="5.25" style="70" customWidth="1"/>
    <col min="9" max="9" width="4.5" style="70" customWidth="1"/>
    <col min="10" max="10" width="4" style="70" customWidth="1"/>
    <col min="11" max="11" width="4.5" style="70" customWidth="1"/>
    <col min="12" max="14" width="10.125" style="70" customWidth="1"/>
    <col min="15" max="15" width="11" style="70" customWidth="1"/>
    <col min="16" max="17" width="10.125" style="70" customWidth="1"/>
    <col min="18" max="18" width="9.625" style="70" customWidth="1"/>
    <col min="19" max="16384" width="9" style="70"/>
  </cols>
  <sheetData>
    <row r="1" spans="2:18" s="68" customFormat="1" ht="28.5" customHeight="1">
      <c r="B1" s="68" t="s">
        <v>79</v>
      </c>
    </row>
    <row r="2" spans="2:18" ht="22.5" customHeight="1">
      <c r="B2" s="69"/>
      <c r="C2" s="69"/>
      <c r="D2" s="69"/>
      <c r="E2" s="69"/>
      <c r="F2" s="69"/>
      <c r="G2" s="69"/>
    </row>
    <row r="3" spans="2:18" ht="19.5" customHeight="1">
      <c r="L3" s="71"/>
      <c r="M3" s="70" t="s">
        <v>80</v>
      </c>
    </row>
    <row r="4" spans="2:18" s="72" customFormat="1" ht="15" customHeight="1">
      <c r="G4" s="455" t="s">
        <v>81</v>
      </c>
      <c r="H4" s="455"/>
      <c r="I4" s="455"/>
      <c r="J4" s="455"/>
      <c r="L4" s="73" t="s">
        <v>82</v>
      </c>
      <c r="M4" s="73" t="s">
        <v>83</v>
      </c>
    </row>
    <row r="5" spans="2:18" s="74" customFormat="1" ht="19.5" customHeight="1">
      <c r="C5" s="75" t="s">
        <v>84</v>
      </c>
      <c r="D5" s="76"/>
      <c r="E5" s="76"/>
      <c r="F5" s="76"/>
      <c r="G5" s="76"/>
      <c r="H5" s="456">
        <f>L5+M5</f>
        <v>0</v>
      </c>
      <c r="I5" s="457"/>
      <c r="J5" s="77" t="s">
        <v>39</v>
      </c>
      <c r="K5" s="77" t="s">
        <v>85</v>
      </c>
      <c r="L5" s="78"/>
      <c r="M5" s="78"/>
    </row>
    <row r="6" spans="2:18" s="74" customFormat="1" ht="15" customHeight="1">
      <c r="H6" s="458" t="s">
        <v>86</v>
      </c>
      <c r="I6" s="458"/>
    </row>
    <row r="7" spans="2:18" s="74" customFormat="1" ht="19.5" customHeight="1">
      <c r="C7" s="75"/>
      <c r="H7" s="459"/>
      <c r="I7" s="460"/>
      <c r="J7" s="70" t="s">
        <v>39</v>
      </c>
      <c r="K7" s="77" t="s">
        <v>87</v>
      </c>
      <c r="L7" s="79"/>
    </row>
    <row r="8" spans="2:18" s="74" customFormat="1" ht="9.75" customHeight="1">
      <c r="C8" s="76"/>
      <c r="H8" s="80"/>
      <c r="I8" s="80"/>
      <c r="J8" s="70"/>
      <c r="L8" s="79"/>
    </row>
    <row r="9" spans="2:18" s="74" customFormat="1" ht="15" customHeight="1">
      <c r="H9" s="81" t="s">
        <v>88</v>
      </c>
      <c r="I9" s="82"/>
      <c r="L9" s="73" t="s">
        <v>89</v>
      </c>
      <c r="M9" s="73" t="s">
        <v>90</v>
      </c>
      <c r="N9" s="73" t="s">
        <v>91</v>
      </c>
      <c r="O9" s="83" t="s">
        <v>92</v>
      </c>
      <c r="P9" s="83" t="s">
        <v>93</v>
      </c>
      <c r="Q9" s="72"/>
      <c r="R9" s="72"/>
    </row>
    <row r="10" spans="2:18" s="74" customFormat="1" ht="19.5" customHeight="1">
      <c r="C10" s="75" t="s">
        <v>94</v>
      </c>
      <c r="H10" s="456">
        <f>L10+M10+N10+O10+P10</f>
        <v>0</v>
      </c>
      <c r="I10" s="457"/>
      <c r="J10" s="70" t="s">
        <v>39</v>
      </c>
      <c r="K10" s="70" t="s">
        <v>95</v>
      </c>
      <c r="L10" s="78"/>
      <c r="M10" s="78"/>
      <c r="N10" s="78"/>
      <c r="O10" s="78"/>
      <c r="P10" s="78"/>
      <c r="Q10" s="72"/>
    </row>
    <row r="11" spans="2:18" s="74" customFormat="1" ht="19.5" customHeight="1">
      <c r="C11" s="84" t="s">
        <v>96</v>
      </c>
      <c r="D11" s="85"/>
      <c r="E11" s="85"/>
      <c r="F11" s="85"/>
      <c r="G11" s="85"/>
      <c r="H11" s="85"/>
      <c r="I11" s="85"/>
      <c r="J11" s="85"/>
      <c r="K11" s="85"/>
      <c r="L11" s="85"/>
      <c r="M11" s="85"/>
      <c r="N11" s="85"/>
      <c r="O11" s="69"/>
      <c r="Q11" s="72"/>
    </row>
    <row r="12" spans="2:18" ht="23.25" customHeight="1" thickBot="1">
      <c r="B12" s="86"/>
      <c r="C12" s="87" t="s">
        <v>97</v>
      </c>
      <c r="D12" s="88"/>
      <c r="E12" s="88"/>
      <c r="F12" s="88" t="s">
        <v>98</v>
      </c>
      <c r="G12" s="88"/>
      <c r="H12" s="88"/>
      <c r="I12" s="89"/>
      <c r="J12" s="90"/>
      <c r="K12" s="90"/>
      <c r="L12" s="453" t="s">
        <v>99</v>
      </c>
      <c r="M12" s="454"/>
    </row>
    <row r="13" spans="2:18" ht="19.5" customHeight="1" thickTop="1" thickBot="1">
      <c r="B13" s="91" t="s">
        <v>100</v>
      </c>
      <c r="C13" s="92">
        <f>H5</f>
        <v>0</v>
      </c>
      <c r="D13" s="77" t="s">
        <v>39</v>
      </c>
      <c r="E13" s="93" t="s">
        <v>101</v>
      </c>
      <c r="F13" s="465">
        <f>H7</f>
        <v>0</v>
      </c>
      <c r="G13" s="466"/>
      <c r="H13" s="77" t="s">
        <v>39</v>
      </c>
      <c r="I13" s="77" t="s">
        <v>102</v>
      </c>
      <c r="J13" s="93" t="s">
        <v>103</v>
      </c>
      <c r="L13" s="94"/>
      <c r="M13" s="95" t="s">
        <v>104</v>
      </c>
      <c r="N13" s="96"/>
      <c r="Q13" s="97">
        <f>IF(AND(C13&lt;&gt;0,F13&lt;&gt;0,L13&lt;&gt;0),ROUNDDOWN((C13+F13)/L13,2),0)</f>
        <v>0</v>
      </c>
    </row>
    <row r="14" spans="2:18" ht="9.75" customHeight="1" thickTop="1">
      <c r="B14" s="98"/>
      <c r="C14" s="99"/>
      <c r="D14" s="99"/>
      <c r="E14" s="100"/>
      <c r="F14" s="101"/>
      <c r="G14" s="101"/>
      <c r="H14" s="99"/>
      <c r="I14" s="99"/>
      <c r="J14" s="99"/>
      <c r="K14" s="100"/>
      <c r="L14" s="102"/>
      <c r="M14" s="103"/>
    </row>
    <row r="15" spans="2:18" ht="9.75" customHeight="1">
      <c r="B15" s="104"/>
      <c r="C15" s="77"/>
      <c r="D15" s="77"/>
      <c r="E15" s="93"/>
      <c r="F15" s="104"/>
      <c r="G15" s="104"/>
      <c r="H15" s="77"/>
      <c r="I15" s="77"/>
      <c r="J15" s="77"/>
      <c r="K15" s="93"/>
      <c r="L15" s="105"/>
      <c r="M15" s="77"/>
    </row>
    <row r="16" spans="2:18" ht="19.5" customHeight="1" thickBot="1">
      <c r="B16" s="86"/>
      <c r="C16" s="87" t="s">
        <v>97</v>
      </c>
      <c r="D16" s="88"/>
      <c r="E16" s="87"/>
      <c r="F16" s="88" t="s">
        <v>98</v>
      </c>
      <c r="G16" s="88"/>
      <c r="H16" s="88"/>
      <c r="I16" s="89"/>
      <c r="J16" s="90"/>
      <c r="K16" s="106"/>
      <c r="L16" s="107"/>
      <c r="M16" s="90"/>
      <c r="N16" s="108"/>
      <c r="O16" s="108"/>
      <c r="P16" s="109"/>
    </row>
    <row r="17" spans="1:17" ht="19.5" customHeight="1" thickTop="1" thickBot="1">
      <c r="A17" s="110" t="s">
        <v>105</v>
      </c>
      <c r="B17" s="98" t="s">
        <v>100</v>
      </c>
      <c r="C17" s="92">
        <f>H5</f>
        <v>0</v>
      </c>
      <c r="D17" s="99" t="s">
        <v>39</v>
      </c>
      <c r="E17" s="100" t="s">
        <v>101</v>
      </c>
      <c r="F17" s="465">
        <f>H7</f>
        <v>0</v>
      </c>
      <c r="G17" s="466"/>
      <c r="H17" s="99" t="s">
        <v>39</v>
      </c>
      <c r="I17" s="99" t="s">
        <v>106</v>
      </c>
      <c r="J17" s="99" t="s">
        <v>107</v>
      </c>
      <c r="K17" s="100" t="s">
        <v>108</v>
      </c>
      <c r="L17" s="99" t="s">
        <v>109</v>
      </c>
      <c r="M17" s="99"/>
      <c r="N17" s="103"/>
      <c r="O17" s="111" t="s">
        <v>110</v>
      </c>
      <c r="P17" s="112"/>
      <c r="Q17" s="97">
        <f>IF(((ROUND(((C17+F17)*12)/(7.75*5*52),0))*7.75)&lt;0,0,((ROUND(((C17+F17)*12)/(7.75*5*52),0))*7.75))</f>
        <v>0</v>
      </c>
    </row>
    <row r="18" spans="1:17" ht="13.5" customHeight="1" thickTop="1">
      <c r="A18" s="110"/>
      <c r="B18" s="98"/>
      <c r="C18" s="99"/>
      <c r="D18" s="99"/>
      <c r="E18" s="100"/>
      <c r="F18" s="101"/>
      <c r="G18" s="101"/>
      <c r="H18" s="99"/>
      <c r="I18" s="99"/>
      <c r="J18" s="99"/>
      <c r="K18" s="100"/>
      <c r="L18" s="99"/>
      <c r="M18" s="99"/>
      <c r="N18" s="113" t="s">
        <v>111</v>
      </c>
      <c r="O18" s="103"/>
      <c r="P18" s="109"/>
    </row>
    <row r="19" spans="1:17" ht="10.5" customHeight="1">
      <c r="A19" s="110"/>
      <c r="B19" s="104"/>
      <c r="C19" s="77"/>
      <c r="D19" s="77"/>
      <c r="E19" s="93"/>
      <c r="F19" s="104"/>
      <c r="G19" s="104"/>
      <c r="H19" s="77"/>
      <c r="I19" s="77"/>
      <c r="J19" s="77"/>
      <c r="K19" s="93"/>
      <c r="L19" s="77"/>
      <c r="M19" s="77"/>
      <c r="N19" s="114"/>
      <c r="O19" s="77"/>
    </row>
    <row r="20" spans="1:17" ht="19.5" customHeight="1" thickBot="1">
      <c r="A20" s="110"/>
      <c r="B20" s="86"/>
      <c r="C20" s="87" t="s">
        <v>112</v>
      </c>
      <c r="D20" s="88"/>
      <c r="E20" s="88"/>
      <c r="F20" s="88"/>
      <c r="G20" s="88"/>
      <c r="H20" s="88"/>
      <c r="I20" s="115"/>
      <c r="K20" s="467" t="s">
        <v>113</v>
      </c>
      <c r="L20" s="467"/>
      <c r="M20" s="116"/>
    </row>
    <row r="21" spans="1:17" ht="19.5" customHeight="1" thickTop="1" thickBot="1">
      <c r="A21" s="110" t="s">
        <v>114</v>
      </c>
      <c r="B21" s="109"/>
      <c r="C21" s="92">
        <f>H10</f>
        <v>0</v>
      </c>
      <c r="D21" s="77" t="s">
        <v>39</v>
      </c>
      <c r="E21" s="93" t="s">
        <v>115</v>
      </c>
      <c r="F21" s="468" t="s">
        <v>116</v>
      </c>
      <c r="G21" s="468"/>
      <c r="H21" s="117"/>
      <c r="I21" s="118"/>
      <c r="J21" s="93" t="s">
        <v>117</v>
      </c>
      <c r="K21" s="469">
        <f>ROUNDDOWN((IF(Q13-Q17&gt;0,Q13-Q17,0)+Q21),0)</f>
        <v>0</v>
      </c>
      <c r="L21" s="470"/>
      <c r="M21" s="75" t="s">
        <v>118</v>
      </c>
      <c r="Q21" s="97">
        <f>ROUNDDOWN(C21/22,2)</f>
        <v>0</v>
      </c>
    </row>
    <row r="22" spans="1:17" ht="9" customHeight="1" thickTop="1">
      <c r="B22" s="119"/>
      <c r="C22" s="99"/>
      <c r="D22" s="99"/>
      <c r="E22" s="100"/>
      <c r="F22" s="120"/>
      <c r="G22" s="120"/>
      <c r="H22" s="99"/>
      <c r="I22" s="121"/>
      <c r="J22" s="75"/>
    </row>
    <row r="23" spans="1:17" ht="27" customHeight="1" thickBot="1">
      <c r="E23" s="110"/>
      <c r="F23" s="471" t="s">
        <v>119</v>
      </c>
      <c r="G23" s="471"/>
      <c r="H23" s="471"/>
      <c r="J23" s="472" t="s">
        <v>120</v>
      </c>
      <c r="K23" s="472"/>
    </row>
    <row r="24" spans="1:17" ht="19.5" customHeight="1" thickTop="1" thickBot="1">
      <c r="C24" s="122" t="s">
        <v>121</v>
      </c>
      <c r="E24" s="110" t="s">
        <v>115</v>
      </c>
      <c r="F24" s="461" t="str">
        <f>請求書!BN18</f>
        <v/>
      </c>
      <c r="G24" s="462"/>
      <c r="H24" s="70" t="s">
        <v>71</v>
      </c>
      <c r="I24" s="70" t="s">
        <v>122</v>
      </c>
      <c r="J24" s="463" t="str">
        <f>IF(F24&lt;&gt;"",K21*F24,"")</f>
        <v/>
      </c>
      <c r="K24" s="464"/>
      <c r="L24" s="70" t="s">
        <v>123</v>
      </c>
      <c r="M24" s="123" t="s">
        <v>124</v>
      </c>
    </row>
    <row r="25" spans="1:17" ht="19.5" customHeight="1" thickTop="1">
      <c r="B25" s="99"/>
      <c r="C25" s="99"/>
      <c r="D25" s="99"/>
      <c r="E25" s="99"/>
      <c r="F25" s="99"/>
      <c r="G25" s="99"/>
      <c r="H25" s="99"/>
      <c r="I25" s="99"/>
      <c r="J25" s="99"/>
      <c r="K25" s="99"/>
      <c r="L25" s="99"/>
      <c r="M25" s="99"/>
      <c r="N25" s="99"/>
      <c r="O25" s="99"/>
      <c r="P25" s="99"/>
      <c r="Q25" s="99"/>
    </row>
  </sheetData>
  <sheetProtection algorithmName="SHA-512" hashValue="PH0OGVT2w8CvxR9qlTzHPVbEkXbpRNzd5H8V6TmUqRbX1hOiNbL2meCW3sXsoLHCzj0+iAGpvZEVvj4eZ9IhYw==" saltValue="Y4yWlZzyxvasID57IGyWbg==" spinCount="100000" sheet="1" formatCells="0"/>
  <mergeCells count="15">
    <mergeCell ref="F24:G24"/>
    <mergeCell ref="J24:K24"/>
    <mergeCell ref="F13:G13"/>
    <mergeCell ref="F17:G17"/>
    <mergeCell ref="K20:L20"/>
    <mergeCell ref="F21:G21"/>
    <mergeCell ref="K21:L21"/>
    <mergeCell ref="F23:H23"/>
    <mergeCell ref="J23:K23"/>
    <mergeCell ref="L12:M12"/>
    <mergeCell ref="G4:J4"/>
    <mergeCell ref="H5:I5"/>
    <mergeCell ref="H6:I6"/>
    <mergeCell ref="H7:I7"/>
    <mergeCell ref="H10:I10"/>
  </mergeCells>
  <phoneticPr fontId="3"/>
  <conditionalFormatting sqref="K21:L21 C21 C17 F17:G17 F13:G13 C13 H10:I10 H5:I5">
    <cfRule type="cellIs" dxfId="1" priority="2" stopIfTrue="1" operator="equal">
      <formula>0</formula>
    </cfRule>
  </conditionalFormatting>
  <conditionalFormatting sqref="Q13 Q17 Q21">
    <cfRule type="cellIs" dxfId="0" priority="1" stopIfTrue="1" operator="equal">
      <formula>0</formula>
    </cfRule>
  </conditionalFormatting>
  <pageMargins left="0.82677165354330717" right="0.23622047244094491" top="0.74803149606299213" bottom="0.74803149606299213" header="0.31496062992125984" footer="0.31496062992125984"/>
  <pageSetup paperSize="9" scale="5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view="pageBreakPreview" zoomScaleNormal="100" zoomScaleSheetLayoutView="100" workbookViewId="0">
      <selection activeCell="A3" sqref="A3"/>
    </sheetView>
  </sheetViews>
  <sheetFormatPr defaultColWidth="9" defaultRowHeight="13.5"/>
  <cols>
    <col min="1" max="1" width="4.625" style="70" customWidth="1"/>
    <col min="2" max="2" width="10.125" style="70" customWidth="1"/>
    <col min="3" max="3" width="3.5" style="70" customWidth="1"/>
    <col min="4" max="4" width="7.125" style="70" customWidth="1"/>
    <col min="5" max="5" width="4.75" style="70" customWidth="1"/>
    <col min="6" max="6" width="5.625" style="70" customWidth="1"/>
    <col min="7" max="7" width="5.25" style="70" customWidth="1"/>
    <col min="8" max="8" width="4.5" style="70" customWidth="1"/>
    <col min="9" max="9" width="4" style="70" customWidth="1"/>
    <col min="10" max="10" width="4.5" style="70" customWidth="1"/>
    <col min="11" max="13" width="10.125" style="70" customWidth="1"/>
    <col min="14" max="14" width="11" style="70" customWidth="1"/>
    <col min="15" max="15" width="10.375" style="70" customWidth="1"/>
    <col min="16" max="16" width="4" style="70" customWidth="1"/>
    <col min="17" max="17" width="9.625" style="70" customWidth="1"/>
    <col min="18" max="16384" width="9" style="70"/>
  </cols>
  <sheetData>
    <row r="1" spans="1:15" ht="22.5" customHeight="1">
      <c r="A1" s="69" t="s">
        <v>125</v>
      </c>
      <c r="B1" s="69"/>
      <c r="C1" s="69"/>
      <c r="D1" s="69"/>
      <c r="E1" s="69"/>
      <c r="F1" s="69"/>
    </row>
    <row r="2" spans="1:15" ht="14.25" customHeight="1"/>
    <row r="3" spans="1:15" s="69" customFormat="1" ht="27" customHeight="1">
      <c r="A3" s="69" t="s">
        <v>126</v>
      </c>
      <c r="B3" s="69" t="s">
        <v>127</v>
      </c>
    </row>
    <row r="4" spans="1:15" s="69" customFormat="1" ht="27" customHeight="1">
      <c r="A4" s="69">
        <v>1</v>
      </c>
      <c r="B4" s="69" t="s">
        <v>142</v>
      </c>
    </row>
    <row r="5" spans="1:15" s="69" customFormat="1" ht="27" customHeight="1">
      <c r="A5" s="69">
        <v>2</v>
      </c>
      <c r="B5" s="69" t="s">
        <v>143</v>
      </c>
    </row>
    <row r="6" spans="1:15" s="69" customFormat="1" ht="27" customHeight="1">
      <c r="A6" s="69">
        <v>3</v>
      </c>
      <c r="B6" s="69" t="s">
        <v>145</v>
      </c>
    </row>
    <row r="7" spans="1:15" s="69" customFormat="1" ht="27" customHeight="1">
      <c r="A7" s="69">
        <v>4</v>
      </c>
      <c r="B7" s="69" t="s">
        <v>160</v>
      </c>
    </row>
    <row r="8" spans="1:15" s="69" customFormat="1" ht="15" customHeight="1"/>
    <row r="9" spans="1:15" s="69" customFormat="1" ht="15.75" customHeight="1">
      <c r="A9" s="69" t="s">
        <v>126</v>
      </c>
      <c r="B9" s="69" t="s">
        <v>128</v>
      </c>
    </row>
    <row r="10" spans="1:15" s="69" customFormat="1" ht="15.75" customHeight="1">
      <c r="B10" s="473" t="s">
        <v>148</v>
      </c>
      <c r="C10" s="474"/>
      <c r="D10" s="474"/>
      <c r="E10" s="474"/>
      <c r="F10" s="474"/>
      <c r="G10" s="474"/>
      <c r="H10" s="474"/>
      <c r="I10" s="474"/>
      <c r="J10" s="474"/>
      <c r="K10" s="474"/>
      <c r="L10" s="474"/>
      <c r="M10" s="474"/>
      <c r="N10" s="474"/>
      <c r="O10" s="475"/>
    </row>
    <row r="11" spans="1:15" s="69" customFormat="1" ht="22.5" customHeight="1">
      <c r="B11" s="476" t="s">
        <v>20</v>
      </c>
      <c r="C11" s="477"/>
      <c r="D11" s="477"/>
      <c r="E11" s="477"/>
      <c r="F11" s="478"/>
      <c r="G11" s="479" t="s">
        <v>21</v>
      </c>
      <c r="H11" s="479"/>
      <c r="I11" s="479"/>
      <c r="J11" s="479"/>
      <c r="K11" s="479"/>
    </row>
    <row r="12" spans="1:15" s="69" customFormat="1" ht="27.75" customHeight="1">
      <c r="B12" s="480" t="s">
        <v>147</v>
      </c>
      <c r="C12" s="481"/>
      <c r="D12" s="481"/>
      <c r="E12" s="481"/>
      <c r="F12" s="482"/>
      <c r="G12" s="483">
        <v>42</v>
      </c>
      <c r="H12" s="483"/>
      <c r="I12" s="483"/>
      <c r="J12" s="484"/>
      <c r="K12" s="143" t="s">
        <v>129</v>
      </c>
    </row>
    <row r="13" spans="1:15" s="69" customFormat="1" ht="27.75" customHeight="1">
      <c r="B13" s="125" t="s">
        <v>130</v>
      </c>
      <c r="C13" s="126"/>
      <c r="D13" s="126"/>
      <c r="E13" s="126"/>
      <c r="F13" s="126"/>
      <c r="G13" s="127"/>
      <c r="H13" s="127"/>
      <c r="I13" s="127"/>
      <c r="J13" s="127"/>
      <c r="K13" s="127"/>
    </row>
    <row r="14" spans="1:15" s="69" customFormat="1" ht="15.75" customHeight="1"/>
    <row r="15" spans="1:15" s="69" customFormat="1" ht="27" customHeight="1">
      <c r="A15" s="69" t="s">
        <v>131</v>
      </c>
      <c r="B15" s="69" t="s">
        <v>132</v>
      </c>
    </row>
    <row r="16" spans="1:15" s="69" customFormat="1" ht="27" customHeight="1">
      <c r="B16" s="69" t="s">
        <v>149</v>
      </c>
    </row>
    <row r="17" spans="1:12" s="69" customFormat="1" ht="27" customHeight="1">
      <c r="B17" s="142" t="s">
        <v>29</v>
      </c>
      <c r="C17" s="485" t="s">
        <v>133</v>
      </c>
      <c r="D17" s="479"/>
      <c r="E17" s="485" t="s">
        <v>31</v>
      </c>
      <c r="F17" s="479"/>
      <c r="G17" s="479" t="s">
        <v>32</v>
      </c>
      <c r="H17" s="479"/>
    </row>
    <row r="18" spans="1:12" s="69" customFormat="1" ht="27" customHeight="1">
      <c r="B18" s="124">
        <v>31</v>
      </c>
      <c r="C18" s="483">
        <v>8</v>
      </c>
      <c r="D18" s="483"/>
      <c r="E18" s="483">
        <v>1</v>
      </c>
      <c r="F18" s="483"/>
      <c r="G18" s="483">
        <v>22</v>
      </c>
      <c r="H18" s="483"/>
    </row>
    <row r="19" spans="1:12" s="69" customFormat="1" ht="15.75" customHeight="1">
      <c r="B19" s="128"/>
      <c r="C19" s="128"/>
      <c r="D19" s="128"/>
      <c r="E19" s="128"/>
      <c r="F19" s="128"/>
      <c r="G19" s="128"/>
      <c r="H19" s="128"/>
      <c r="I19" s="128"/>
      <c r="J19" s="128"/>
      <c r="K19" s="128"/>
      <c r="L19" s="128"/>
    </row>
    <row r="20" spans="1:12" s="69" customFormat="1" ht="11.25" customHeight="1"/>
    <row r="21" spans="1:12" s="69" customFormat="1" ht="27" customHeight="1">
      <c r="A21" s="69" t="s">
        <v>126</v>
      </c>
      <c r="B21" s="130" t="s">
        <v>134</v>
      </c>
    </row>
    <row r="22" spans="1:12" s="69" customFormat="1" ht="28.5" customHeight="1">
      <c r="B22" s="69" t="s">
        <v>135</v>
      </c>
    </row>
    <row r="23" spans="1:12" s="69" customFormat="1" ht="28.5" customHeight="1">
      <c r="B23" s="69" t="s">
        <v>136</v>
      </c>
    </row>
    <row r="24" spans="1:12" s="69" customFormat="1" ht="28.5" customHeight="1">
      <c r="B24" s="69" t="s">
        <v>137</v>
      </c>
    </row>
    <row r="25" spans="1:12" s="69" customFormat="1" ht="11.25" customHeight="1"/>
    <row r="26" spans="1:12" s="69" customFormat="1" ht="27" customHeight="1">
      <c r="A26" s="69" t="s">
        <v>131</v>
      </c>
      <c r="B26" s="129" t="s">
        <v>146</v>
      </c>
    </row>
    <row r="27" spans="1:12" s="69" customFormat="1" ht="27" customHeight="1">
      <c r="B27" s="488" t="s">
        <v>138</v>
      </c>
      <c r="C27" s="488"/>
      <c r="D27" s="488"/>
      <c r="E27" s="488"/>
      <c r="F27" s="488"/>
      <c r="G27" s="488"/>
      <c r="H27" s="488"/>
      <c r="I27" s="488"/>
      <c r="J27" s="488"/>
    </row>
    <row r="28" spans="1:12" ht="27" customHeight="1">
      <c r="B28" s="489" t="s">
        <v>155</v>
      </c>
      <c r="C28" s="490"/>
      <c r="D28" s="491"/>
      <c r="E28" s="492">
        <v>15266</v>
      </c>
      <c r="F28" s="493"/>
      <c r="G28" s="494"/>
    </row>
    <row r="29" spans="1:12" ht="27" customHeight="1">
      <c r="B29" s="486" t="s">
        <v>156</v>
      </c>
      <c r="C29" s="486"/>
      <c r="D29" s="486"/>
      <c r="E29" s="487">
        <v>15513</v>
      </c>
      <c r="F29" s="487"/>
      <c r="G29" s="487"/>
    </row>
    <row r="30" spans="1:12" ht="27" customHeight="1">
      <c r="B30" s="486" t="s">
        <v>157</v>
      </c>
      <c r="C30" s="486"/>
      <c r="D30" s="486"/>
      <c r="E30" s="487">
        <v>15778</v>
      </c>
      <c r="F30" s="487"/>
      <c r="G30" s="487"/>
    </row>
    <row r="31" spans="1:12" s="141" customFormat="1" ht="27" customHeight="1"/>
    <row r="32" spans="1:12" s="141" customFormat="1" ht="27" customHeight="1"/>
  </sheetData>
  <sheetProtection algorithmName="SHA-512" hashValue="pxRgxU3ioqYMEuBZHn+wEXuru+jtVv9F/Oi/bwcBJl6B/GivO0gajpVbafGcg2Ja9bS1/EQOhVZk8BbAWxFteg==" saltValue="+Z4WfFBz186dM10qgWNZQA==" spinCount="100000" sheet="1" objects="1" scenarios="1"/>
  <mergeCells count="18">
    <mergeCell ref="C17:D17"/>
    <mergeCell ref="E17:F17"/>
    <mergeCell ref="G17:H17"/>
    <mergeCell ref="B30:D30"/>
    <mergeCell ref="E30:G30"/>
    <mergeCell ref="C18:D18"/>
    <mergeCell ref="E18:F18"/>
    <mergeCell ref="G18:H18"/>
    <mergeCell ref="B27:J27"/>
    <mergeCell ref="B28:D28"/>
    <mergeCell ref="E28:G28"/>
    <mergeCell ref="B29:D29"/>
    <mergeCell ref="E29:G29"/>
    <mergeCell ref="B10:O10"/>
    <mergeCell ref="B11:F11"/>
    <mergeCell ref="G11:K11"/>
    <mergeCell ref="B12:F12"/>
    <mergeCell ref="G12:J12"/>
  </mergeCells>
  <phoneticPr fontId="5"/>
  <pageMargins left="0.82677165354330717" right="0.23622047244094491" top="0.74803149606299213" bottom="0.74803149606299213" header="0.31496062992125984" footer="0.31496062992125984"/>
  <pageSetup paperSize="9" scale="7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vt:lpstr>
      <vt:lpstr>計算式</vt:lpstr>
      <vt:lpstr>注意事項 </vt:lpstr>
      <vt:lpstr>計算式!Print_Area</vt:lpstr>
      <vt:lpstr>請求書!Print_Area</vt:lpstr>
      <vt:lpstr>'注意事項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dc:creator>
  <cp:lastModifiedBy>共済組合（久田　好人）</cp:lastModifiedBy>
  <cp:lastPrinted>2024-08-19T04:48:08Z</cp:lastPrinted>
  <dcterms:created xsi:type="dcterms:W3CDTF">2019-02-14T07:10:01Z</dcterms:created>
  <dcterms:modified xsi:type="dcterms:W3CDTF">2025-01-15T01:46:58Z</dcterms:modified>
</cp:coreProperties>
</file>