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09 広報・説明会\01 ホームページ\変更依頼書\令和5年度\R6.2 任意継続掛金シート\"/>
    </mc:Choice>
  </mc:AlternateContent>
  <bookViews>
    <workbookView xWindow="0" yWindow="0" windowWidth="23040" windowHeight="8376"/>
  </bookViews>
  <sheets>
    <sheet name="任意継続掛金の計算" sheetId="1" r:id="rId1"/>
    <sheet name="納入方法の種類" sheetId="2" r:id="rId2"/>
  </sheets>
  <definedNames>
    <definedName name="_xlnm.Print_Area" localSheetId="0">任意継続掛金の計算!$A$1:$E$18</definedName>
  </definedNames>
  <calcPr calcId="162913"/>
</workbook>
</file>

<file path=xl/calcChain.xml><?xml version="1.0" encoding="utf-8"?>
<calcChain xmlns="http://schemas.openxmlformats.org/spreadsheetml/2006/main">
  <c r="D8" i="1" l="1"/>
  <c r="D11" i="1" l="1"/>
  <c r="D16" i="1" s="1"/>
  <c r="D15" i="1" l="1"/>
  <c r="J7" i="2"/>
  <c r="J9" i="2" l="1"/>
  <c r="J3" i="2"/>
  <c r="J5" i="2"/>
  <c r="J11" i="2"/>
  <c r="J4" i="2"/>
  <c r="J2" i="2"/>
  <c r="J8" i="2"/>
  <c r="J10" i="2"/>
  <c r="J6" i="2"/>
</calcChain>
</file>

<file path=xl/comments1.xml><?xml version="1.0" encoding="utf-8"?>
<comments xmlns="http://schemas.openxmlformats.org/spreadsheetml/2006/main">
  <authors>
    <author>hyogo</author>
  </authors>
  <commentList>
    <comment ref="D3" authorId="0" shapeId="0">
      <text>
        <r>
          <rPr>
            <b/>
            <sz val="12"/>
            <color indexed="81"/>
            <rFont val="ＭＳ Ｐゴシック"/>
            <family val="3"/>
            <charset val="128"/>
          </rPr>
          <t xml:space="preserve">
満年齢</t>
        </r>
      </text>
    </comment>
  </commentList>
</comments>
</file>

<file path=xl/comments2.xml><?xml version="1.0" encoding="utf-8"?>
<comments xmlns="http://schemas.openxmlformats.org/spreadsheetml/2006/main">
  <authors>
    <author>Administrator</author>
  </authors>
  <commentList>
    <comment ref="B5" authorId="0" shapeId="0">
      <text>
        <r>
          <rPr>
            <b/>
            <sz val="9"/>
            <color indexed="81"/>
            <rFont val="MS P ゴシック"/>
            <family val="3"/>
            <charset val="128"/>
          </rPr>
          <t xml:space="preserve">
残り６ヵ月分（１０月～翌年３月）は９月に納入</t>
        </r>
      </text>
    </comment>
    <comment ref="B9" authorId="0" shapeId="0">
      <text>
        <r>
          <rPr>
            <b/>
            <sz val="9"/>
            <color indexed="81"/>
            <rFont val="MS P ゴシック"/>
            <family val="3"/>
            <charset val="128"/>
          </rPr>
          <t xml:space="preserve">
残り６ヵ月分（１０月～翌年３月）は９月に納入</t>
        </r>
      </text>
    </comment>
  </commentList>
</comments>
</file>

<file path=xl/sharedStrings.xml><?xml version="1.0" encoding="utf-8"?>
<sst xmlns="http://schemas.openxmlformats.org/spreadsheetml/2006/main" count="46" uniqueCount="32">
  <si>
    <t>歳</t>
    <rPh sb="0" eb="1">
      <t>サイ</t>
    </rPh>
    <phoneticPr fontId="2"/>
  </si>
  <si>
    <t>円</t>
    <rPh sb="0" eb="1">
      <t>エン</t>
    </rPh>
    <phoneticPr fontId="2"/>
  </si>
  <si>
    <t>退    職    時    年    齢</t>
    <rPh sb="0" eb="1">
      <t>タイ</t>
    </rPh>
    <rPh sb="5" eb="6">
      <t>ショク</t>
    </rPh>
    <rPh sb="10" eb="11">
      <t>ジ</t>
    </rPh>
    <rPh sb="15" eb="16">
      <t>トシ</t>
    </rPh>
    <rPh sb="20" eb="21">
      <t>ヨワイ</t>
    </rPh>
    <phoneticPr fontId="2"/>
  </si>
  <si>
    <t>毎月払込書により納入する</t>
    <rPh sb="0" eb="2">
      <t>マイツキ</t>
    </rPh>
    <rPh sb="2" eb="4">
      <t>ハライコミ</t>
    </rPh>
    <rPh sb="4" eb="5">
      <t>ショ</t>
    </rPh>
    <rPh sb="8" eb="10">
      <t>ノウニュウ</t>
    </rPh>
    <phoneticPr fontId="2"/>
  </si>
  <si>
    <t>任意継続掛金額</t>
    <rPh sb="0" eb="2">
      <t>ニンイ</t>
    </rPh>
    <rPh sb="2" eb="4">
      <t>ケイゾク</t>
    </rPh>
    <rPh sb="4" eb="5">
      <t>カケ</t>
    </rPh>
    <rPh sb="5" eb="7">
      <t>キンガク</t>
    </rPh>
    <phoneticPr fontId="2"/>
  </si>
  <si>
    <t>介護掛金額</t>
    <rPh sb="0" eb="2">
      <t>カイゴ</t>
    </rPh>
    <rPh sb="2" eb="3">
      <t>カケ</t>
    </rPh>
    <rPh sb="3" eb="5">
      <t>キンガク</t>
    </rPh>
    <phoneticPr fontId="2"/>
  </si>
  <si>
    <t>退職日の翌日から１９日以内に納入する</t>
  </si>
  <si>
    <t>６ヵ月分（４月～９月）を退職日までに</t>
    <rPh sb="2" eb="4">
      <t>ゲツブン</t>
    </rPh>
    <rPh sb="6" eb="7">
      <t>ガツ</t>
    </rPh>
    <rPh sb="9" eb="10">
      <t>ガツ</t>
    </rPh>
    <rPh sb="12" eb="14">
      <t>タイショク</t>
    </rPh>
    <rPh sb="14" eb="15">
      <t>ビ</t>
    </rPh>
    <phoneticPr fontId="2"/>
  </si>
  <si>
    <t>１２ヵ月分（４月～翌年３月）を退職日までに</t>
    <rPh sb="3" eb="5">
      <t>ゲツブン</t>
    </rPh>
    <rPh sb="7" eb="8">
      <t>ガツ</t>
    </rPh>
    <rPh sb="9" eb="11">
      <t>ヨクネン</t>
    </rPh>
    <rPh sb="12" eb="13">
      <t>ガツ</t>
    </rPh>
    <rPh sb="15" eb="17">
      <t>タイショク</t>
    </rPh>
    <rPh sb="17" eb="18">
      <t>ビ</t>
    </rPh>
    <phoneticPr fontId="2"/>
  </si>
  <si>
    <t>納    入    方    法</t>
    <rPh sb="0" eb="1">
      <t>オサム</t>
    </rPh>
    <rPh sb="5" eb="6">
      <t>イリ</t>
    </rPh>
    <rPh sb="10" eb="11">
      <t>カタ</t>
    </rPh>
    <rPh sb="15" eb="16">
      <t>ホウ</t>
    </rPh>
    <phoneticPr fontId="2"/>
  </si>
  <si>
    <t>A</t>
    <phoneticPr fontId="2"/>
  </si>
  <si>
    <t>B</t>
    <phoneticPr fontId="2"/>
  </si>
  <si>
    <t>C</t>
    <phoneticPr fontId="2"/>
  </si>
  <si>
    <t>D</t>
    <phoneticPr fontId="2"/>
  </si>
  <si>
    <t>E</t>
    <phoneticPr fontId="2"/>
  </si>
  <si>
    <t>あなたの納入掛金額</t>
    <rPh sb="4" eb="6">
      <t>ノウニュウ</t>
    </rPh>
    <rPh sb="6" eb="7">
      <t>カケ</t>
    </rPh>
    <rPh sb="7" eb="9">
      <t>キンガク</t>
    </rPh>
    <phoneticPr fontId="2"/>
  </si>
  <si>
    <t>一括前納する</t>
    <rPh sb="0" eb="2">
      <t>イッカツ</t>
    </rPh>
    <rPh sb="2" eb="4">
      <t>ゼンノウ</t>
    </rPh>
    <phoneticPr fontId="2"/>
  </si>
  <si>
    <t>前納する</t>
    <rPh sb="0" eb="2">
      <t>ゼンノウ</t>
    </rPh>
    <phoneticPr fontId="2"/>
  </si>
  <si>
    <t>１２ヵ月分</t>
    <rPh sb="3" eb="4">
      <t>ゲツ</t>
    </rPh>
    <rPh sb="4" eb="5">
      <t>ブン</t>
    </rPh>
    <phoneticPr fontId="2"/>
  </si>
  <si>
    <t>６ヵ月分</t>
    <rPh sb="2" eb="4">
      <t>ゲツブン</t>
    </rPh>
    <phoneticPr fontId="2"/>
  </si>
  <si>
    <t>退職月の標準報酬月額</t>
    <rPh sb="0" eb="2">
      <t>タイショク</t>
    </rPh>
    <rPh sb="2" eb="3">
      <t>ヅキ</t>
    </rPh>
    <rPh sb="4" eb="6">
      <t>ヒョウジュン</t>
    </rPh>
    <rPh sb="6" eb="8">
      <t>ホウシュウ</t>
    </rPh>
    <phoneticPr fontId="2"/>
  </si>
  <si>
    <t>↓入力してください</t>
    <rPh sb="1" eb="3">
      <t>ニュウリョク</t>
    </rPh>
    <phoneticPr fontId="2"/>
  </si>
  <si>
    <t>　　　↓</t>
    <phoneticPr fontId="2"/>
  </si>
  <si>
    <t>①　退職月の標準報酬月額</t>
    <rPh sb="2" eb="4">
      <t>タイショク</t>
    </rPh>
    <rPh sb="4" eb="5">
      <t>ツキ</t>
    </rPh>
    <rPh sb="6" eb="8">
      <t>ヒョウジュン</t>
    </rPh>
    <rPh sb="8" eb="10">
      <t>ホウシュウ</t>
    </rPh>
    <rPh sb="10" eb="12">
      <t>ゲツガク</t>
    </rPh>
    <phoneticPr fontId="2"/>
  </si>
  <si>
    <t>下記①～②のうち、いずれか一番低い額に掛金率を乗じた額が１か月あたりの掛金額になります。</t>
    <rPh sb="0" eb="2">
      <t>カキ</t>
    </rPh>
    <rPh sb="13" eb="15">
      <t>イチバン</t>
    </rPh>
    <rPh sb="15" eb="16">
      <t>ヒク</t>
    </rPh>
    <rPh sb="17" eb="18">
      <t>ガク</t>
    </rPh>
    <rPh sb="19" eb="21">
      <t>カケキン</t>
    </rPh>
    <rPh sb="21" eb="22">
      <t>リツ</t>
    </rPh>
    <rPh sb="23" eb="24">
      <t>ジョウ</t>
    </rPh>
    <rPh sb="26" eb="27">
      <t>ガク</t>
    </rPh>
    <rPh sb="30" eb="31">
      <t>ツキ</t>
    </rPh>
    <rPh sb="35" eb="37">
      <t>カケキン</t>
    </rPh>
    <rPh sb="37" eb="38">
      <t>ガク</t>
    </rPh>
    <phoneticPr fontId="2"/>
  </si>
  <si>
    <t>あなたの掛金算定の基礎となる額は
（上記①～②のうち一番低い額）</t>
    <rPh sb="4" eb="6">
      <t>カケキン</t>
    </rPh>
    <rPh sb="6" eb="8">
      <t>サンテイ</t>
    </rPh>
    <rPh sb="9" eb="11">
      <t>キソ</t>
    </rPh>
    <rPh sb="14" eb="15">
      <t>ガク</t>
    </rPh>
    <rPh sb="18" eb="20">
      <t>ジョウキ</t>
    </rPh>
    <rPh sb="26" eb="28">
      <t>イチバン</t>
    </rPh>
    <rPh sb="28" eb="29">
      <t>ヒク</t>
    </rPh>
    <rPh sb="30" eb="31">
      <t>ガク</t>
    </rPh>
    <phoneticPr fontId="2"/>
  </si>
  <si>
    <r>
      <t>（※）</t>
    </r>
    <r>
      <rPr>
        <b/>
        <u/>
        <sz val="16"/>
        <color indexed="10"/>
        <rFont val="ＭＳ Ｐゴシック"/>
        <family val="3"/>
        <charset val="128"/>
      </rPr>
      <t>退職日まで引き続き１年と１日以上</t>
    </r>
    <r>
      <rPr>
        <b/>
        <sz val="16"/>
        <color indexed="10"/>
        <rFont val="ＭＳ Ｐゴシック"/>
        <family val="3"/>
        <charset val="128"/>
      </rPr>
      <t>の組合員期間が必要となります。</t>
    </r>
    <phoneticPr fontId="2"/>
  </si>
  <si>
    <r>
      <t>　　　　　　　　　＜任意継続掛金の計算＞　　　　　　　</t>
    </r>
    <r>
      <rPr>
        <sz val="14"/>
        <rFont val="ＭＳ Ｐゴシック"/>
        <family val="3"/>
        <charset val="128"/>
      </rPr>
      <t>R6.2改定</t>
    </r>
    <rPh sb="10" eb="12">
      <t>ニンイ</t>
    </rPh>
    <rPh sb="12" eb="14">
      <t>ケイゾク</t>
    </rPh>
    <rPh sb="14" eb="16">
      <t>カケキン</t>
    </rPh>
    <rPh sb="17" eb="19">
      <t>ケイサン</t>
    </rPh>
    <rPh sb="31" eb="33">
      <t>カイテイ</t>
    </rPh>
    <phoneticPr fontId="2"/>
  </si>
  <si>
    <r>
      <t>②　公立学校共済組合の全組合員の
　　 令和5年9月30日における平均標準報酬月額
　　</t>
    </r>
    <r>
      <rPr>
        <sz val="12"/>
        <color indexed="12"/>
        <rFont val="ＭＳ Ｐゴシック"/>
        <family val="3"/>
        <charset val="128"/>
      </rPr>
      <t>（令和6年度額　380,000円）</t>
    </r>
    <rPh sb="2" eb="4">
      <t>コウリツ</t>
    </rPh>
    <rPh sb="4" eb="6">
      <t>ガッコウ</t>
    </rPh>
    <rPh sb="6" eb="8">
      <t>キョウサイ</t>
    </rPh>
    <rPh sb="8" eb="10">
      <t>クミアイ</t>
    </rPh>
    <rPh sb="11" eb="12">
      <t>ゼン</t>
    </rPh>
    <rPh sb="12" eb="15">
      <t>クミアイイン</t>
    </rPh>
    <rPh sb="20" eb="21">
      <t>レイ</t>
    </rPh>
    <rPh sb="21" eb="22">
      <t>ワ</t>
    </rPh>
    <rPh sb="23" eb="24">
      <t>ネン</t>
    </rPh>
    <rPh sb="24" eb="25">
      <t>ヘイネン</t>
    </rPh>
    <rPh sb="25" eb="26">
      <t>ガツ</t>
    </rPh>
    <rPh sb="28" eb="29">
      <t>ニチ</t>
    </rPh>
    <rPh sb="33" eb="35">
      <t>ヘイキン</t>
    </rPh>
    <rPh sb="35" eb="37">
      <t>ヒョウジュン</t>
    </rPh>
    <rPh sb="37" eb="39">
      <t>ホウシュウ</t>
    </rPh>
    <rPh sb="39" eb="41">
      <t>ゲツガク</t>
    </rPh>
    <rPh sb="45" eb="46">
      <t>レイ</t>
    </rPh>
    <rPh sb="46" eb="47">
      <t>ワ</t>
    </rPh>
    <rPh sb="48" eb="50">
      <t>ネンド</t>
    </rPh>
    <rPh sb="50" eb="51">
      <t>ガク</t>
    </rPh>
    <rPh sb="55" eb="60">
      <t>０００エン</t>
    </rPh>
    <phoneticPr fontId="2"/>
  </si>
  <si>
    <r>
      <t xml:space="preserve">あなたの１か月あたりの介護掛金額
</t>
    </r>
    <r>
      <rPr>
        <b/>
        <sz val="14"/>
        <color indexed="12"/>
        <rFont val="ＭＳ Ｐゴシック"/>
        <family val="3"/>
        <charset val="128"/>
      </rPr>
      <t>（40歳以上65歳未満の場合）</t>
    </r>
    <r>
      <rPr>
        <b/>
        <sz val="16"/>
        <color indexed="12"/>
        <rFont val="ＭＳ Ｐゴシック"/>
        <family val="3"/>
        <charset val="128"/>
      </rPr>
      <t xml:space="preserve">
</t>
    </r>
    <r>
      <rPr>
        <sz val="16"/>
        <color indexed="12"/>
        <rFont val="ＭＳ Ｐゴシック"/>
        <family val="3"/>
        <charset val="128"/>
      </rPr>
      <t>（</t>
    </r>
    <r>
      <rPr>
        <sz val="14"/>
        <color indexed="12"/>
        <rFont val="ＭＳ Ｐゴシック"/>
        <family val="3"/>
        <charset val="128"/>
      </rPr>
      <t>令和6年度率　15.92/1,000）</t>
    </r>
    <rPh sb="6" eb="7">
      <t>ツキ</t>
    </rPh>
    <rPh sb="11" eb="13">
      <t>カイゴ</t>
    </rPh>
    <rPh sb="13" eb="15">
      <t>カケキン</t>
    </rPh>
    <rPh sb="15" eb="16">
      <t>ガク</t>
    </rPh>
    <rPh sb="20" eb="21">
      <t>サイ</t>
    </rPh>
    <rPh sb="21" eb="23">
      <t>イジョウ</t>
    </rPh>
    <rPh sb="25" eb="26">
      <t>サイ</t>
    </rPh>
    <rPh sb="26" eb="28">
      <t>ミマン</t>
    </rPh>
    <rPh sb="29" eb="31">
      <t>バアイ</t>
    </rPh>
    <rPh sb="34" eb="35">
      <t>レイ</t>
    </rPh>
    <rPh sb="35" eb="36">
      <t>ワ</t>
    </rPh>
    <rPh sb="37" eb="39">
      <t>ネンド</t>
    </rPh>
    <rPh sb="38" eb="39">
      <t>ド</t>
    </rPh>
    <rPh sb="39" eb="40">
      <t>リツ</t>
    </rPh>
    <phoneticPr fontId="2"/>
  </si>
  <si>
    <r>
      <t xml:space="preserve">あなたの１か月あたりの任意継続掛金額
</t>
    </r>
    <r>
      <rPr>
        <sz val="16"/>
        <color indexed="12"/>
        <rFont val="ＭＳ Ｐゴシック"/>
        <family val="3"/>
        <charset val="128"/>
      </rPr>
      <t>（</t>
    </r>
    <r>
      <rPr>
        <sz val="14"/>
        <color indexed="12"/>
        <rFont val="ＭＳ Ｐゴシック"/>
        <family val="3"/>
        <charset val="128"/>
      </rPr>
      <t>令和6年度率　93.20/1,000）</t>
    </r>
    <rPh sb="6" eb="7">
      <t>ツキ</t>
    </rPh>
    <rPh sb="11" eb="13">
      <t>ニンイ</t>
    </rPh>
    <rPh sb="13" eb="15">
      <t>ケイゾク</t>
    </rPh>
    <rPh sb="15" eb="17">
      <t>カケキン</t>
    </rPh>
    <rPh sb="17" eb="18">
      <t>ガク</t>
    </rPh>
    <rPh sb="20" eb="21">
      <t>レイ</t>
    </rPh>
    <rPh sb="21" eb="22">
      <t>ワ</t>
    </rPh>
    <rPh sb="23" eb="25">
      <t>ネンド</t>
    </rPh>
    <rPh sb="24" eb="25">
      <t>ド</t>
    </rPh>
    <rPh sb="25" eb="26">
      <t>リツ</t>
    </rPh>
    <phoneticPr fontId="2"/>
  </si>
  <si>
    <t>※この計算シートはＲ６．４からの１年間を対象としています。</t>
    <rPh sb="3" eb="5">
      <t>ケイサン</t>
    </rPh>
    <rPh sb="17" eb="19">
      <t>ネンカン</t>
    </rPh>
    <rPh sb="20" eb="22">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</si>
</sst>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quot;¥&quot;#,##0\)"/>
    <numFmt numFmtId="177" formatCode="#,##0_);\(#,##0\)"/>
    <numFmt numFmtId="178" formatCode="0_);\(0\)"/>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4"/>
      <name val="ＭＳ Ｐゴシック"/>
      <family val="3"/>
      <charset val="128"/>
    </font>
    <font>
      <b/>
      <sz val="12"/>
      <color indexed="81"/>
      <name val="ＭＳ Ｐゴシック"/>
      <family val="3"/>
      <charset val="128"/>
    </font>
    <font>
      <sz val="12"/>
      <color indexed="8"/>
      <name val="ＭＳ Ｐゴシック"/>
      <family val="3"/>
      <charset val="128"/>
    </font>
    <font>
      <b/>
      <sz val="16"/>
      <color indexed="12"/>
      <name val="ＭＳ Ｐゴシック"/>
      <family val="3"/>
      <charset val="128"/>
    </font>
    <font>
      <b/>
      <sz val="20"/>
      <name val="ＭＳ Ｐゴシック"/>
      <family val="3"/>
      <charset val="128"/>
    </font>
    <font>
      <b/>
      <sz val="16"/>
      <name val="ＭＳ Ｐゴシック"/>
      <family val="3"/>
      <charset val="128"/>
    </font>
    <font>
      <sz val="18"/>
      <name val="ＭＳ Ｐゴシック"/>
      <family val="3"/>
      <charset val="128"/>
    </font>
    <font>
      <b/>
      <sz val="16"/>
      <color indexed="8"/>
      <name val="ＭＳ Ｐゴシック"/>
      <family val="3"/>
      <charset val="128"/>
    </font>
    <font>
      <sz val="16"/>
      <color indexed="63"/>
      <name val="ＭＳ Ｐゴシック"/>
      <family val="3"/>
      <charset val="128"/>
    </font>
    <font>
      <sz val="14"/>
      <name val="ＭＳ Ｐゴシック"/>
      <family val="3"/>
      <charset val="128"/>
    </font>
    <font>
      <b/>
      <sz val="28"/>
      <color indexed="10"/>
      <name val="ＭＳ Ｐゴシック"/>
      <family val="3"/>
      <charset val="128"/>
    </font>
    <font>
      <b/>
      <sz val="18"/>
      <name val="ＭＳ Ｐゴシック"/>
      <family val="3"/>
      <charset val="128"/>
    </font>
    <font>
      <sz val="20"/>
      <color indexed="14"/>
      <name val="ＭＳ Ｐゴシック"/>
      <family val="3"/>
      <charset val="128"/>
    </font>
    <font>
      <b/>
      <sz val="22"/>
      <color indexed="14"/>
      <name val="ＭＳ Ｐゴシック"/>
      <family val="3"/>
      <charset val="128"/>
    </font>
    <font>
      <b/>
      <sz val="22"/>
      <color indexed="12"/>
      <name val="ＭＳ Ｐゴシック"/>
      <family val="3"/>
      <charset val="128"/>
    </font>
    <font>
      <b/>
      <sz val="14"/>
      <color indexed="12"/>
      <name val="ＭＳ Ｐゴシック"/>
      <family val="3"/>
      <charset val="128"/>
    </font>
    <font>
      <sz val="16"/>
      <color indexed="12"/>
      <name val="ＭＳ Ｐゴシック"/>
      <family val="3"/>
      <charset val="128"/>
    </font>
    <font>
      <sz val="14"/>
      <color indexed="12"/>
      <name val="ＭＳ Ｐゴシック"/>
      <family val="3"/>
      <charset val="128"/>
    </font>
    <font>
      <sz val="12"/>
      <color indexed="12"/>
      <name val="ＭＳ Ｐゴシック"/>
      <family val="3"/>
      <charset val="128"/>
    </font>
    <font>
      <b/>
      <sz val="22"/>
      <color indexed="8"/>
      <name val="ＭＳ Ｐゴシック"/>
      <family val="3"/>
      <charset val="128"/>
    </font>
    <font>
      <b/>
      <sz val="16"/>
      <color rgb="FFFF0000"/>
      <name val="ＭＳ Ｐゴシック"/>
      <family val="3"/>
      <charset val="128"/>
    </font>
    <font>
      <b/>
      <sz val="9"/>
      <color indexed="81"/>
      <name val="MS P ゴシック"/>
      <family val="3"/>
      <charset val="128"/>
    </font>
    <font>
      <b/>
      <u/>
      <sz val="16"/>
      <color indexed="10"/>
      <name val="ＭＳ Ｐゴシック"/>
      <family val="3"/>
      <charset val="128"/>
    </font>
    <font>
      <b/>
      <sz val="16"/>
      <color indexed="10"/>
      <name val="ＭＳ Ｐゴシック"/>
      <family val="3"/>
      <charset val="128"/>
    </font>
  </fonts>
  <fills count="7">
    <fill>
      <patternFill patternType="none"/>
    </fill>
    <fill>
      <patternFill patternType="gray125"/>
    </fill>
    <fill>
      <patternFill patternType="solid">
        <fgColor indexed="15"/>
        <bgColor indexed="48"/>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
      <patternFill patternType="solid">
        <fgColor theme="3" tint="0.59999389629810485"/>
        <bgColor indexed="64"/>
      </patternFill>
    </fill>
  </fills>
  <borders count="32">
    <border>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3" fillId="0" borderId="0" xfId="0" applyNumberFormat="1" applyFont="1">
      <alignment vertical="center"/>
    </xf>
    <xf numFmtId="0" fontId="6" fillId="2" borderId="1"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177" fontId="14" fillId="2" borderId="5" xfId="0" applyNumberFormat="1" applyFont="1" applyFill="1" applyBorder="1" applyAlignment="1" applyProtection="1">
      <alignment horizontal="right" vertical="center"/>
      <protection hidden="1"/>
    </xf>
    <xf numFmtId="177" fontId="14" fillId="2" borderId="6" xfId="0" applyNumberFormat="1" applyFont="1" applyFill="1" applyBorder="1" applyAlignment="1" applyProtection="1">
      <alignment horizontal="right" vertical="center"/>
      <protection hidden="1"/>
    </xf>
    <xf numFmtId="176" fontId="7" fillId="3" borderId="16" xfId="0" applyNumberFormat="1" applyFont="1" applyFill="1" applyBorder="1" applyAlignment="1" applyProtection="1">
      <alignment horizontal="center" vertical="center" wrapText="1" shrinkToFit="1"/>
      <protection hidden="1"/>
    </xf>
    <xf numFmtId="176" fontId="7" fillId="3" borderId="17" xfId="0" applyNumberFormat="1" applyFont="1" applyFill="1" applyBorder="1" applyAlignment="1" applyProtection="1">
      <alignment horizontal="center" vertical="center" shrinkToFit="1"/>
      <protection hidden="1"/>
    </xf>
    <xf numFmtId="176" fontId="7" fillId="3" borderId="18" xfId="0" applyNumberFormat="1" applyFont="1" applyFill="1" applyBorder="1" applyAlignment="1" applyProtection="1">
      <alignment horizontal="center" vertical="center" shrinkToFit="1"/>
      <protection hidden="1"/>
    </xf>
    <xf numFmtId="176" fontId="7" fillId="3" borderId="10" xfId="0" applyNumberFormat="1" applyFont="1" applyFill="1" applyBorder="1" applyAlignment="1" applyProtection="1">
      <alignment horizontal="center" vertical="center" wrapText="1" shrinkToFit="1"/>
      <protection hidden="1"/>
    </xf>
    <xf numFmtId="176" fontId="7" fillId="3" borderId="11" xfId="0" applyNumberFormat="1" applyFont="1" applyFill="1" applyBorder="1" applyAlignment="1" applyProtection="1">
      <alignment horizontal="center" vertical="center" shrinkToFit="1"/>
      <protection hidden="1"/>
    </xf>
    <xf numFmtId="176" fontId="7" fillId="3" borderId="12" xfId="0" applyNumberFormat="1" applyFont="1" applyFill="1" applyBorder="1" applyAlignment="1" applyProtection="1">
      <alignment horizontal="center" vertical="center" shrinkToFit="1"/>
      <protection hidden="1"/>
    </xf>
    <xf numFmtId="176" fontId="8" fillId="4" borderId="19" xfId="0" applyNumberFormat="1" applyFont="1" applyFill="1" applyBorder="1" applyAlignment="1">
      <alignment horizontal="right" vertical="center"/>
    </xf>
    <xf numFmtId="176" fontId="8" fillId="4" borderId="20" xfId="0" applyNumberFormat="1" applyFont="1" applyFill="1" applyBorder="1" applyAlignment="1">
      <alignment horizontal="right" vertical="center"/>
    </xf>
    <xf numFmtId="176" fontId="8" fillId="4" borderId="21" xfId="0" applyNumberFormat="1" applyFont="1" applyFill="1" applyBorder="1" applyAlignment="1">
      <alignment horizontal="right" vertical="center"/>
    </xf>
    <xf numFmtId="176" fontId="8" fillId="4" borderId="22" xfId="0" applyNumberFormat="1" applyFont="1" applyFill="1" applyBorder="1" applyAlignment="1">
      <alignment horizontal="right" vertical="center"/>
    </xf>
    <xf numFmtId="0" fontId="11" fillId="3" borderId="23" xfId="0" applyFont="1" applyFill="1" applyBorder="1" applyAlignment="1">
      <alignment horizontal="center" vertical="center"/>
    </xf>
    <xf numFmtId="0" fontId="7" fillId="3" borderId="23" xfId="0" applyFont="1" applyFill="1" applyBorder="1" applyAlignment="1">
      <alignment horizontal="center" vertical="center"/>
    </xf>
    <xf numFmtId="0" fontId="3" fillId="3" borderId="24" xfId="0" applyFont="1" applyFill="1" applyBorder="1" applyAlignment="1">
      <alignment horizontal="left" shrinkToFit="1"/>
    </xf>
    <xf numFmtId="0" fontId="3" fillId="3" borderId="25" xfId="0" applyFont="1" applyFill="1" applyBorder="1" applyAlignment="1">
      <alignment horizontal="left" shrinkToFit="1"/>
    </xf>
    <xf numFmtId="0" fontId="3" fillId="3" borderId="26" xfId="0" applyFont="1" applyFill="1" applyBorder="1" applyAlignment="1">
      <alignment horizontal="left" shrinkToFit="1"/>
    </xf>
    <xf numFmtId="0" fontId="3" fillId="3" borderId="25"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29" xfId="0" applyFont="1" applyFill="1" applyBorder="1" applyAlignment="1">
      <alignment horizontal="left" vertical="top" shrinkToFit="1"/>
    </xf>
    <xf numFmtId="0" fontId="3" fillId="3" borderId="27" xfId="0" applyFont="1" applyFill="1" applyBorder="1" applyAlignment="1">
      <alignment horizontal="left" vertical="top" shrinkToFit="1"/>
    </xf>
    <xf numFmtId="0" fontId="3" fillId="3" borderId="28" xfId="0" applyFont="1" applyFill="1" applyBorder="1" applyAlignment="1">
      <alignment horizontal="left" vertical="top" shrinkToFit="1"/>
    </xf>
    <xf numFmtId="0" fontId="3" fillId="3" borderId="19" xfId="0" applyFont="1" applyFill="1" applyBorder="1" applyAlignment="1">
      <alignment horizontal="left"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3" fillId="3" borderId="21" xfId="0" applyFont="1" applyFill="1" applyBorder="1" applyAlignment="1">
      <alignment horizontal="left" vertical="center"/>
    </xf>
    <xf numFmtId="0" fontId="18"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Protection="1">
      <alignment vertical="center"/>
    </xf>
    <xf numFmtId="176" fontId="3" fillId="0" borderId="0" xfId="0" applyNumberFormat="1" applyFont="1" applyAlignment="1" applyProtection="1">
      <alignment horizontal="center"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4" fillId="0" borderId="0" xfId="0" applyFont="1" applyFill="1" applyBorder="1" applyAlignment="1" applyProtection="1">
      <alignment horizontal="center"/>
    </xf>
    <xf numFmtId="176" fontId="12" fillId="3" borderId="13" xfId="0" applyNumberFormat="1" applyFont="1" applyFill="1" applyBorder="1" applyAlignment="1" applyProtection="1">
      <alignment horizontal="center" vertical="center" shrinkToFit="1"/>
    </xf>
    <xf numFmtId="176" fontId="12" fillId="3" borderId="14" xfId="0" applyNumberFormat="1" applyFont="1" applyFill="1" applyBorder="1" applyAlignment="1" applyProtection="1">
      <alignment horizontal="center" vertical="center" shrinkToFit="1"/>
    </xf>
    <xf numFmtId="176" fontId="12" fillId="3" borderId="15" xfId="0" applyNumberFormat="1" applyFont="1" applyFill="1" applyBorder="1" applyAlignment="1" applyProtection="1">
      <alignment horizontal="center" vertical="center" shrinkToFit="1"/>
    </xf>
    <xf numFmtId="0" fontId="3" fillId="5" borderId="3" xfId="0" applyFont="1" applyFill="1" applyBorder="1" applyAlignment="1" applyProtection="1">
      <alignment horizontal="center" vertical="center"/>
    </xf>
    <xf numFmtId="176" fontId="3" fillId="0" borderId="0" xfId="0" applyNumberFormat="1"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24" fillId="0" borderId="0" xfId="0" applyFont="1" applyAlignment="1" applyProtection="1">
      <alignment horizontal="center" vertical="center"/>
    </xf>
    <xf numFmtId="176" fontId="3" fillId="0" borderId="0" xfId="0" applyNumberFormat="1" applyFont="1" applyProtection="1">
      <alignment vertical="center"/>
    </xf>
    <xf numFmtId="178" fontId="4" fillId="0" borderId="0" xfId="0" applyNumberFormat="1" applyFont="1" applyAlignment="1" applyProtection="1">
      <alignment horizontal="center" vertical="center"/>
    </xf>
    <xf numFmtId="0" fontId="3" fillId="0" borderId="0" xfId="0" applyFont="1" applyAlignment="1" applyProtection="1">
      <alignment vertical="center"/>
    </xf>
    <xf numFmtId="0" fontId="3" fillId="5" borderId="4" xfId="0" applyFont="1" applyFill="1" applyBorder="1" applyAlignment="1" applyProtection="1">
      <alignment vertical="center"/>
    </xf>
    <xf numFmtId="38" fontId="10" fillId="0" borderId="4" xfId="1" applyFont="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4" xfId="0" applyFont="1" applyFill="1" applyBorder="1" applyAlignment="1" applyProtection="1">
      <alignment vertical="center" wrapText="1"/>
    </xf>
    <xf numFmtId="0" fontId="8" fillId="0" borderId="0" xfId="0" applyFont="1" applyAlignment="1" applyProtection="1">
      <alignment horizontal="center" vertical="center"/>
    </xf>
    <xf numFmtId="178" fontId="15" fillId="0" borderId="0" xfId="0" applyNumberFormat="1" applyFont="1" applyAlignment="1" applyProtection="1">
      <alignment horizontal="center" vertical="center"/>
    </xf>
    <xf numFmtId="0" fontId="13" fillId="5" borderId="13"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176" fontId="3" fillId="0" borderId="0" xfId="0" quotePrefix="1" applyNumberFormat="1" applyFont="1" applyBorder="1" applyAlignment="1" applyProtection="1">
      <alignment horizontal="center" vertical="center"/>
    </xf>
    <xf numFmtId="176" fontId="3" fillId="0" borderId="0" xfId="0" applyNumberFormat="1" applyFont="1" applyBorder="1" applyProtection="1">
      <alignment vertical="center"/>
    </xf>
    <xf numFmtId="176" fontId="3" fillId="0" borderId="0" xfId="0" applyNumberFormat="1" applyFont="1" applyBorder="1" applyAlignment="1" applyProtection="1">
      <alignment vertical="center"/>
    </xf>
    <xf numFmtId="178"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23" fillId="6" borderId="8" xfId="0" applyNumberFormat="1" applyFont="1" applyFill="1" applyBorder="1" applyAlignment="1" applyProtection="1">
      <alignment horizontal="center" vertical="center"/>
      <protection locked="0"/>
    </xf>
    <xf numFmtId="177" fontId="23" fillId="6" borderId="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647700</xdr:colOff>
      <xdr:row>12</xdr:row>
      <xdr:rowOff>0</xdr:rowOff>
    </xdr:from>
    <xdr:to>
      <xdr:col>7</xdr:col>
      <xdr:colOff>409575</xdr:colOff>
      <xdr:row>15</xdr:row>
      <xdr:rowOff>228600</xdr:rowOff>
    </xdr:to>
    <xdr:sp macro="" textlink="">
      <xdr:nvSpPr>
        <xdr:cNvPr id="1039" name="AutoShape 15"/>
        <xdr:cNvSpPr>
          <a:spLocks noChangeArrowheads="1"/>
        </xdr:cNvSpPr>
      </xdr:nvSpPr>
      <xdr:spPr bwMode="auto">
        <a:xfrm>
          <a:off x="7664450" y="7228417"/>
          <a:ext cx="2153708" cy="1583266"/>
        </a:xfrm>
        <a:prstGeom prst="cloudCallout">
          <a:avLst>
            <a:gd name="adj1" fmla="val -66000"/>
            <a:gd name="adj2" fmla="val 3907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0000FF"/>
              </a:solidFill>
              <a:latin typeface="ＭＳ Ｐゴシック"/>
              <a:ea typeface="ＭＳ Ｐゴシック"/>
            </a:rPr>
            <a:t>前納した場合の納入額は次のシートです。</a:t>
          </a:r>
          <a:endParaRPr lang="ja-JP" altLang="en-US"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257176</xdr:colOff>
      <xdr:row>0</xdr:row>
      <xdr:rowOff>47625</xdr:rowOff>
    </xdr:from>
    <xdr:to>
      <xdr:col>17</xdr:col>
      <xdr:colOff>352426</xdr:colOff>
      <xdr:row>1</xdr:row>
      <xdr:rowOff>57150</xdr:rowOff>
    </xdr:to>
    <xdr:sp macro="" textlink="">
      <xdr:nvSpPr>
        <xdr:cNvPr id="2052" name="AutoShape 4"/>
        <xdr:cNvSpPr>
          <a:spLocks noChangeArrowheads="1"/>
        </xdr:cNvSpPr>
      </xdr:nvSpPr>
      <xdr:spPr bwMode="auto">
        <a:xfrm>
          <a:off x="6762751" y="47625"/>
          <a:ext cx="1695450" cy="685800"/>
        </a:xfrm>
        <a:prstGeom prst="wedgeRoundRectCallout">
          <a:avLst>
            <a:gd name="adj1" fmla="val -61857"/>
            <a:gd name="adj2" fmla="val 20834"/>
            <a:gd name="adj3" fmla="val 16667"/>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72000" rIns="0" bIns="0" anchor="t" upright="1"/>
        <a:lstStyle/>
        <a:p>
          <a:pPr algn="l" rtl="0">
            <a:lnSpc>
              <a:spcPts val="1200"/>
            </a:lnSpc>
            <a:defRPr sz="1000"/>
          </a:pPr>
          <a:r>
            <a:rPr lang="ja-JP" altLang="en-US" sz="1100" b="0" i="0" u="none" strike="noStrike" baseline="0">
              <a:solidFill>
                <a:srgbClr val="800000"/>
              </a:solidFill>
              <a:latin typeface="ＭＳ Ｐゴシック"/>
              <a:ea typeface="ＭＳ Ｐゴシック"/>
            </a:rPr>
            <a:t>任意継続掛金と介護掛金は同時に納入していただくこととなります。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tabSelected="1" zoomScale="80" zoomScaleNormal="80" workbookViewId="0">
      <selection activeCell="B22" sqref="B22"/>
    </sheetView>
  </sheetViews>
  <sheetFormatPr defaultColWidth="15.6640625" defaultRowHeight="44.25" customHeight="1"/>
  <cols>
    <col min="1" max="1" width="24.21875" style="35" customWidth="1"/>
    <col min="2" max="3" width="24.21875" style="49" customWidth="1"/>
    <col min="4" max="4" width="20.77734375" style="50" customWidth="1"/>
    <col min="5" max="5" width="5.109375" style="35" customWidth="1"/>
    <col min="6" max="6" width="15.6640625" style="35" customWidth="1"/>
    <col min="7" max="7" width="15.6640625" style="36" customWidth="1"/>
    <col min="8" max="8" width="15.6640625" style="37" customWidth="1"/>
    <col min="9" max="10" width="15.6640625" style="35" customWidth="1"/>
    <col min="11" max="16384" width="15.6640625" style="36"/>
  </cols>
  <sheetData>
    <row r="1" spans="1:9" ht="39" customHeight="1">
      <c r="A1" s="33" t="s">
        <v>27</v>
      </c>
      <c r="B1" s="34"/>
      <c r="C1" s="34"/>
      <c r="D1" s="34"/>
      <c r="E1" s="34"/>
    </row>
    <row r="2" spans="1:9" ht="39" customHeight="1" thickBot="1">
      <c r="A2" s="38"/>
      <c r="B2" s="39"/>
      <c r="C2" s="39"/>
      <c r="D2" s="40" t="s">
        <v>21</v>
      </c>
      <c r="E2" s="38"/>
    </row>
    <row r="3" spans="1:9" ht="39" customHeight="1">
      <c r="A3" s="41" t="s">
        <v>2</v>
      </c>
      <c r="B3" s="42"/>
      <c r="C3" s="43"/>
      <c r="D3" s="66"/>
      <c r="E3" s="44" t="s">
        <v>0</v>
      </c>
      <c r="F3" s="45"/>
      <c r="G3" s="46"/>
      <c r="H3" s="45"/>
    </row>
    <row r="4" spans="1:9" ht="39" customHeight="1" thickBot="1">
      <c r="A4" s="41" t="s">
        <v>20</v>
      </c>
      <c r="B4" s="42"/>
      <c r="C4" s="43"/>
      <c r="D4" s="67"/>
      <c r="E4" s="44" t="s">
        <v>1</v>
      </c>
      <c r="F4" s="47"/>
      <c r="G4" s="46"/>
      <c r="H4" s="45"/>
    </row>
    <row r="5" spans="1:9" ht="29.25" customHeight="1">
      <c r="A5" s="48" t="s">
        <v>26</v>
      </c>
      <c r="B5" s="48"/>
      <c r="C5" s="48"/>
      <c r="D5" s="48"/>
      <c r="E5" s="48"/>
    </row>
    <row r="6" spans="1:9" ht="9" customHeight="1"/>
    <row r="7" spans="1:9" ht="21.75" customHeight="1">
      <c r="A7" s="51" t="s">
        <v>24</v>
      </c>
    </row>
    <row r="8" spans="1:9" ht="60.75" customHeight="1">
      <c r="A8" s="52" t="s">
        <v>23</v>
      </c>
      <c r="B8" s="52"/>
      <c r="C8" s="52"/>
      <c r="D8" s="53">
        <f>D4</f>
        <v>0</v>
      </c>
      <c r="E8" s="54" t="s">
        <v>1</v>
      </c>
    </row>
    <row r="9" spans="1:9" ht="60.75" customHeight="1">
      <c r="A9" s="55" t="s">
        <v>28</v>
      </c>
      <c r="B9" s="52"/>
      <c r="C9" s="52"/>
      <c r="D9" s="53">
        <v>380000</v>
      </c>
      <c r="E9" s="54" t="s">
        <v>1</v>
      </c>
    </row>
    <row r="10" spans="1:9" ht="30" customHeight="1">
      <c r="A10" s="56" t="s">
        <v>22</v>
      </c>
      <c r="D10" s="57"/>
    </row>
    <row r="11" spans="1:9" ht="60.75" customHeight="1">
      <c r="A11" s="58" t="s">
        <v>25</v>
      </c>
      <c r="B11" s="59"/>
      <c r="C11" s="60"/>
      <c r="D11" s="53">
        <f>MIN(D8:D9)</f>
        <v>0</v>
      </c>
      <c r="E11" s="54" t="s">
        <v>1</v>
      </c>
    </row>
    <row r="12" spans="1:9" ht="16.5" customHeight="1"/>
    <row r="13" spans="1:9" ht="16.5" customHeight="1"/>
    <row r="14" spans="1:9" ht="16.5" customHeight="1" thickBot="1"/>
    <row r="15" spans="1:9" ht="69" customHeight="1" thickTop="1">
      <c r="A15" s="10" t="s">
        <v>30</v>
      </c>
      <c r="B15" s="11"/>
      <c r="C15" s="12"/>
      <c r="D15" s="5">
        <f>ROUNDDOWN(D11*93.2/1000,0)</f>
        <v>0</v>
      </c>
      <c r="E15" s="3" t="s">
        <v>1</v>
      </c>
      <c r="F15" s="47"/>
      <c r="G15" s="46"/>
      <c r="H15" s="61"/>
      <c r="I15" s="47"/>
    </row>
    <row r="16" spans="1:9" ht="69" customHeight="1" thickBot="1">
      <c r="A16" s="7" t="s">
        <v>29</v>
      </c>
      <c r="B16" s="8"/>
      <c r="C16" s="9"/>
      <c r="D16" s="6">
        <f>ROUNDDOWN(IF(D3&gt;=40,IF(D3&lt;65,D11*15.92/1000,"0")),0)</f>
        <v>0</v>
      </c>
      <c r="E16" s="4" t="s">
        <v>1</v>
      </c>
      <c r="F16" s="47"/>
      <c r="G16" s="46"/>
      <c r="H16" s="61"/>
      <c r="I16" s="47"/>
    </row>
    <row r="17" spans="1:9" ht="21" customHeight="1" thickTop="1">
      <c r="A17" s="62"/>
      <c r="B17" s="63"/>
      <c r="C17" s="63"/>
      <c r="D17" s="64"/>
      <c r="E17" s="65"/>
      <c r="F17" s="47"/>
      <c r="G17" s="46"/>
      <c r="H17" s="45"/>
      <c r="I17" s="47"/>
    </row>
    <row r="18" spans="1:9" ht="44.25" customHeight="1">
      <c r="A18" s="62"/>
      <c r="B18" s="63"/>
      <c r="C18" s="63"/>
      <c r="D18" s="64"/>
      <c r="E18" s="65"/>
      <c r="F18" s="47"/>
      <c r="G18" s="46"/>
      <c r="H18" s="45"/>
      <c r="I18" s="47"/>
    </row>
    <row r="19" spans="1:9" ht="44.25" customHeight="1">
      <c r="A19" s="62"/>
      <c r="B19" s="63"/>
      <c r="C19" s="63"/>
      <c r="D19" s="64"/>
      <c r="E19" s="65"/>
      <c r="F19" s="47"/>
      <c r="G19" s="46"/>
      <c r="H19" s="45"/>
      <c r="I19" s="47"/>
    </row>
    <row r="20" spans="1:9" ht="44.25" customHeight="1">
      <c r="A20" s="62"/>
      <c r="B20" s="63"/>
      <c r="C20" s="63"/>
      <c r="D20" s="64"/>
      <c r="E20" s="65"/>
      <c r="F20" s="47"/>
      <c r="G20" s="46"/>
      <c r="H20" s="45"/>
      <c r="I20" s="47"/>
    </row>
    <row r="21" spans="1:9" ht="44.25" customHeight="1">
      <c r="A21" s="62"/>
      <c r="B21" s="63"/>
      <c r="C21" s="63"/>
      <c r="D21" s="64"/>
      <c r="E21" s="65"/>
      <c r="F21" s="47"/>
      <c r="G21" s="46"/>
      <c r="H21" s="45"/>
      <c r="I21" s="47"/>
    </row>
    <row r="22" spans="1:9" ht="44.25" customHeight="1">
      <c r="A22" s="62"/>
      <c r="B22" s="63"/>
      <c r="C22" s="63"/>
      <c r="D22" s="64"/>
      <c r="E22" s="65"/>
      <c r="F22" s="47"/>
      <c r="G22" s="46"/>
      <c r="H22" s="45"/>
      <c r="I22" s="47"/>
    </row>
    <row r="23" spans="1:9" ht="44.25" customHeight="1">
      <c r="A23" s="62"/>
      <c r="B23" s="63"/>
      <c r="C23" s="63"/>
      <c r="D23" s="64"/>
      <c r="E23" s="65"/>
      <c r="F23" s="47"/>
      <c r="G23" s="46"/>
      <c r="H23" s="45"/>
      <c r="I23" s="47"/>
    </row>
    <row r="24" spans="1:9" ht="44.25" customHeight="1">
      <c r="A24" s="62"/>
      <c r="B24" s="63"/>
      <c r="C24" s="63"/>
      <c r="D24" s="64"/>
      <c r="E24" s="65"/>
      <c r="F24" s="47"/>
      <c r="G24" s="46"/>
      <c r="H24" s="45"/>
      <c r="I24" s="47"/>
    </row>
    <row r="25" spans="1:9" ht="44.25" customHeight="1">
      <c r="A25" s="62"/>
      <c r="B25" s="63"/>
      <c r="C25" s="63"/>
      <c r="D25" s="64"/>
      <c r="E25" s="65"/>
      <c r="F25" s="47"/>
      <c r="G25" s="46"/>
      <c r="H25" s="45"/>
      <c r="I25" s="47"/>
    </row>
    <row r="26" spans="1:9" ht="44.25" customHeight="1">
      <c r="A26" s="62"/>
      <c r="B26" s="63"/>
      <c r="C26" s="63"/>
      <c r="D26" s="64"/>
      <c r="E26" s="65"/>
      <c r="F26" s="47"/>
      <c r="G26" s="46"/>
      <c r="H26" s="45"/>
      <c r="I26" s="47"/>
    </row>
    <row r="27" spans="1:9" ht="44.25" customHeight="1">
      <c r="A27" s="62"/>
      <c r="B27" s="63"/>
      <c r="C27" s="63"/>
      <c r="D27" s="64"/>
      <c r="E27" s="65"/>
      <c r="F27" s="47"/>
      <c r="G27" s="46"/>
      <c r="H27" s="45"/>
      <c r="I27" s="47"/>
    </row>
    <row r="28" spans="1:9" ht="44.25" customHeight="1">
      <c r="A28" s="62"/>
      <c r="B28" s="63"/>
      <c r="C28" s="63"/>
      <c r="D28" s="64"/>
      <c r="E28" s="65"/>
      <c r="F28" s="47"/>
      <c r="G28" s="46"/>
      <c r="H28" s="45"/>
      <c r="I28" s="47"/>
    </row>
    <row r="29" spans="1:9" ht="44.25" customHeight="1">
      <c r="A29" s="62"/>
      <c r="B29" s="63"/>
      <c r="C29" s="63"/>
      <c r="D29" s="64"/>
      <c r="E29" s="65"/>
      <c r="F29" s="47"/>
      <c r="G29" s="46"/>
      <c r="H29" s="45"/>
      <c r="I29" s="47"/>
    </row>
    <row r="30" spans="1:9" ht="44.25" customHeight="1">
      <c r="A30" s="62"/>
      <c r="B30" s="63"/>
      <c r="C30" s="63"/>
      <c r="D30" s="64"/>
      <c r="E30" s="65"/>
      <c r="F30" s="47"/>
      <c r="G30" s="46"/>
      <c r="H30" s="45"/>
      <c r="I30" s="47"/>
    </row>
    <row r="31" spans="1:9" ht="44.25" customHeight="1">
      <c r="A31" s="62"/>
      <c r="B31" s="63"/>
      <c r="C31" s="63"/>
      <c r="D31" s="64"/>
      <c r="E31" s="65"/>
      <c r="F31" s="47"/>
      <c r="G31" s="46"/>
      <c r="H31" s="45"/>
      <c r="I31" s="47"/>
    </row>
    <row r="32" spans="1:9" ht="44.25" customHeight="1">
      <c r="A32" s="62"/>
      <c r="B32" s="63"/>
      <c r="C32" s="63"/>
      <c r="D32" s="64"/>
      <c r="E32" s="65"/>
      <c r="F32" s="47"/>
      <c r="G32" s="46"/>
      <c r="H32" s="45"/>
      <c r="I32" s="47"/>
    </row>
    <row r="33" spans="1:9" ht="44.25" customHeight="1">
      <c r="A33" s="62"/>
      <c r="B33" s="63"/>
      <c r="C33" s="63"/>
      <c r="D33" s="64"/>
      <c r="E33" s="65"/>
      <c r="F33" s="47"/>
      <c r="G33" s="46"/>
      <c r="H33" s="45"/>
      <c r="I33" s="47"/>
    </row>
    <row r="34" spans="1:9" ht="44.25" customHeight="1">
      <c r="A34" s="62"/>
      <c r="B34" s="63"/>
      <c r="C34" s="63"/>
      <c r="D34" s="64"/>
      <c r="E34" s="65"/>
      <c r="F34" s="47"/>
      <c r="G34" s="46"/>
      <c r="H34" s="45"/>
      <c r="I34" s="47"/>
    </row>
    <row r="35" spans="1:9" ht="44.25" customHeight="1">
      <c r="A35" s="62"/>
      <c r="B35" s="63"/>
      <c r="C35" s="63"/>
      <c r="D35" s="64"/>
      <c r="E35" s="65"/>
      <c r="F35" s="47"/>
      <c r="G35" s="46"/>
      <c r="H35" s="45"/>
      <c r="I35" s="47"/>
    </row>
    <row r="36" spans="1:9" ht="44.25" customHeight="1">
      <c r="A36" s="62"/>
      <c r="B36" s="63"/>
      <c r="C36" s="63"/>
      <c r="D36" s="64"/>
      <c r="E36" s="65"/>
      <c r="F36" s="47"/>
      <c r="G36" s="46"/>
      <c r="H36" s="45"/>
      <c r="I36" s="47"/>
    </row>
    <row r="37" spans="1:9" ht="44.25" customHeight="1">
      <c r="A37" s="62"/>
      <c r="B37" s="63"/>
      <c r="C37" s="63"/>
      <c r="D37" s="64"/>
      <c r="E37" s="65"/>
      <c r="F37" s="47"/>
      <c r="G37" s="46"/>
      <c r="H37" s="45"/>
      <c r="I37" s="47"/>
    </row>
    <row r="38" spans="1:9" ht="44.25" customHeight="1">
      <c r="A38" s="62"/>
      <c r="B38" s="63"/>
      <c r="C38" s="63"/>
      <c r="D38" s="64"/>
      <c r="E38" s="65"/>
      <c r="F38" s="47"/>
      <c r="G38" s="46"/>
      <c r="H38" s="45"/>
      <c r="I38" s="47"/>
    </row>
    <row r="39" spans="1:9" ht="44.25" customHeight="1">
      <c r="A39" s="62"/>
      <c r="B39" s="63"/>
      <c r="C39" s="63"/>
      <c r="D39" s="64"/>
      <c r="E39" s="65"/>
      <c r="F39" s="47"/>
      <c r="G39" s="46"/>
      <c r="H39" s="45"/>
      <c r="I39" s="47"/>
    </row>
    <row r="40" spans="1:9" ht="44.25" customHeight="1">
      <c r="A40" s="62"/>
      <c r="B40" s="63"/>
      <c r="C40" s="63"/>
      <c r="D40" s="64"/>
      <c r="E40" s="65"/>
      <c r="F40" s="47"/>
      <c r="G40" s="46"/>
      <c r="H40" s="45"/>
      <c r="I40" s="47"/>
    </row>
    <row r="41" spans="1:9" ht="44.25" customHeight="1">
      <c r="A41" s="62"/>
      <c r="B41" s="63"/>
      <c r="C41" s="63"/>
      <c r="D41" s="64"/>
      <c r="E41" s="65"/>
      <c r="F41" s="47"/>
      <c r="G41" s="46"/>
      <c r="H41" s="45"/>
      <c r="I41" s="47"/>
    </row>
    <row r="42" spans="1:9" ht="44.25" customHeight="1">
      <c r="A42" s="62"/>
      <c r="B42" s="63"/>
      <c r="C42" s="63"/>
      <c r="D42" s="64"/>
      <c r="E42" s="65"/>
      <c r="F42" s="47"/>
      <c r="G42" s="46"/>
      <c r="H42" s="45"/>
      <c r="I42" s="47"/>
    </row>
    <row r="43" spans="1:9" ht="44.25" customHeight="1">
      <c r="A43" s="62"/>
      <c r="B43" s="63"/>
      <c r="C43" s="63"/>
      <c r="D43" s="64"/>
      <c r="E43" s="65"/>
      <c r="F43" s="47"/>
      <c r="G43" s="46"/>
      <c r="H43" s="45"/>
      <c r="I43" s="47"/>
    </row>
    <row r="44" spans="1:9" ht="44.25" customHeight="1">
      <c r="A44" s="62"/>
      <c r="B44" s="63"/>
      <c r="C44" s="63"/>
      <c r="D44" s="64"/>
      <c r="E44" s="65"/>
      <c r="F44" s="47"/>
      <c r="G44" s="46"/>
      <c r="H44" s="45"/>
      <c r="I44" s="47"/>
    </row>
    <row r="45" spans="1:9" ht="44.25" customHeight="1">
      <c r="A45" s="62"/>
      <c r="B45" s="63"/>
      <c r="C45" s="63"/>
      <c r="D45" s="64"/>
      <c r="E45" s="65"/>
      <c r="F45" s="47"/>
      <c r="G45" s="46"/>
      <c r="H45" s="45"/>
      <c r="I45" s="47"/>
    </row>
    <row r="46" spans="1:9" ht="44.25" customHeight="1">
      <c r="A46" s="62"/>
      <c r="B46" s="63"/>
      <c r="C46" s="63"/>
      <c r="D46" s="64"/>
      <c r="E46" s="65"/>
      <c r="F46" s="47"/>
      <c r="G46" s="46"/>
      <c r="H46" s="45"/>
      <c r="I46" s="47"/>
    </row>
  </sheetData>
  <sheetProtection algorithmName="SHA-512" hashValue="mmeyanwTvfn//bqDcBdXvQlDm2MmJXUhVROeCUmT+tQ4+fWeDowXZgkK585H9zQHNLjCOMEBTyAcg25dXRK+xg==" saltValue="EWRuhrwIjPO0qYIYOJTSZg==" spinCount="100000" sheet="1" objects="1" scenarios="1"/>
  <protectedRanges>
    <protectedRange sqref="D3:D4" name="範囲1"/>
  </protectedRanges>
  <mergeCells count="9">
    <mergeCell ref="A16:C16"/>
    <mergeCell ref="A1:E1"/>
    <mergeCell ref="A8:C8"/>
    <mergeCell ref="A9:C9"/>
    <mergeCell ref="A4:C4"/>
    <mergeCell ref="A15:C15"/>
    <mergeCell ref="A3:C3"/>
    <mergeCell ref="A11:C11"/>
    <mergeCell ref="A5:E5"/>
  </mergeCells>
  <phoneticPr fontId="2"/>
  <pageMargins left="0.51181102362204722" right="0.51181102362204722" top="0.74803149606299213" bottom="0.74803149606299213" header="0.31496062992125984" footer="0.31496062992125984"/>
  <pageSetup paperSize="9" scale="95"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Normal="100" workbookViewId="0">
      <selection activeCell="B4" sqref="B4:F4"/>
    </sheetView>
  </sheetViews>
  <sheetFormatPr defaultColWidth="5.21875" defaultRowHeight="37.5" customHeight="1"/>
  <cols>
    <col min="1" max="1" width="5.21875" style="1" customWidth="1"/>
    <col min="2" max="5" width="8.6640625" style="1" customWidth="1"/>
    <col min="6" max="6" width="2.77734375" style="1" customWidth="1"/>
    <col min="7" max="9" width="5.6640625" style="1" customWidth="1"/>
    <col min="10" max="13" width="6.44140625" style="1" customWidth="1"/>
    <col min="14" max="16384" width="5.21875" style="1"/>
  </cols>
  <sheetData>
    <row r="1" spans="1:15" ht="53.25" customHeight="1" thickBot="1">
      <c r="A1" s="17" t="s">
        <v>9</v>
      </c>
      <c r="B1" s="17"/>
      <c r="C1" s="17"/>
      <c r="D1" s="17"/>
      <c r="E1" s="17"/>
      <c r="F1" s="17"/>
      <c r="G1" s="18" t="s">
        <v>15</v>
      </c>
      <c r="H1" s="18"/>
      <c r="I1" s="18"/>
      <c r="J1" s="18"/>
      <c r="K1" s="18"/>
      <c r="L1" s="18"/>
      <c r="M1" s="18"/>
    </row>
    <row r="2" spans="1:15" ht="37.5" customHeight="1">
      <c r="A2" s="30" t="s">
        <v>10</v>
      </c>
      <c r="B2" s="19" t="s">
        <v>8</v>
      </c>
      <c r="C2" s="20"/>
      <c r="D2" s="20"/>
      <c r="E2" s="20"/>
      <c r="F2" s="21"/>
      <c r="G2" s="29" t="s">
        <v>4</v>
      </c>
      <c r="H2" s="29"/>
      <c r="I2" s="29"/>
      <c r="J2" s="13">
        <f>ROUND(任意継続掛金の計算!D15*11.748502,0)</f>
        <v>0</v>
      </c>
      <c r="K2" s="13"/>
      <c r="L2" s="13"/>
      <c r="M2" s="14"/>
    </row>
    <row r="3" spans="1:15" ht="37.5" customHeight="1" thickBot="1">
      <c r="A3" s="31"/>
      <c r="B3" s="26" t="s">
        <v>16</v>
      </c>
      <c r="C3" s="27"/>
      <c r="D3" s="27"/>
      <c r="E3" s="27"/>
      <c r="F3" s="28"/>
      <c r="G3" s="32" t="s">
        <v>5</v>
      </c>
      <c r="H3" s="32"/>
      <c r="I3" s="32"/>
      <c r="J3" s="15">
        <f>ROUND(任意継続掛金の計算!D16*11.748502,0)</f>
        <v>0</v>
      </c>
      <c r="K3" s="15"/>
      <c r="L3" s="15"/>
      <c r="M3" s="16"/>
    </row>
    <row r="4" spans="1:15" ht="37.5" customHeight="1">
      <c r="A4" s="30" t="s">
        <v>11</v>
      </c>
      <c r="B4" s="20" t="s">
        <v>7</v>
      </c>
      <c r="C4" s="20"/>
      <c r="D4" s="20"/>
      <c r="E4" s="20"/>
      <c r="F4" s="21"/>
      <c r="G4" s="29" t="s">
        <v>4</v>
      </c>
      <c r="H4" s="29"/>
      <c r="I4" s="29"/>
      <c r="J4" s="13">
        <f>ROUND(任意継続掛金の計算!D15*5.9318472,0)</f>
        <v>0</v>
      </c>
      <c r="K4" s="13"/>
      <c r="L4" s="13"/>
      <c r="M4" s="14"/>
    </row>
    <row r="5" spans="1:15" ht="37.5" customHeight="1" thickBot="1">
      <c r="A5" s="31"/>
      <c r="B5" s="26" t="s">
        <v>17</v>
      </c>
      <c r="C5" s="27"/>
      <c r="D5" s="27"/>
      <c r="E5" s="27"/>
      <c r="F5" s="28"/>
      <c r="G5" s="32" t="s">
        <v>5</v>
      </c>
      <c r="H5" s="32"/>
      <c r="I5" s="32"/>
      <c r="J5" s="15">
        <f>ROUND(任意継続掛金の計算!D16*5.9318472,0)</f>
        <v>0</v>
      </c>
      <c r="K5" s="15"/>
      <c r="L5" s="15"/>
      <c r="M5" s="16"/>
      <c r="O5" s="2"/>
    </row>
    <row r="6" spans="1:15" ht="37.5" customHeight="1">
      <c r="A6" s="30" t="s">
        <v>12</v>
      </c>
      <c r="B6" s="20" t="s">
        <v>18</v>
      </c>
      <c r="C6" s="20"/>
      <c r="D6" s="20"/>
      <c r="E6" s="20"/>
      <c r="F6" s="21"/>
      <c r="G6" s="29" t="s">
        <v>4</v>
      </c>
      <c r="H6" s="29"/>
      <c r="I6" s="29"/>
      <c r="J6" s="13">
        <f>ROUND(任意継続掛金の計算!D15+(任意継続掛金の計算!D15*10.7869636),0)</f>
        <v>0</v>
      </c>
      <c r="K6" s="13"/>
      <c r="L6" s="13"/>
      <c r="M6" s="14"/>
    </row>
    <row r="7" spans="1:15" ht="37.5" customHeight="1" thickBot="1">
      <c r="A7" s="31"/>
      <c r="B7" s="26" t="s">
        <v>6</v>
      </c>
      <c r="C7" s="27"/>
      <c r="D7" s="27"/>
      <c r="E7" s="27"/>
      <c r="F7" s="28"/>
      <c r="G7" s="32" t="s">
        <v>5</v>
      </c>
      <c r="H7" s="32"/>
      <c r="I7" s="32"/>
      <c r="J7" s="15">
        <f>ROUND(任意継続掛金の計算!D16+(任意継続掛金の計算!D16*10.7869636),0)</f>
        <v>0</v>
      </c>
      <c r="K7" s="15"/>
      <c r="L7" s="15"/>
      <c r="M7" s="16"/>
    </row>
    <row r="8" spans="1:15" ht="37.5" customHeight="1">
      <c r="A8" s="30" t="s">
        <v>13</v>
      </c>
      <c r="B8" s="20" t="s">
        <v>19</v>
      </c>
      <c r="C8" s="20"/>
      <c r="D8" s="20"/>
      <c r="E8" s="20"/>
      <c r="F8" s="21"/>
      <c r="G8" s="29" t="s">
        <v>4</v>
      </c>
      <c r="H8" s="29"/>
      <c r="I8" s="29"/>
      <c r="J8" s="13">
        <f>ROUND(任意継続掛金の計算!D15+(任意継続掛金の計算!D15*4.9512666),0)</f>
        <v>0</v>
      </c>
      <c r="K8" s="13"/>
      <c r="L8" s="13"/>
      <c r="M8" s="14"/>
    </row>
    <row r="9" spans="1:15" ht="37.5" customHeight="1" thickBot="1">
      <c r="A9" s="31"/>
      <c r="B9" s="26" t="s">
        <v>6</v>
      </c>
      <c r="C9" s="27"/>
      <c r="D9" s="27"/>
      <c r="E9" s="27"/>
      <c r="F9" s="28"/>
      <c r="G9" s="32" t="s">
        <v>5</v>
      </c>
      <c r="H9" s="32"/>
      <c r="I9" s="32"/>
      <c r="J9" s="15">
        <f>ROUND(任意継続掛金の計算!D16+(任意継続掛金の計算!D16*4.9512666),0)</f>
        <v>0</v>
      </c>
      <c r="K9" s="15"/>
      <c r="L9" s="15"/>
      <c r="M9" s="16"/>
    </row>
    <row r="10" spans="1:15" ht="37.5" customHeight="1">
      <c r="A10" s="30" t="s">
        <v>14</v>
      </c>
      <c r="B10" s="22" t="s">
        <v>3</v>
      </c>
      <c r="C10" s="22"/>
      <c r="D10" s="22"/>
      <c r="E10" s="22"/>
      <c r="F10" s="23"/>
      <c r="G10" s="29" t="s">
        <v>4</v>
      </c>
      <c r="H10" s="29"/>
      <c r="I10" s="29"/>
      <c r="J10" s="13">
        <f>ROUND(任意継続掛金の計算!D15,0)</f>
        <v>0</v>
      </c>
      <c r="K10" s="13"/>
      <c r="L10" s="13"/>
      <c r="M10" s="14"/>
    </row>
    <row r="11" spans="1:15" ht="37.5" customHeight="1" thickBot="1">
      <c r="A11" s="31"/>
      <c r="B11" s="24"/>
      <c r="C11" s="24"/>
      <c r="D11" s="24"/>
      <c r="E11" s="24"/>
      <c r="F11" s="25"/>
      <c r="G11" s="32" t="s">
        <v>5</v>
      </c>
      <c r="H11" s="32"/>
      <c r="I11" s="32"/>
      <c r="J11" s="15">
        <f>ROUND(任意継続掛金の計算!D16,0)</f>
        <v>0</v>
      </c>
      <c r="K11" s="15"/>
      <c r="L11" s="15"/>
      <c r="M11" s="16"/>
    </row>
    <row r="12" spans="1:15" ht="37.5" customHeight="1">
      <c r="B12" s="1" t="s">
        <v>31</v>
      </c>
    </row>
  </sheetData>
  <sheetProtection algorithmName="SHA-512" hashValue="3Lb5IURw0cdLnjxfbZhRGX/zrtkPo5QoDYIgDhRobxVM7ngBUxTP/uP3lSo2uIkYFBjpBh7iPAkdOQ16iy2nqA==" saltValue="doJRTi/WyXBSZ/nKQpbqMw==" spinCount="100000" sheet="1" objects="1" scenarios="1"/>
  <mergeCells count="36">
    <mergeCell ref="A2:A3"/>
    <mergeCell ref="A4:A5"/>
    <mergeCell ref="A6:A7"/>
    <mergeCell ref="A8:A9"/>
    <mergeCell ref="G9:I9"/>
    <mergeCell ref="G3:I3"/>
    <mergeCell ref="A10:A11"/>
    <mergeCell ref="B9:F9"/>
    <mergeCell ref="G7:I7"/>
    <mergeCell ref="G8:I8"/>
    <mergeCell ref="B4:F4"/>
    <mergeCell ref="B5:F5"/>
    <mergeCell ref="B6:F6"/>
    <mergeCell ref="B7:F7"/>
    <mergeCell ref="B8:F8"/>
    <mergeCell ref="G10:I10"/>
    <mergeCell ref="G4:I4"/>
    <mergeCell ref="G5:I5"/>
    <mergeCell ref="G6:I6"/>
    <mergeCell ref="G11:I11"/>
    <mergeCell ref="J10:M10"/>
    <mergeCell ref="J11:M11"/>
    <mergeCell ref="A1:F1"/>
    <mergeCell ref="G1:M1"/>
    <mergeCell ref="J6:M6"/>
    <mergeCell ref="J7:M7"/>
    <mergeCell ref="J8:M8"/>
    <mergeCell ref="J9:M9"/>
    <mergeCell ref="J2:M2"/>
    <mergeCell ref="J3:M3"/>
    <mergeCell ref="J4:M4"/>
    <mergeCell ref="J5:M5"/>
    <mergeCell ref="B2:F2"/>
    <mergeCell ref="B10:F11"/>
    <mergeCell ref="B3:F3"/>
    <mergeCell ref="G2:I2"/>
  </mergeCells>
  <phoneticPr fontId="2"/>
  <printOptions horizontalCentered="1" verticalCentered="1"/>
  <pageMargins left="0.59055118110236227" right="0.59055118110236227" top="0.78740157480314965" bottom="0.78740157480314965" header="0.51181102362204722" footer="0.51181102362204722"/>
  <pageSetup paperSize="9" orientation="landscape" blackAndWhite="1"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任意継続掛金の計算</vt:lpstr>
      <vt:lpstr>納入方法の種類</vt:lpstr>
      <vt:lpstr>任意継続掛金の計算!Print_Area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user</cp:lastModifiedBy>
  <cp:lastPrinted>2023-02-01T07:58:49Z</cp:lastPrinted>
  <dcterms:created xsi:type="dcterms:W3CDTF">2004-08-23T02:16:51Z</dcterms:created>
  <dcterms:modified xsi:type="dcterms:W3CDTF">2024-01-30T04:15:03Z</dcterms:modified>
</cp:coreProperties>
</file>