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765" windowWidth="19230" windowHeight="5595" tabRatio="702" activeTab="0"/>
  </bookViews>
  <sheets>
    <sheet name="報酬支給額証明書" sheetId="1" r:id="rId1"/>
  </sheets>
  <definedNames>
    <definedName name="_xlfn.AVERAGEIF" hidden="1">#NAME?</definedName>
    <definedName name="_xlnm.Print_Area" localSheetId="0">'報酬支給額証明書'!$A$1:$BP$65</definedName>
  </definedNames>
  <calcPr fullCalcOnLoad="1"/>
</workbook>
</file>

<file path=xl/comments1.xml><?xml version="1.0" encoding="utf-8"?>
<comments xmlns="http://schemas.openxmlformats.org/spreadsheetml/2006/main">
  <authors>
    <author>y-hase</author>
    <author>yu2015</author>
    <author>04407820</author>
  </authors>
  <commentList>
    <comment ref="H15" authorId="0">
      <text>
        <r>
          <rPr>
            <b/>
            <sz val="10"/>
            <rFont val="ＭＳ Ｐゴシック"/>
            <family val="3"/>
          </rPr>
          <t xml:space="preserve">　当該休業月のうち、給与支給割合を同じくする期間
を入力してください。
　同一月内に給与の支給割合が変更される場合は、
その支給割合ごとに列を変えて入力してください。
</t>
        </r>
      </text>
    </comment>
    <comment ref="C16" authorId="0">
      <text>
        <r>
          <rPr>
            <b/>
            <sz val="9"/>
            <rFont val="ＭＳ Ｐゴシック"/>
            <family val="3"/>
          </rPr>
          <t>　</t>
        </r>
        <r>
          <rPr>
            <b/>
            <sz val="10"/>
            <rFont val="ＭＳ Ｐゴシック"/>
            <family val="3"/>
          </rPr>
          <t>当該休業月の標準報酬月額の金額を
　入力してください。</t>
        </r>
      </text>
    </comment>
    <comment ref="T17" authorId="0">
      <text>
        <r>
          <rPr>
            <b/>
            <sz val="10"/>
            <rFont val="ＭＳ Ｐゴシック"/>
            <family val="3"/>
          </rPr>
          <t>　　上記の期間のうち、週休のみを差し引いた日数を
　入力してください。
　</t>
        </r>
      </text>
    </comment>
    <comment ref="T18" authorId="0">
      <text>
        <r>
          <rPr>
            <b/>
            <sz val="10"/>
            <rFont val="ＭＳ Ｐゴシック"/>
            <family val="3"/>
          </rPr>
          <t>　上記期間に対する給与の支給割合を
　入力してください。</t>
        </r>
      </text>
    </comment>
    <comment ref="L20" authorId="0">
      <text>
        <r>
          <rPr>
            <b/>
            <sz val="9"/>
            <rFont val="ＭＳ Ｐゴシック"/>
            <family val="3"/>
          </rPr>
          <t>　</t>
        </r>
        <r>
          <rPr>
            <b/>
            <sz val="10"/>
            <rFont val="ＭＳ Ｐゴシック"/>
            <family val="3"/>
          </rPr>
          <t>実際に支給された金額ではなく、
　減額されていない１０割の金額を
　入力してください。</t>
        </r>
      </text>
    </comment>
    <comment ref="C19" authorId="0">
      <text>
        <r>
          <rPr>
            <b/>
            <sz val="9"/>
            <rFont val="ＭＳ Ｐゴシック"/>
            <family val="3"/>
          </rPr>
          <t>年金の受給がある場合は年額を入力してください。</t>
        </r>
      </text>
    </comment>
    <comment ref="N27" authorId="0">
      <text>
        <r>
          <rPr>
            <b/>
            <sz val="9"/>
            <rFont val="ＭＳ Ｐゴシック"/>
            <family val="3"/>
          </rPr>
          <t>　　</t>
        </r>
        <r>
          <rPr>
            <b/>
            <sz val="10"/>
            <rFont val="ＭＳ Ｐゴシック"/>
            <family val="3"/>
          </rPr>
          <t>実際に支給された金額でなく、
　減額されていない１０割の金額
　を入力してください。</t>
        </r>
      </text>
    </comment>
    <comment ref="W9" authorId="1">
      <text>
        <r>
          <rPr>
            <b/>
            <sz val="9"/>
            <rFont val="MS P ゴシック"/>
            <family val="3"/>
          </rPr>
          <t>請求月の末日以降</t>
        </r>
      </text>
    </comment>
    <comment ref="J33" authorId="2">
      <text>
        <r>
          <rPr>
            <sz val="9"/>
            <rFont val="ＭＳ Ｐゴシック"/>
            <family val="3"/>
          </rPr>
          <t xml:space="preserve">上記とは異なる支給割合で支給される手当があれば、こちらに記入し、直接支給割合を入力してください
</t>
        </r>
      </text>
    </comment>
  </commentList>
</comments>
</file>

<file path=xl/sharedStrings.xml><?xml version="1.0" encoding="utf-8"?>
<sst xmlns="http://schemas.openxmlformats.org/spreadsheetml/2006/main" count="267" uniqueCount="139">
  <si>
    <t>年</t>
  </si>
  <si>
    <t>月</t>
  </si>
  <si>
    <t>日</t>
  </si>
  <si>
    <t>円</t>
  </si>
  <si>
    <t>日</t>
  </si>
  <si>
    <t>日</t>
  </si>
  <si>
    <t>証明者</t>
  </si>
  <si>
    <t>（給与事務担当者）</t>
  </si>
  <si>
    <t>標準報酬月額</t>
  </si>
  <si>
    <t>期　　　　　　　間</t>
  </si>
  <si>
    <t>給与支給割合</t>
  </si>
  <si>
    <t>割</t>
  </si>
  <si>
    <t>支　給　実　績</t>
  </si>
  <si>
    <t>報酬①</t>
  </si>
  <si>
    <t>種別</t>
  </si>
  <si>
    <t>年金額合計（年額）</t>
  </si>
  <si>
    <t>合　計</t>
  </si>
  <si>
    <t>本来の
支給額</t>
  </si>
  <si>
    <t>左の手当に対する
期間内の支給割合</t>
  </si>
  <si>
    <t>報酬②</t>
  </si>
  <si>
    <t>扶養手当</t>
  </si>
  <si>
    <t>住居手当</t>
  </si>
  <si>
    <t>合計</t>
  </si>
  <si>
    <t>(注）</t>
  </si>
  <si>
    <t>（１）　休業給付金の日額の算定</t>
  </si>
  <si>
    <t>　標準報酬月額</t>
  </si>
  <si>
    <t>標準報酬日額</t>
  </si>
  <si>
    <t>）円</t>
  </si>
  <si>
    <t>（１０円未満四捨五入）</t>
  </si>
  <si>
    <t>　標準報酬日額</t>
  </si>
  <si>
    <t>支給割合</t>
  </si>
  <si>
    <t>給付日額</t>
  </si>
  <si>
    <t>円）</t>
  </si>
  <si>
    <t>日）</t>
  </si>
  <si>
    <t>計</t>
  </si>
  <si>
    <t>（５）　支給額の決定</t>
  </si>
  <si>
    <t>給付日額①</t>
  </si>
  <si>
    <t>（連絡先TEL</t>
  </si>
  <si>
    <t>報酬日額</t>
  </si>
  <si>
    <t>組合員氏名</t>
  </si>
  <si>
    <t>×</t>
  </si>
  <si>
    <t>＝</t>
  </si>
  <si>
    <t>Ｄ１　（Ｂ１÷Ａ１）</t>
  </si>
  <si>
    <t>Ｅ１　（Ｃ１÷２２）</t>
  </si>
  <si>
    <t>支給額算定調書</t>
  </si>
  <si>
    <t>※この調書には手を加えないでください。</t>
  </si>
  <si>
    <t>本来の支給額</t>
  </si>
  <si>
    <t>その他</t>
  </si>
  <si>
    <t>上記期間の支給対象日数</t>
  </si>
  <si>
    <t>（１円未満四捨五入）</t>
  </si>
  <si>
    <t>円</t>
  </si>
  <si>
    <t>月の報酬について、下記のとおり証明します。</t>
  </si>
  <si>
    <t>給料月額</t>
  </si>
  <si>
    <t>地域手当</t>
  </si>
  <si>
    <t>給料の調整額</t>
  </si>
  <si>
    <t>教職調整額</t>
  </si>
  <si>
    <t>備考欄</t>
  </si>
  <si>
    <t>の部分に入力してください</t>
  </si>
  <si>
    <t>)</t>
  </si>
  <si>
    <t>諸手当種別</t>
  </si>
  <si>
    <t>から</t>
  </si>
  <si>
    <t>まで</t>
  </si>
  <si>
    <t>Ａ１</t>
  </si>
  <si>
    <t>Ａ２</t>
  </si>
  <si>
    <t>Ｂ１</t>
  </si>
  <si>
    <t>Ｂ２</t>
  </si>
  <si>
    <t>×</t>
  </si>
  <si>
    <t>本来の
支給額</t>
  </si>
  <si>
    <t>×</t>
  </si>
  <si>
    <t>＝</t>
  </si>
  <si>
    <t>×</t>
  </si>
  <si>
    <t>＝</t>
  </si>
  <si>
    <t>Ｃ１</t>
  </si>
  <si>
    <t>Ｃ２</t>
  </si>
  <si>
    <t>Ｄ２　（Ｂ２÷Ａ２）</t>
  </si>
  <si>
    <t>Ｅ２　（Ｃ２÷２２）</t>
  </si>
  <si>
    <t>Ｆ２　（Ｄ２＋Ｅ２）</t>
  </si>
  <si>
    <t>（</t>
  </si>
  <si>
    <t>（</t>
  </si>
  <si>
    <t>・・・・・・・・・・・・①</t>
  </si>
  <si>
    <t>（</t>
  </si>
  <si>
    <t>×</t>
  </si>
  <si>
    <t>）</t>
  </si>
  <si>
    <t>＝</t>
  </si>
  <si>
    <t>減額対象手当</t>
  </si>
  <si>
    <t>年金日額</t>
  </si>
  <si>
    <t>所　属</t>
  </si>
  <si>
    <t>Ｂ３</t>
  </si>
  <si>
    <t>Ｃ３</t>
  </si>
  <si>
    <t>Ｄ３　（Ｂ３÷Ａ３）</t>
  </si>
  <si>
    <t>Ｅ３　（Ｃ３÷２２）</t>
  </si>
  <si>
    <t>Ｆ３　（Ｄ３＋Ｅ３）</t>
  </si>
  <si>
    <t>Ａ３</t>
  </si>
  <si>
    <t>（３）報酬日額と年金日額との比較</t>
  </si>
  <si>
    <t>控除する日額</t>
  </si>
  <si>
    <t>（４）支給対象日数</t>
  </si>
  <si>
    <t>となる日</t>
  </si>
  <si>
    <t>Ｆ1～Ｆ３欄の金額に１円未満の端数が生じる場合には、端数を切り捨てた金額を記入してください。</t>
  </si>
  <si>
    <t>年金年額÷264</t>
  </si>
  <si>
    <t>支給額</t>
  </si>
  <si>
    <t>（２）　報酬日額</t>
  </si>
  <si>
    <t>（Ｆ１</t>
  </si>
  <si>
    <t>（</t>
  </si>
  <si>
    <t>通勤方法…</t>
  </si>
  <si>
    <t>-</t>
  </si>
  <si>
    <t>・・・</t>
  </si>
  <si>
    <t>（④＋④’＋④”）</t>
  </si>
  <si>
    <t>当月支給決定額</t>
  </si>
  <si>
    <t>請求月の要勤務日数</t>
  </si>
  <si>
    <r>
      <t>）円　</t>
    </r>
    <r>
      <rPr>
        <sz val="10"/>
        <rFont val="ＭＳ Ｐゴシック"/>
        <family val="3"/>
      </rPr>
      <t>×</t>
    </r>
  </si>
  <si>
    <t>（</t>
  </si>
  <si>
    <t>控除する日額②</t>
  </si>
  <si>
    <t>支給対象日数③</t>
  </si>
  <si>
    <t>報 酬 支 給 額 証 明 書</t>
  </si>
  <si>
    <t>×</t>
  </si>
  <si>
    <t>＝</t>
  </si>
  <si>
    <t>Ｆ１　（Ｄ１＋Ｅ１）</t>
  </si>
  <si>
    <t>×　1/22　＝</t>
  </si>
  <si>
    <t>（</t>
  </si>
  <si>
    <t xml:space="preserve">/ 3 </t>
  </si>
  <si>
    <t>・・・</t>
  </si>
  <si>
    <t>②</t>
  </si>
  <si>
    <t>① ＞ ②</t>
  </si>
  <si>
    <t>③</t>
  </si>
  <si>
    <t>（Ｆ２</t>
  </si>
  <si>
    <t>②’</t>
  </si>
  <si>
    <t>③’</t>
  </si>
  <si>
    <t>（Ｆ３</t>
  </si>
  <si>
    <t>②”</t>
  </si>
  <si>
    <t>③”</t>
  </si>
  <si>
    <t>④</t>
  </si>
  <si>
    <t>④’</t>
  </si>
  <si>
    <t>④”</t>
  </si>
  <si>
    <t>① ＞ ②’</t>
  </si>
  <si>
    <t>① ＞ ②”</t>
  </si>
  <si>
    <t>組合員証番号</t>
  </si>
  <si>
    <t>令和</t>
  </si>
  <si>
    <t>氏　名</t>
  </si>
  <si>
    <t>(記名押印又は署名）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</si>
</sst>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_);[Red]\(#,##0\)"/>
    <numFmt numFmtId="179" formatCode="#,##0&quot;円&quot;"/>
    <numFmt numFmtId="180" formatCode="0&quot;日&quot;"/>
    <numFmt numFmtId="181" formatCode="#,##0.00_);[Red]\(#,##0.00\)"/>
    <numFmt numFmtId="182" formatCode="0_ "/>
    <numFmt numFmtId="183" formatCode="[$-F800]dddd\,\ mmmm\ dd\,\ yyyy"/>
    <numFmt numFmtId="184" formatCode="#,##0.0000;[Red]\-#,##0.0000"/>
    <numFmt numFmtId="185" formatCode="#,##0&quot;日&quot;"/>
    <numFmt numFmtId="186" formatCode="#,##0.00_ "/>
    <numFmt numFmtId="187" formatCode="0_);[Red]\(0\)"/>
    <numFmt numFmtId="188" formatCode="yyyy/m/d\ h:mm;@"/>
  </numFmts>
  <fonts count="8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b/>
      <sz val="16"/>
      <name val="ＭＳ 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8"/>
      <color indexed="10"/>
      <name val="ＭＳ Ｐゴシック"/>
      <family val="3"/>
    </font>
    <font>
      <b/>
      <sz val="6"/>
      <name val="ＭＳ Ｐゴシック"/>
      <family val="3"/>
    </font>
    <font>
      <b/>
      <sz val="14"/>
      <name val="ＭＳ ゴシック"/>
      <family val="3"/>
    </font>
    <font>
      <sz val="8"/>
      <color indexed="18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2"/>
      <color indexed="12"/>
      <name val="ＭＳ Ｐゴシック"/>
      <family val="3"/>
    </font>
    <font>
      <b/>
      <sz val="10"/>
      <color indexed="12"/>
      <name val="ＭＳ Ｐゴシック"/>
      <family val="3"/>
    </font>
    <font>
      <b/>
      <sz val="8"/>
      <color indexed="12"/>
      <name val="ＭＳ Ｐゴシック"/>
      <family val="3"/>
    </font>
    <font>
      <b/>
      <sz val="9"/>
      <color indexed="12"/>
      <name val="ＭＳ Ｐゴシック"/>
      <family val="3"/>
    </font>
    <font>
      <sz val="12"/>
      <color indexed="12"/>
      <name val="ＭＳ Ｐゴシック"/>
      <family val="3"/>
    </font>
    <font>
      <sz val="8"/>
      <color indexed="12"/>
      <name val="ＭＳ Ｐゴシック"/>
      <family val="3"/>
    </font>
    <font>
      <b/>
      <sz val="8"/>
      <name val="ＭＳ Ｐゴシック"/>
      <family val="3"/>
    </font>
    <font>
      <b/>
      <sz val="8"/>
      <color indexed="48"/>
      <name val="ＭＳ Ｐゴシック"/>
      <family val="3"/>
    </font>
    <font>
      <b/>
      <sz val="8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ゴシック"/>
      <family val="3"/>
    </font>
    <font>
      <b/>
      <sz val="9"/>
      <name val="ＭＳ Ｐゴシック"/>
      <family val="3"/>
    </font>
    <font>
      <b/>
      <sz val="8"/>
      <name val="ＭＳ ゴシック"/>
      <family val="3"/>
    </font>
    <font>
      <b/>
      <sz val="14"/>
      <color indexed="12"/>
      <name val="ＭＳ Ｐゴシック"/>
      <family val="3"/>
    </font>
    <font>
      <sz val="9"/>
      <color indexed="10"/>
      <name val="HGP創英角ﾎﾟｯﾌﾟ体"/>
      <family val="3"/>
    </font>
    <font>
      <sz val="10"/>
      <color indexed="10"/>
      <name val="HGPｺﾞｼｯｸE"/>
      <family val="3"/>
    </font>
    <font>
      <b/>
      <sz val="9"/>
      <color indexed="10"/>
      <name val="HGS明朝E"/>
      <family val="1"/>
    </font>
    <font>
      <sz val="6"/>
      <color indexed="12"/>
      <name val="ＭＳ Ｐゴシック"/>
      <family val="3"/>
    </font>
    <font>
      <sz val="14"/>
      <color indexed="10"/>
      <name val="HGP創英角ﾎﾟｯﾌﾟ体"/>
      <family val="3"/>
    </font>
    <font>
      <sz val="8"/>
      <color indexed="10"/>
      <name val="ＭＳ ゴシック"/>
      <family val="3"/>
    </font>
    <font>
      <b/>
      <sz val="9"/>
      <name val="MS P ゴシック"/>
      <family val="3"/>
    </font>
    <font>
      <sz val="10"/>
      <color indexed="12"/>
      <name val="ＭＳ Ｐゴシック"/>
      <family val="3"/>
    </font>
    <font>
      <sz val="9"/>
      <color indexed="10"/>
      <name val="ＭＳ Ｐゴシック"/>
      <family val="3"/>
    </font>
    <font>
      <b/>
      <sz val="8"/>
      <color indexed="18"/>
      <name val="ＭＳ Ｐゴシック"/>
      <family val="3"/>
    </font>
    <font>
      <b/>
      <sz val="11"/>
      <color indexed="62"/>
      <name val="ＭＳ Ｐゴシック"/>
      <family val="3"/>
    </font>
    <font>
      <b/>
      <sz val="8"/>
      <color indexed="62"/>
      <name val="ＭＳ Ｐゴシック"/>
      <family val="3"/>
    </font>
    <font>
      <sz val="9"/>
      <color indexed="12"/>
      <name val="ＭＳ Ｐゴシック"/>
      <family val="3"/>
    </font>
    <font>
      <sz val="9"/>
      <color indexed="48"/>
      <name val="ＭＳ Ｐゴシック"/>
      <family val="3"/>
    </font>
    <font>
      <sz val="9"/>
      <name val="HGP創英角ﾎﾟｯﾌﾟ体"/>
      <family val="3"/>
    </font>
    <font>
      <b/>
      <sz val="9"/>
      <name val="ＭＳ ゴシック"/>
      <family val="3"/>
    </font>
    <font>
      <sz val="9"/>
      <color indexed="10"/>
      <name val="HG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theme="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 style="double"/>
      <bottom/>
    </border>
    <border>
      <left/>
      <right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/>
      <bottom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/>
      <bottom style="thin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0" fillId="0" borderId="0">
      <alignment/>
      <protection/>
    </xf>
    <xf numFmtId="0" fontId="83" fillId="32" borderId="0" applyNumberFormat="0" applyBorder="0" applyAlignment="0" applyProtection="0"/>
  </cellStyleXfs>
  <cellXfs count="407">
    <xf numFmtId="0" fontId="0" fillId="0" borderId="0" xfId="0" applyAlignment="1">
      <alignment/>
    </xf>
    <xf numFmtId="0" fontId="8" fillId="0" borderId="0" xfId="48" applyNumberFormat="1" applyFont="1" applyFill="1" applyAlignment="1" applyProtection="1">
      <alignment horizontal="center"/>
      <protection/>
    </xf>
    <xf numFmtId="0" fontId="23" fillId="0" borderId="10" xfId="48" applyNumberFormat="1" applyFont="1" applyFill="1" applyBorder="1" applyAlignment="1" applyProtection="1">
      <alignment/>
      <protection/>
    </xf>
    <xf numFmtId="0" fontId="23" fillId="0" borderId="11" xfId="48" applyNumberFormat="1" applyFont="1" applyFill="1" applyBorder="1" applyAlignment="1" applyProtection="1">
      <alignment/>
      <protection/>
    </xf>
    <xf numFmtId="0" fontId="23" fillId="0" borderId="12" xfId="48" applyNumberFormat="1" applyFont="1" applyFill="1" applyBorder="1" applyAlignment="1" applyProtection="1">
      <alignment shrinkToFit="1"/>
      <protection/>
    </xf>
    <xf numFmtId="0" fontId="9" fillId="0" borderId="13" xfId="48" applyNumberFormat="1" applyFont="1" applyFill="1" applyBorder="1" applyAlignment="1" applyProtection="1">
      <alignment shrinkToFit="1"/>
      <protection/>
    </xf>
    <xf numFmtId="0" fontId="13" fillId="0" borderId="0" xfId="48" applyNumberFormat="1" applyFont="1" applyAlignment="1" applyProtection="1">
      <alignment/>
      <protection/>
    </xf>
    <xf numFmtId="0" fontId="27" fillId="0" borderId="0" xfId="48" applyNumberFormat="1" applyFont="1" applyAlignment="1" applyProtection="1">
      <alignment horizontal="distributed" vertical="distributed" wrapText="1"/>
      <protection locked="0"/>
    </xf>
    <xf numFmtId="0" fontId="7" fillId="0" borderId="0" xfId="48" applyNumberFormat="1" applyFont="1" applyAlignment="1" applyProtection="1">
      <alignment horizontal="center"/>
      <protection/>
    </xf>
    <xf numFmtId="0" fontId="3" fillId="0" borderId="0" xfId="48" applyNumberFormat="1" applyFont="1" applyAlignment="1" applyProtection="1">
      <alignment vertical="center"/>
      <protection/>
    </xf>
    <xf numFmtId="0" fontId="21" fillId="0" borderId="0" xfId="48" applyNumberFormat="1" applyFont="1" applyAlignment="1" applyProtection="1">
      <alignment vertical="center"/>
      <protection/>
    </xf>
    <xf numFmtId="0" fontId="3" fillId="0" borderId="0" xfId="48" applyNumberFormat="1" applyFont="1" applyFill="1" applyAlignment="1" applyProtection="1">
      <alignment vertical="center"/>
      <protection/>
    </xf>
    <xf numFmtId="0" fontId="8" fillId="0" borderId="0" xfId="48" applyNumberFormat="1" applyFont="1" applyAlignment="1" applyProtection="1">
      <alignment/>
      <protection/>
    </xf>
    <xf numFmtId="0" fontId="8" fillId="0" borderId="0" xfId="48" applyNumberFormat="1" applyFont="1" applyFill="1" applyAlignment="1" applyProtection="1">
      <alignment vertical="center"/>
      <protection/>
    </xf>
    <xf numFmtId="0" fontId="8" fillId="0" borderId="0" xfId="48" applyNumberFormat="1" applyFont="1" applyFill="1" applyBorder="1" applyAlignment="1" applyProtection="1">
      <alignment vertical="center"/>
      <protection/>
    </xf>
    <xf numFmtId="0" fontId="8" fillId="0" borderId="0" xfId="48" applyNumberFormat="1" applyFont="1" applyFill="1" applyBorder="1" applyAlignment="1" applyProtection="1">
      <alignment vertical="center"/>
      <protection locked="0"/>
    </xf>
    <xf numFmtId="0" fontId="8" fillId="0" borderId="0" xfId="48" applyNumberFormat="1" applyFont="1" applyFill="1" applyAlignment="1" applyProtection="1">
      <alignment/>
      <protection/>
    </xf>
    <xf numFmtId="0" fontId="16" fillId="0" borderId="0" xfId="48" applyNumberFormat="1" applyFont="1" applyFill="1" applyAlignment="1" applyProtection="1">
      <alignment vertical="center"/>
      <protection/>
    </xf>
    <xf numFmtId="0" fontId="6" fillId="0" borderId="0" xfId="48" applyNumberFormat="1" applyFont="1" applyFill="1" applyBorder="1" applyAlignment="1" applyProtection="1">
      <alignment horizontal="right" vertical="center"/>
      <protection/>
    </xf>
    <xf numFmtId="0" fontId="12" fillId="0" borderId="0" xfId="48" applyNumberFormat="1" applyFont="1" applyFill="1" applyBorder="1" applyAlignment="1" applyProtection="1">
      <alignment horizontal="distributed" vertical="distributed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16" fillId="0" borderId="0" xfId="48" applyNumberFormat="1" applyFont="1" applyFill="1" applyAlignment="1" applyProtection="1">
      <alignment horizontal="center" vertical="center"/>
      <protection/>
    </xf>
    <xf numFmtId="0" fontId="23" fillId="0" borderId="14" xfId="48" applyNumberFormat="1" applyFont="1" applyFill="1" applyBorder="1" applyAlignment="1" applyProtection="1">
      <alignment/>
      <protection/>
    </xf>
    <xf numFmtId="0" fontId="28" fillId="0" borderId="15" xfId="48" applyNumberFormat="1" applyFont="1" applyFill="1" applyBorder="1" applyAlignment="1" applyProtection="1">
      <alignment/>
      <protection/>
    </xf>
    <xf numFmtId="0" fontId="23" fillId="0" borderId="16" xfId="48" applyNumberFormat="1" applyFont="1" applyFill="1" applyBorder="1" applyAlignment="1" applyProtection="1">
      <alignment/>
      <protection/>
    </xf>
    <xf numFmtId="0" fontId="28" fillId="0" borderId="17" xfId="48" applyNumberFormat="1" applyFont="1" applyFill="1" applyBorder="1" applyAlignment="1" applyProtection="1">
      <alignment/>
      <protection/>
    </xf>
    <xf numFmtId="0" fontId="24" fillId="0" borderId="18" xfId="48" applyNumberFormat="1" applyFont="1" applyFill="1" applyBorder="1" applyAlignment="1" applyProtection="1">
      <alignment/>
      <protection/>
    </xf>
    <xf numFmtId="0" fontId="24" fillId="0" borderId="19" xfId="48" applyNumberFormat="1" applyFont="1" applyFill="1" applyBorder="1" applyAlignment="1" applyProtection="1">
      <alignment/>
      <protection/>
    </xf>
    <xf numFmtId="0" fontId="6" fillId="33" borderId="0" xfId="48" applyNumberFormat="1" applyFont="1" applyFill="1" applyBorder="1" applyAlignment="1" applyProtection="1">
      <alignment vertical="top" wrapText="1"/>
      <protection/>
    </xf>
    <xf numFmtId="0" fontId="4" fillId="0" borderId="0" xfId="48" applyNumberFormat="1" applyFont="1" applyBorder="1" applyAlignment="1" applyProtection="1">
      <alignment/>
      <protection/>
    </xf>
    <xf numFmtId="0" fontId="3" fillId="0" borderId="0" xfId="48" applyNumberFormat="1" applyFont="1" applyFill="1" applyBorder="1" applyAlignment="1" applyProtection="1">
      <alignment shrinkToFit="1"/>
      <protection/>
    </xf>
    <xf numFmtId="0" fontId="34" fillId="0" borderId="0" xfId="48" applyNumberFormat="1" applyFont="1" applyFill="1" applyAlignment="1" applyProtection="1">
      <alignment vertical="center"/>
      <protection/>
    </xf>
    <xf numFmtId="0" fontId="8" fillId="0" borderId="0" xfId="48" applyNumberFormat="1" applyFont="1" applyFill="1" applyAlignment="1" applyProtection="1">
      <alignment/>
      <protection/>
    </xf>
    <xf numFmtId="0" fontId="22" fillId="0" borderId="0" xfId="48" applyNumberFormat="1" applyFont="1" applyFill="1" applyAlignment="1" applyProtection="1">
      <alignment/>
      <protection/>
    </xf>
    <xf numFmtId="0" fontId="8" fillId="0" borderId="0" xfId="48" applyNumberFormat="1" applyFont="1" applyFill="1" applyBorder="1" applyAlignment="1" applyProtection="1">
      <alignment horizontal="center"/>
      <protection/>
    </xf>
    <xf numFmtId="0" fontId="8" fillId="0" borderId="20" xfId="48" applyNumberFormat="1" applyFont="1" applyFill="1" applyBorder="1" applyAlignment="1" applyProtection="1">
      <alignment vertical="center"/>
      <protection/>
    </xf>
    <xf numFmtId="0" fontId="8" fillId="0" borderId="0" xfId="48" applyNumberFormat="1" applyFont="1" applyAlignment="1" applyProtection="1">
      <alignment/>
      <protection/>
    </xf>
    <xf numFmtId="0" fontId="32" fillId="0" borderId="0" xfId="48" applyNumberFormat="1" applyFont="1" applyFill="1" applyAlignment="1" applyProtection="1">
      <alignment vertical="center"/>
      <protection/>
    </xf>
    <xf numFmtId="0" fontId="30" fillId="0" borderId="0" xfId="48" applyNumberFormat="1" applyFont="1" applyFill="1" applyAlignment="1" applyProtection="1">
      <alignment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8" fillId="0" borderId="0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Alignment="1" applyProtection="1">
      <alignment/>
      <protection/>
    </xf>
    <xf numFmtId="0" fontId="8" fillId="0" borderId="0" xfId="48" applyNumberFormat="1" applyFont="1" applyAlignment="1" applyProtection="1">
      <alignment/>
      <protection locked="0"/>
    </xf>
    <xf numFmtId="0" fontId="14" fillId="0" borderId="0" xfId="48" applyNumberFormat="1" applyFont="1" applyFill="1" applyAlignment="1" applyProtection="1">
      <alignment/>
      <protection/>
    </xf>
    <xf numFmtId="0" fontId="2" fillId="0" borderId="0" xfId="48" applyNumberFormat="1" applyFont="1" applyAlignment="1" applyProtection="1">
      <alignment horizontal="center"/>
      <protection/>
    </xf>
    <xf numFmtId="0" fontId="2" fillId="0" borderId="0" xfId="48" applyNumberFormat="1" applyFont="1" applyFill="1" applyBorder="1" applyAlignment="1" applyProtection="1">
      <alignment horizontal="center"/>
      <protection/>
    </xf>
    <xf numFmtId="0" fontId="11" fillId="0" borderId="0" xfId="48" applyNumberFormat="1" applyFont="1" applyFill="1" applyAlignment="1" applyProtection="1">
      <alignment/>
      <protection/>
    </xf>
    <xf numFmtId="0" fontId="11" fillId="0" borderId="0" xfId="48" applyNumberFormat="1" applyFont="1" applyFill="1" applyBorder="1" applyAlignment="1" applyProtection="1">
      <alignment vertical="center"/>
      <protection/>
    </xf>
    <xf numFmtId="0" fontId="15" fillId="0" borderId="0" xfId="48" applyNumberFormat="1" applyFont="1" applyFill="1" applyAlignment="1" applyProtection="1">
      <alignment/>
      <protection/>
    </xf>
    <xf numFmtId="0" fontId="8" fillId="0" borderId="0" xfId="48" applyNumberFormat="1" applyFont="1" applyFill="1" applyBorder="1" applyAlignment="1" applyProtection="1">
      <alignment/>
      <protection/>
    </xf>
    <xf numFmtId="0" fontId="5" fillId="0" borderId="0" xfId="48" applyNumberFormat="1" applyFont="1" applyFill="1" applyAlignment="1" applyProtection="1">
      <alignment/>
      <protection/>
    </xf>
    <xf numFmtId="0" fontId="35" fillId="0" borderId="0" xfId="48" applyNumberFormat="1" applyFont="1" applyFill="1" applyAlignment="1" applyProtection="1">
      <alignment vertical="center" wrapText="1"/>
      <protection/>
    </xf>
    <xf numFmtId="0" fontId="4" fillId="0" borderId="0" xfId="48" applyNumberFormat="1" applyFont="1" applyFill="1" applyAlignment="1" applyProtection="1">
      <alignment/>
      <protection/>
    </xf>
    <xf numFmtId="0" fontId="4" fillId="0" borderId="0" xfId="48" applyNumberFormat="1" applyFont="1" applyFill="1" applyAlignment="1" applyProtection="1">
      <alignment horizontal="center"/>
      <protection/>
    </xf>
    <xf numFmtId="0" fontId="9" fillId="0" borderId="0" xfId="48" applyNumberFormat="1" applyFont="1" applyFill="1" applyAlignment="1" applyProtection="1">
      <alignment/>
      <protection/>
    </xf>
    <xf numFmtId="0" fontId="4" fillId="0" borderId="0" xfId="48" applyNumberFormat="1" applyFont="1" applyAlignment="1" applyProtection="1">
      <alignment/>
      <protection/>
    </xf>
    <xf numFmtId="0" fontId="4" fillId="0" borderId="0" xfId="48" applyNumberFormat="1" applyFont="1" applyAlignment="1" applyProtection="1">
      <alignment/>
      <protection locked="0"/>
    </xf>
    <xf numFmtId="0" fontId="15" fillId="0" borderId="0" xfId="48" applyNumberFormat="1" applyFont="1" applyAlignment="1" applyProtection="1">
      <alignment/>
      <protection locked="0"/>
    </xf>
    <xf numFmtId="0" fontId="18" fillId="0" borderId="0" xfId="48" applyNumberFormat="1" applyFont="1" applyFill="1" applyAlignment="1" applyProtection="1">
      <alignment horizontal="center" vertical="center"/>
      <protection locked="0"/>
    </xf>
    <xf numFmtId="0" fontId="30" fillId="0" borderId="16" xfId="48" applyNumberFormat="1" applyFont="1" applyFill="1" applyBorder="1" applyAlignment="1" applyProtection="1">
      <alignment horizontal="distributed" vertical="center"/>
      <protection/>
    </xf>
    <xf numFmtId="0" fontId="39" fillId="0" borderId="0" xfId="48" applyNumberFormat="1" applyFont="1" applyFill="1" applyBorder="1" applyAlignment="1" applyProtection="1">
      <alignment vertical="center"/>
      <protection/>
    </xf>
    <xf numFmtId="0" fontId="8" fillId="0" borderId="21" xfId="48" applyNumberFormat="1" applyFont="1" applyFill="1" applyBorder="1" applyAlignment="1" applyProtection="1">
      <alignment vertical="center"/>
      <protection/>
    </xf>
    <xf numFmtId="0" fontId="8" fillId="0" borderId="0" xfId="48" applyNumberFormat="1" applyFont="1" applyBorder="1" applyAlignment="1" applyProtection="1">
      <alignment/>
      <protection locked="0"/>
    </xf>
    <xf numFmtId="0" fontId="35" fillId="0" borderId="0" xfId="48" applyNumberFormat="1" applyFont="1" applyFill="1" applyBorder="1" applyAlignment="1" applyProtection="1">
      <alignment vertical="center"/>
      <protection/>
    </xf>
    <xf numFmtId="0" fontId="35" fillId="0" borderId="0" xfId="48" applyNumberFormat="1" applyFont="1" applyFill="1" applyBorder="1" applyAlignment="1" applyProtection="1">
      <alignment vertical="center" wrapText="1"/>
      <protection/>
    </xf>
    <xf numFmtId="0" fontId="38" fillId="0" borderId="0" xfId="48" applyNumberFormat="1" applyFont="1" applyFill="1" applyAlignment="1" applyProtection="1">
      <alignment vertical="center"/>
      <protection/>
    </xf>
    <xf numFmtId="0" fontId="0" fillId="0" borderId="0" xfId="48" applyNumberFormat="1" applyFont="1" applyAlignment="1" applyProtection="1">
      <alignment/>
      <protection/>
    </xf>
    <xf numFmtId="0" fontId="0" fillId="0" borderId="0" xfId="48" applyNumberFormat="1" applyFont="1" applyAlignment="1" applyProtection="1">
      <alignment/>
      <protection locked="0"/>
    </xf>
    <xf numFmtId="0" fontId="0" fillId="0" borderId="0" xfId="48" applyNumberFormat="1" applyFont="1" applyAlignment="1" applyProtection="1">
      <alignment/>
      <protection/>
    </xf>
    <xf numFmtId="0" fontId="0" fillId="0" borderId="0" xfId="48" applyNumberFormat="1" applyFont="1" applyFill="1" applyAlignment="1" applyProtection="1">
      <alignment/>
      <protection/>
    </xf>
    <xf numFmtId="0" fontId="0" fillId="0" borderId="0" xfId="48" applyNumberFormat="1" applyFont="1" applyFill="1" applyAlignment="1" applyProtection="1">
      <alignment vertical="center"/>
      <protection/>
    </xf>
    <xf numFmtId="0" fontId="0" fillId="0" borderId="0" xfId="48" applyNumberFormat="1" applyFont="1" applyFill="1" applyAlignment="1" applyProtection="1">
      <alignment/>
      <protection/>
    </xf>
    <xf numFmtId="0" fontId="0" fillId="0" borderId="0" xfId="48" applyNumberFormat="1" applyFont="1" applyAlignment="1" applyProtection="1">
      <alignment wrapText="1"/>
      <protection locked="0"/>
    </xf>
    <xf numFmtId="0" fontId="0" fillId="0" borderId="0" xfId="48" applyNumberFormat="1" applyFont="1" applyFill="1" applyAlignment="1" applyProtection="1">
      <alignment horizontal="center"/>
      <protection/>
    </xf>
    <xf numFmtId="0" fontId="0" fillId="0" borderId="0" xfId="48" applyNumberFormat="1" applyFont="1" applyBorder="1" applyAlignment="1" applyProtection="1">
      <alignment/>
      <protection/>
    </xf>
    <xf numFmtId="0" fontId="0" fillId="0" borderId="0" xfId="48" applyNumberFormat="1" applyFont="1" applyBorder="1" applyAlignment="1" applyProtection="1">
      <alignment/>
      <protection locked="0"/>
    </xf>
    <xf numFmtId="0" fontId="5" fillId="34" borderId="0" xfId="48" applyNumberFormat="1" applyFont="1" applyFill="1" applyAlignment="1" applyProtection="1">
      <alignment/>
      <protection locked="0"/>
    </xf>
    <xf numFmtId="0" fontId="0" fillId="0" borderId="0" xfId="48" applyNumberFormat="1" applyFont="1" applyFill="1" applyBorder="1" applyAlignment="1" applyProtection="1">
      <alignment/>
      <protection/>
    </xf>
    <xf numFmtId="0" fontId="0" fillId="33" borderId="0" xfId="48" applyNumberFormat="1" applyFont="1" applyFill="1" applyBorder="1" applyAlignment="1" applyProtection="1">
      <alignment/>
      <protection/>
    </xf>
    <xf numFmtId="0" fontId="0" fillId="0" borderId="0" xfId="48" applyNumberFormat="1" applyFont="1" applyAlignment="1" applyProtection="1">
      <alignment/>
      <protection locked="0"/>
    </xf>
    <xf numFmtId="0" fontId="0" fillId="0" borderId="0" xfId="48" applyNumberFormat="1" applyFont="1" applyFill="1" applyBorder="1" applyAlignment="1" applyProtection="1">
      <alignment/>
      <protection/>
    </xf>
    <xf numFmtId="0" fontId="0" fillId="0" borderId="20" xfId="48" applyNumberFormat="1" applyFont="1" applyBorder="1" applyAlignment="1" applyProtection="1">
      <alignment/>
      <protection/>
    </xf>
    <xf numFmtId="0" fontId="0" fillId="0" borderId="20" xfId="48" applyNumberFormat="1" applyFont="1" applyFill="1" applyBorder="1" applyAlignment="1" applyProtection="1">
      <alignment/>
      <protection/>
    </xf>
    <xf numFmtId="0" fontId="0" fillId="0" borderId="0" xfId="48" applyNumberFormat="1" applyFont="1" applyFill="1" applyBorder="1" applyAlignment="1" applyProtection="1">
      <alignment vertical="center"/>
      <protection/>
    </xf>
    <xf numFmtId="0" fontId="22" fillId="0" borderId="0" xfId="48" applyNumberFormat="1" applyFont="1" applyFill="1" applyBorder="1" applyAlignment="1" applyProtection="1">
      <alignment vertical="center"/>
      <protection/>
    </xf>
    <xf numFmtId="0" fontId="4" fillId="0" borderId="0" xfId="48" applyNumberFormat="1" applyFont="1" applyAlignment="1" applyProtection="1">
      <alignment horizontal="left" vertical="center"/>
      <protection/>
    </xf>
    <xf numFmtId="0" fontId="4" fillId="0" borderId="0" xfId="48" applyNumberFormat="1" applyFont="1" applyAlignment="1" applyProtection="1">
      <alignment vertical="center"/>
      <protection/>
    </xf>
    <xf numFmtId="0" fontId="41" fillId="0" borderId="0" xfId="48" applyNumberFormat="1" applyFont="1" applyAlignment="1" applyProtection="1">
      <alignment vertical="center"/>
      <protection/>
    </xf>
    <xf numFmtId="0" fontId="4" fillId="0" borderId="0" xfId="48" applyNumberFormat="1" applyFont="1" applyAlignment="1" applyProtection="1">
      <alignment/>
      <protection/>
    </xf>
    <xf numFmtId="0" fontId="4" fillId="0" borderId="0" xfId="48" applyNumberFormat="1" applyFont="1" applyFill="1" applyAlignment="1" applyProtection="1">
      <alignment vertical="center"/>
      <protection/>
    </xf>
    <xf numFmtId="0" fontId="8" fillId="0" borderId="0" xfId="48" applyNumberFormat="1" applyFont="1" applyFill="1" applyBorder="1" applyAlignment="1" applyProtection="1">
      <alignment shrinkToFit="1"/>
      <protection/>
    </xf>
    <xf numFmtId="0" fontId="9" fillId="0" borderId="0" xfId="48" applyNumberFormat="1" applyFont="1" applyFill="1" applyBorder="1" applyAlignment="1" applyProtection="1">
      <alignment/>
      <protection/>
    </xf>
    <xf numFmtId="0" fontId="33" fillId="0" borderId="0" xfId="48" applyNumberFormat="1" applyFont="1" applyFill="1" applyBorder="1" applyAlignment="1" applyProtection="1">
      <alignment vertical="center"/>
      <protection locked="0"/>
    </xf>
    <xf numFmtId="0" fontId="23" fillId="0" borderId="19" xfId="48" applyNumberFormat="1" applyFont="1" applyFill="1" applyBorder="1" applyAlignment="1" applyProtection="1">
      <alignment vertical="center" wrapText="1"/>
      <protection/>
    </xf>
    <xf numFmtId="0" fontId="8" fillId="0" borderId="0" xfId="48" applyNumberFormat="1" applyFont="1" applyFill="1" applyBorder="1" applyAlignment="1" applyProtection="1">
      <alignment/>
      <protection/>
    </xf>
    <xf numFmtId="0" fontId="2" fillId="0" borderId="0" xfId="48" applyNumberFormat="1" applyFont="1" applyBorder="1" applyAlignment="1" applyProtection="1">
      <alignment vertical="center"/>
      <protection locked="0"/>
    </xf>
    <xf numFmtId="0" fontId="8" fillId="0" borderId="0" xfId="48" applyNumberFormat="1" applyFont="1" applyFill="1" applyBorder="1" applyAlignment="1" applyProtection="1">
      <alignment vertical="center" shrinkToFit="1"/>
      <protection/>
    </xf>
    <xf numFmtId="0" fontId="23" fillId="0" borderId="0" xfId="48" applyNumberFormat="1" applyFont="1" applyFill="1" applyBorder="1" applyAlignment="1" applyProtection="1">
      <alignment vertical="center" wrapText="1"/>
      <protection/>
    </xf>
    <xf numFmtId="0" fontId="6" fillId="0" borderId="0" xfId="48" applyNumberFormat="1" applyFont="1" applyFill="1" applyBorder="1" applyAlignment="1" applyProtection="1">
      <alignment vertical="center" wrapText="1"/>
      <protection/>
    </xf>
    <xf numFmtId="0" fontId="6" fillId="0" borderId="22" xfId="48" applyNumberFormat="1" applyFont="1" applyFill="1" applyBorder="1" applyAlignment="1" applyProtection="1">
      <alignment vertical="center" wrapText="1"/>
      <protection/>
    </xf>
    <xf numFmtId="0" fontId="23" fillId="0" borderId="22" xfId="48" applyNumberFormat="1" applyFont="1" applyFill="1" applyBorder="1" applyAlignment="1" applyProtection="1">
      <alignment vertical="center" wrapText="1"/>
      <protection/>
    </xf>
    <xf numFmtId="0" fontId="23" fillId="0" borderId="23" xfId="48" applyNumberFormat="1" applyFont="1" applyFill="1" applyBorder="1" applyAlignment="1" applyProtection="1">
      <alignment vertical="center" wrapText="1"/>
      <protection/>
    </xf>
    <xf numFmtId="0" fontId="3" fillId="35" borderId="0" xfId="48" applyNumberFormat="1" applyFont="1" applyFill="1" applyAlignment="1" applyProtection="1">
      <alignment vertical="center"/>
      <protection/>
    </xf>
    <xf numFmtId="0" fontId="3" fillId="35" borderId="0" xfId="48" applyNumberFormat="1" applyFont="1" applyFill="1" applyAlignment="1" applyProtection="1">
      <alignment/>
      <protection/>
    </xf>
    <xf numFmtId="0" fontId="0" fillId="35" borderId="0" xfId="48" applyNumberFormat="1" applyFont="1" applyFill="1" applyAlignment="1" applyProtection="1">
      <alignment/>
      <protection/>
    </xf>
    <xf numFmtId="0" fontId="0" fillId="35" borderId="0" xfId="48" applyNumberFormat="1" applyFont="1" applyFill="1" applyAlignment="1" applyProtection="1">
      <alignment/>
      <protection/>
    </xf>
    <xf numFmtId="0" fontId="8" fillId="35" borderId="0" xfId="48" applyNumberFormat="1" applyFont="1" applyFill="1" applyAlignment="1" applyProtection="1">
      <alignment/>
      <protection/>
    </xf>
    <xf numFmtId="0" fontId="8" fillId="0" borderId="0" xfId="48" applyNumberFormat="1" applyFont="1" applyFill="1" applyBorder="1" applyAlignment="1" applyProtection="1">
      <alignment horizontal="center" vertical="center" shrinkToFit="1"/>
      <protection/>
    </xf>
    <xf numFmtId="38" fontId="9" fillId="0" borderId="0" xfId="48" applyFont="1" applyFill="1" applyAlignment="1" applyProtection="1">
      <alignment horizontal="center" shrinkToFit="1"/>
      <protection/>
    </xf>
    <xf numFmtId="38" fontId="8" fillId="0" borderId="0" xfId="48" applyFont="1" applyFill="1" applyBorder="1" applyAlignment="1" applyProtection="1">
      <alignment shrinkToFit="1"/>
      <protection/>
    </xf>
    <xf numFmtId="0" fontId="8" fillId="0" borderId="0" xfId="48" applyNumberFormat="1" applyFont="1" applyFill="1" applyAlignment="1" applyProtection="1">
      <alignment horizontal="left"/>
      <protection/>
    </xf>
    <xf numFmtId="0" fontId="2" fillId="0" borderId="0" xfId="48" applyNumberFormat="1" applyFont="1" applyFill="1" applyBorder="1" applyAlignment="1" applyProtection="1">
      <alignment/>
      <protection/>
    </xf>
    <xf numFmtId="0" fontId="22" fillId="0" borderId="0" xfId="48" applyNumberFormat="1" applyFont="1" applyFill="1" applyBorder="1" applyAlignment="1" applyProtection="1">
      <alignment/>
      <protection/>
    </xf>
    <xf numFmtId="0" fontId="4" fillId="0" borderId="0" xfId="48" applyNumberFormat="1" applyFont="1" applyFill="1" applyBorder="1" applyAlignment="1" applyProtection="1">
      <alignment/>
      <protection/>
    </xf>
    <xf numFmtId="38" fontId="9" fillId="0" borderId="0" xfId="48" applyFont="1" applyFill="1" applyBorder="1" applyAlignment="1" applyProtection="1">
      <alignment horizontal="center" shrinkToFit="1"/>
      <protection/>
    </xf>
    <xf numFmtId="0" fontId="9" fillId="0" borderId="0" xfId="48" applyNumberFormat="1" applyFont="1" applyFill="1" applyBorder="1" applyAlignment="1" applyProtection="1">
      <alignment horizontal="center" shrinkToFit="1"/>
      <protection/>
    </xf>
    <xf numFmtId="0" fontId="4" fillId="0" borderId="0" xfId="48" applyNumberFormat="1" applyFont="1" applyFill="1" applyBorder="1" applyAlignment="1" applyProtection="1">
      <alignment horizontal="center"/>
      <protection/>
    </xf>
    <xf numFmtId="0" fontId="9" fillId="0" borderId="0" xfId="48" applyNumberFormat="1" applyFont="1" applyFill="1" applyBorder="1" applyAlignment="1" applyProtection="1">
      <alignment/>
      <protection/>
    </xf>
    <xf numFmtId="0" fontId="4" fillId="0" borderId="0" xfId="48" applyNumberFormat="1" applyFont="1" applyBorder="1" applyAlignment="1" applyProtection="1">
      <alignment/>
      <protection locked="0"/>
    </xf>
    <xf numFmtId="38" fontId="6" fillId="0" borderId="0" xfId="48" applyFont="1" applyFill="1" applyBorder="1" applyAlignment="1" applyProtection="1">
      <alignment horizontal="center" shrinkToFit="1"/>
      <protection/>
    </xf>
    <xf numFmtId="0" fontId="8" fillId="0" borderId="24" xfId="48" applyNumberFormat="1" applyFont="1" applyFill="1" applyBorder="1" applyAlignment="1" applyProtection="1">
      <alignment vertical="center"/>
      <protection/>
    </xf>
    <xf numFmtId="0" fontId="8" fillId="0" borderId="12" xfId="48" applyNumberFormat="1" applyFont="1" applyFill="1" applyBorder="1" applyAlignment="1" applyProtection="1">
      <alignment vertical="center"/>
      <protection/>
    </xf>
    <xf numFmtId="0" fontId="8" fillId="0" borderId="13" xfId="48" applyNumberFormat="1" applyFont="1" applyFill="1" applyBorder="1" applyAlignment="1" applyProtection="1">
      <alignment vertical="center"/>
      <protection/>
    </xf>
    <xf numFmtId="0" fontId="8" fillId="0" borderId="12" xfId="48" applyNumberFormat="1" applyFont="1" applyBorder="1" applyAlignment="1" applyProtection="1">
      <alignment/>
      <protection locked="0"/>
    </xf>
    <xf numFmtId="0" fontId="6" fillId="0" borderId="0" xfId="48" applyNumberFormat="1" applyFont="1" applyFill="1" applyAlignment="1" applyProtection="1">
      <alignment/>
      <protection/>
    </xf>
    <xf numFmtId="0" fontId="6" fillId="0" borderId="0" xfId="48" applyNumberFormat="1" applyFont="1" applyFill="1" applyBorder="1" applyAlignment="1" applyProtection="1">
      <alignment/>
      <protection/>
    </xf>
    <xf numFmtId="0" fontId="6" fillId="0" borderId="0" xfId="48" applyNumberFormat="1" applyFont="1" applyFill="1" applyAlignment="1" applyProtection="1">
      <alignment/>
      <protection/>
    </xf>
    <xf numFmtId="0" fontId="6" fillId="0" borderId="0" xfId="48" applyNumberFormat="1" applyFont="1" applyFill="1" applyBorder="1" applyAlignment="1" applyProtection="1">
      <alignment/>
      <protection/>
    </xf>
    <xf numFmtId="0" fontId="6" fillId="0" borderId="0" xfId="48" applyNumberFormat="1" applyFont="1" applyFill="1" applyAlignment="1" applyProtection="1">
      <alignment vertical="center"/>
      <protection/>
    </xf>
    <xf numFmtId="0" fontId="6" fillId="0" borderId="0" xfId="48" applyNumberFormat="1" applyFont="1" applyAlignment="1" applyProtection="1">
      <alignment/>
      <protection/>
    </xf>
    <xf numFmtId="0" fontId="6" fillId="0" borderId="0" xfId="48" applyNumberFormat="1" applyFont="1" applyFill="1" applyAlignment="1" applyProtection="1">
      <alignment horizontal="left" vertical="center" wrapText="1"/>
      <protection/>
    </xf>
    <xf numFmtId="0" fontId="4" fillId="0" borderId="0" xfId="48" applyNumberFormat="1" applyFont="1" applyFill="1" applyAlignment="1" applyProtection="1">
      <alignment vertical="center" wrapText="1"/>
      <protection/>
    </xf>
    <xf numFmtId="0" fontId="4" fillId="0" borderId="0" xfId="48" applyNumberFormat="1" applyFont="1" applyFill="1" applyAlignment="1" applyProtection="1">
      <alignment horizontal="left" vertical="center" wrapText="1"/>
      <protection/>
    </xf>
    <xf numFmtId="0" fontId="4" fillId="0" borderId="0" xfId="48" applyNumberFormat="1" applyFont="1" applyFill="1" applyBorder="1" applyAlignment="1" applyProtection="1">
      <alignment vertical="center" wrapText="1"/>
      <protection/>
    </xf>
    <xf numFmtId="0" fontId="6" fillId="0" borderId="0" xfId="48" applyNumberFormat="1" applyFont="1" applyFill="1" applyBorder="1" applyAlignment="1" applyProtection="1">
      <alignment horizontal="left" vertical="center" wrapText="1"/>
      <protection/>
    </xf>
    <xf numFmtId="0" fontId="4" fillId="0" borderId="0" xfId="48" applyNumberFormat="1" applyFont="1" applyFill="1" applyBorder="1" applyAlignment="1" applyProtection="1">
      <alignment horizontal="left" vertical="center" wrapText="1"/>
      <protection/>
    </xf>
    <xf numFmtId="0" fontId="43" fillId="0" borderId="0" xfId="48" applyNumberFormat="1" applyFont="1" applyFill="1" applyAlignment="1" applyProtection="1">
      <alignment/>
      <protection/>
    </xf>
    <xf numFmtId="0" fontId="23" fillId="0" borderId="0" xfId="48" applyNumberFormat="1" applyFont="1" applyFill="1" applyAlignment="1" applyProtection="1">
      <alignment/>
      <protection/>
    </xf>
    <xf numFmtId="0" fontId="44" fillId="0" borderId="0" xfId="48" applyNumberFormat="1" applyFont="1" applyAlignment="1" applyProtection="1">
      <alignment/>
      <protection locked="0"/>
    </xf>
    <xf numFmtId="0" fontId="45" fillId="0" borderId="0" xfId="48" applyNumberFormat="1" applyFont="1" applyFill="1" applyAlignment="1" applyProtection="1">
      <alignment/>
      <protection/>
    </xf>
    <xf numFmtId="0" fontId="44" fillId="0" borderId="0" xfId="48" applyNumberFormat="1" applyFont="1" applyFill="1" applyAlignment="1" applyProtection="1">
      <alignment/>
      <protection/>
    </xf>
    <xf numFmtId="0" fontId="8" fillId="0" borderId="0" xfId="48" applyNumberFormat="1" applyFont="1" applyBorder="1" applyAlignment="1" applyProtection="1">
      <alignment/>
      <protection/>
    </xf>
    <xf numFmtId="0" fontId="43" fillId="0" borderId="0" xfId="48" applyNumberFormat="1" applyFont="1" applyFill="1" applyAlignment="1" applyProtection="1">
      <alignment/>
      <protection/>
    </xf>
    <xf numFmtId="0" fontId="4" fillId="0" borderId="0" xfId="48" applyNumberFormat="1" applyFont="1" applyFill="1" applyAlignment="1" applyProtection="1">
      <alignment horizontal="right"/>
      <protection/>
    </xf>
    <xf numFmtId="38" fontId="9" fillId="0" borderId="0" xfId="48" applyFont="1" applyFill="1" applyAlignment="1" applyProtection="1">
      <alignment shrinkToFit="1"/>
      <protection/>
    </xf>
    <xf numFmtId="38" fontId="9" fillId="0" borderId="0" xfId="48" applyFont="1" applyFill="1" applyAlignment="1" applyProtection="1">
      <alignment horizontal="right" shrinkToFit="1"/>
      <protection/>
    </xf>
    <xf numFmtId="38" fontId="9" fillId="0" borderId="0" xfId="48" applyFont="1" applyFill="1" applyBorder="1" applyAlignment="1" applyProtection="1">
      <alignment horizontal="right" shrinkToFit="1"/>
      <protection/>
    </xf>
    <xf numFmtId="38" fontId="9" fillId="0" borderId="0" xfId="48" applyFont="1" applyFill="1" applyBorder="1" applyAlignment="1" applyProtection="1">
      <alignment shrinkToFit="1"/>
      <protection/>
    </xf>
    <xf numFmtId="0" fontId="46" fillId="0" borderId="0" xfId="48" applyNumberFormat="1" applyFont="1" applyFill="1" applyAlignment="1" applyProtection="1">
      <alignment/>
      <protection/>
    </xf>
    <xf numFmtId="38" fontId="18" fillId="0" borderId="0" xfId="48" applyFont="1" applyFill="1" applyBorder="1" applyAlignment="1" applyProtection="1">
      <alignment horizontal="center" shrinkToFit="1"/>
      <protection/>
    </xf>
    <xf numFmtId="0" fontId="15" fillId="0" borderId="0" xfId="48" applyNumberFormat="1" applyFont="1" applyAlignment="1" applyProtection="1">
      <alignment/>
      <protection/>
    </xf>
    <xf numFmtId="0" fontId="47" fillId="0" borderId="0" xfId="48" applyNumberFormat="1" applyFont="1" applyFill="1" applyAlignment="1" applyProtection="1">
      <alignment horizontal="left"/>
      <protection/>
    </xf>
    <xf numFmtId="0" fontId="47" fillId="0" borderId="0" xfId="48" applyNumberFormat="1" applyFont="1" applyFill="1" applyBorder="1" applyAlignment="1" applyProtection="1">
      <alignment horizontal="left"/>
      <protection/>
    </xf>
    <xf numFmtId="0" fontId="47" fillId="0" borderId="0" xfId="48" applyNumberFormat="1" applyFont="1" applyFill="1" applyAlignment="1" applyProtection="1">
      <alignment/>
      <protection/>
    </xf>
    <xf numFmtId="38" fontId="18" fillId="0" borderId="0" xfId="48" applyFont="1" applyFill="1" applyAlignment="1" applyProtection="1">
      <alignment horizontal="center" shrinkToFit="1"/>
      <protection/>
    </xf>
    <xf numFmtId="38" fontId="46" fillId="0" borderId="0" xfId="48" applyFont="1" applyFill="1" applyBorder="1" applyAlignment="1" applyProtection="1">
      <alignment shrinkToFit="1"/>
      <protection/>
    </xf>
    <xf numFmtId="38" fontId="28" fillId="36" borderId="0" xfId="48" applyFont="1" applyFill="1" applyBorder="1" applyAlignment="1" applyProtection="1">
      <alignment horizontal="center" shrinkToFit="1"/>
      <protection/>
    </xf>
    <xf numFmtId="0" fontId="38" fillId="0" borderId="0" xfId="48" applyNumberFormat="1" applyFont="1" applyFill="1" applyBorder="1" applyAlignment="1" applyProtection="1">
      <alignment vertical="center"/>
      <protection/>
    </xf>
    <xf numFmtId="0" fontId="4" fillId="0" borderId="25" xfId="48" applyNumberFormat="1" applyFont="1" applyBorder="1" applyAlignment="1" applyProtection="1">
      <alignment/>
      <protection/>
    </xf>
    <xf numFmtId="0" fontId="4" fillId="0" borderId="0" xfId="48" applyNumberFormat="1" applyFont="1" applyBorder="1" applyAlignment="1" applyProtection="1">
      <alignment/>
      <protection/>
    </xf>
    <xf numFmtId="0" fontId="4" fillId="0" borderId="0" xfId="48" applyNumberFormat="1" applyFont="1" applyFill="1" applyAlignment="1" applyProtection="1">
      <alignment shrinkToFit="1"/>
      <protection/>
    </xf>
    <xf numFmtId="0" fontId="4" fillId="0" borderId="0" xfId="48" applyNumberFormat="1" applyFont="1" applyFill="1" applyBorder="1" applyAlignment="1" applyProtection="1">
      <alignment shrinkToFit="1"/>
      <protection/>
    </xf>
    <xf numFmtId="0" fontId="4" fillId="0" borderId="0" xfId="48" applyNumberFormat="1" applyFont="1" applyFill="1" applyAlignment="1" applyProtection="1">
      <alignment horizontal="center" shrinkToFit="1"/>
      <protection/>
    </xf>
    <xf numFmtId="0" fontId="4" fillId="0" borderId="0" xfId="48" applyNumberFormat="1" applyFont="1" applyFill="1" applyBorder="1" applyAlignment="1" applyProtection="1">
      <alignment horizontal="center" shrinkToFit="1"/>
      <protection/>
    </xf>
    <xf numFmtId="0" fontId="29" fillId="0" borderId="0" xfId="48" applyNumberFormat="1" applyFont="1" applyAlignment="1" applyProtection="1">
      <alignment vertical="center"/>
      <protection/>
    </xf>
    <xf numFmtId="0" fontId="29" fillId="0" borderId="0" xfId="48" applyNumberFormat="1" applyFont="1" applyAlignment="1" applyProtection="1">
      <alignment vertical="center"/>
      <protection locked="0"/>
    </xf>
    <xf numFmtId="0" fontId="6" fillId="35" borderId="0" xfId="48" applyNumberFormat="1" applyFont="1" applyFill="1" applyAlignment="1" applyProtection="1">
      <alignment/>
      <protection locked="0"/>
    </xf>
    <xf numFmtId="0" fontId="48" fillId="35" borderId="0" xfId="48" applyNumberFormat="1" applyFont="1" applyFill="1" applyAlignment="1" applyProtection="1">
      <alignment/>
      <protection/>
    </xf>
    <xf numFmtId="0" fontId="6" fillId="0" borderId="0" xfId="48" applyNumberFormat="1" applyFont="1" applyAlignment="1" applyProtection="1">
      <alignment horizontal="left"/>
      <protection/>
    </xf>
    <xf numFmtId="0" fontId="49" fillId="0" borderId="0" xfId="48" applyNumberFormat="1" applyFont="1" applyAlignment="1" applyProtection="1">
      <alignment/>
      <protection/>
    </xf>
    <xf numFmtId="0" fontId="28" fillId="0" borderId="0" xfId="48" applyNumberFormat="1" applyFont="1" applyBorder="1" applyAlignment="1" applyProtection="1">
      <alignment horizontal="center" vertical="center"/>
      <protection locked="0"/>
    </xf>
    <xf numFmtId="0" fontId="50" fillId="0" borderId="0" xfId="48" applyNumberFormat="1" applyFont="1" applyBorder="1" applyAlignment="1" applyProtection="1">
      <alignment horizontal="left" vertical="center" wrapText="1"/>
      <protection/>
    </xf>
    <xf numFmtId="0" fontId="42" fillId="0" borderId="0" xfId="48" applyNumberFormat="1" applyFont="1" applyBorder="1" applyAlignment="1" applyProtection="1">
      <alignment horizontal="left" vertical="center" wrapText="1"/>
      <protection/>
    </xf>
    <xf numFmtId="0" fontId="29" fillId="0" borderId="0" xfId="48" applyNumberFormat="1" applyFont="1" applyAlignment="1" applyProtection="1">
      <alignment horizontal="center" vertical="center"/>
      <protection locked="0"/>
    </xf>
    <xf numFmtId="0" fontId="8" fillId="0" borderId="0" xfId="48" applyNumberFormat="1" applyFont="1" applyFill="1" applyBorder="1" applyAlignment="1" applyProtection="1">
      <alignment horizontal="left" vertical="center"/>
      <protection/>
    </xf>
    <xf numFmtId="38" fontId="9" fillId="0" borderId="12" xfId="48" applyFont="1" applyFill="1" applyBorder="1" applyAlignment="1" applyProtection="1">
      <alignment shrinkToFit="1"/>
      <protection locked="0"/>
    </xf>
    <xf numFmtId="176" fontId="9" fillId="0" borderId="12" xfId="48" applyNumberFormat="1" applyFont="1" applyFill="1" applyBorder="1" applyAlignment="1" applyProtection="1">
      <alignment shrinkToFit="1"/>
      <protection locked="0"/>
    </xf>
    <xf numFmtId="176" fontId="9" fillId="35" borderId="12" xfId="48" applyNumberFormat="1" applyFont="1" applyFill="1" applyBorder="1" applyAlignment="1" applyProtection="1">
      <alignment shrinkToFit="1"/>
      <protection locked="0"/>
    </xf>
    <xf numFmtId="0" fontId="8" fillId="0" borderId="0" xfId="48" applyNumberFormat="1" applyFont="1" applyBorder="1" applyAlignment="1" applyProtection="1">
      <alignment horizontal="center"/>
      <protection locked="0"/>
    </xf>
    <xf numFmtId="38" fontId="8" fillId="0" borderId="0" xfId="48" applyFont="1" applyFill="1" applyBorder="1" applyAlignment="1" applyProtection="1">
      <alignment horizontal="center" shrinkToFit="1"/>
      <protection/>
    </xf>
    <xf numFmtId="0" fontId="8" fillId="0" borderId="0" xfId="48" applyNumberFormat="1" applyFont="1" applyFill="1" applyBorder="1" applyAlignment="1" applyProtection="1">
      <alignment/>
      <protection/>
    </xf>
    <xf numFmtId="0" fontId="8" fillId="0" borderId="0" xfId="48" applyNumberFormat="1" applyFont="1" applyFill="1" applyBorder="1" applyAlignment="1" applyProtection="1">
      <alignment horizontal="center"/>
      <protection/>
    </xf>
    <xf numFmtId="38" fontId="9" fillId="0" borderId="0" xfId="48" applyFont="1" applyFill="1" applyAlignment="1" applyProtection="1">
      <alignment vertical="center" shrinkToFit="1"/>
      <protection/>
    </xf>
    <xf numFmtId="0" fontId="8" fillId="0" borderId="0" xfId="48" applyNumberFormat="1" applyFont="1" applyFill="1" applyAlignment="1" applyProtection="1">
      <alignment horizontal="center"/>
      <protection/>
    </xf>
    <xf numFmtId="0" fontId="4" fillId="0" borderId="0" xfId="48" applyNumberFormat="1" applyFont="1" applyFill="1" applyBorder="1" applyAlignment="1" applyProtection="1">
      <alignment vertical="center"/>
      <protection/>
    </xf>
    <xf numFmtId="0" fontId="2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12" xfId="48" applyNumberFormat="1" applyFont="1" applyFill="1" applyBorder="1" applyAlignment="1" applyProtection="1">
      <alignment horizontal="center" vertical="center"/>
      <protection/>
    </xf>
    <xf numFmtId="0" fontId="4" fillId="0" borderId="12" xfId="48" applyNumberFormat="1" applyFont="1" applyFill="1" applyBorder="1" applyAlignment="1" applyProtection="1">
      <alignment horizontal="center" vertical="center"/>
      <protection/>
    </xf>
    <xf numFmtId="0" fontId="2" fillId="0" borderId="13" xfId="48" applyNumberFormat="1" applyFont="1" applyFill="1" applyBorder="1" applyAlignment="1" applyProtection="1">
      <alignment horizontal="center" vertical="center"/>
      <protection/>
    </xf>
    <xf numFmtId="38" fontId="4" fillId="0" borderId="0" xfId="48" applyFont="1" applyFill="1" applyBorder="1" applyAlignment="1" applyProtection="1">
      <alignment shrinkToFit="1"/>
      <protection/>
    </xf>
    <xf numFmtId="14" fontId="0" fillId="0" borderId="26" xfId="48" applyNumberFormat="1" applyFont="1" applyFill="1" applyBorder="1" applyAlignment="1" applyProtection="1">
      <alignment horizontal="center" vertical="center" shrinkToFit="1"/>
      <protection/>
    </xf>
    <xf numFmtId="14" fontId="0" fillId="0" borderId="21" xfId="48" applyNumberFormat="1" applyFont="1" applyFill="1" applyBorder="1" applyAlignment="1" applyProtection="1">
      <alignment horizontal="center" vertical="center" shrinkToFit="1"/>
      <protection/>
    </xf>
    <xf numFmtId="14" fontId="0" fillId="0" borderId="27" xfId="48" applyNumberFormat="1" applyFont="1" applyFill="1" applyBorder="1" applyAlignment="1" applyProtection="1">
      <alignment horizontal="center" vertical="center" shrinkToFit="1"/>
      <protection/>
    </xf>
    <xf numFmtId="14" fontId="0" fillId="0" borderId="28" xfId="48" applyNumberFormat="1" applyFont="1" applyFill="1" applyBorder="1" applyAlignment="1" applyProtection="1">
      <alignment horizontal="center" vertical="center" shrinkToFit="1"/>
      <protection/>
    </xf>
    <xf numFmtId="14" fontId="0" fillId="0" borderId="0" xfId="48" applyNumberFormat="1" applyFont="1" applyFill="1" applyBorder="1" applyAlignment="1" applyProtection="1">
      <alignment horizontal="center" vertical="center" shrinkToFit="1"/>
      <protection/>
    </xf>
    <xf numFmtId="14" fontId="0" fillId="0" borderId="29" xfId="48" applyNumberFormat="1" applyFont="1" applyFill="1" applyBorder="1" applyAlignment="1" applyProtection="1">
      <alignment horizontal="center" vertical="center" shrinkToFit="1"/>
      <protection/>
    </xf>
    <xf numFmtId="14" fontId="0" fillId="0" borderId="30" xfId="48" applyNumberFormat="1" applyFont="1" applyFill="1" applyBorder="1" applyAlignment="1" applyProtection="1">
      <alignment horizontal="center" vertical="center" shrinkToFit="1"/>
      <protection/>
    </xf>
    <xf numFmtId="14" fontId="0" fillId="0" borderId="16" xfId="48" applyNumberFormat="1" applyFont="1" applyFill="1" applyBorder="1" applyAlignment="1" applyProtection="1">
      <alignment horizontal="center" vertical="center" shrinkToFit="1"/>
      <protection/>
    </xf>
    <xf numFmtId="14" fontId="0" fillId="0" borderId="17" xfId="48" applyNumberFormat="1" applyFont="1" applyFill="1" applyBorder="1" applyAlignment="1" applyProtection="1">
      <alignment horizontal="center" vertical="center" shrinkToFit="1"/>
      <protection/>
    </xf>
    <xf numFmtId="0" fontId="8" fillId="0" borderId="24" xfId="48" applyNumberFormat="1" applyFont="1" applyFill="1" applyBorder="1" applyAlignment="1" applyProtection="1">
      <alignment horizontal="center" vertical="center"/>
      <protection/>
    </xf>
    <xf numFmtId="0" fontId="8" fillId="0" borderId="12" xfId="48" applyNumberFormat="1" applyFont="1" applyFill="1" applyBorder="1" applyAlignment="1" applyProtection="1">
      <alignment horizontal="center" vertical="center"/>
      <protection/>
    </xf>
    <xf numFmtId="0" fontId="8" fillId="0" borderId="13" xfId="48" applyNumberFormat="1" applyFont="1" applyFill="1" applyBorder="1" applyAlignment="1" applyProtection="1">
      <alignment horizontal="center" vertical="center"/>
      <protection/>
    </xf>
    <xf numFmtId="38" fontId="9" fillId="0" borderId="24" xfId="48" applyFont="1" applyFill="1" applyBorder="1" applyAlignment="1" applyProtection="1">
      <alignment shrinkToFit="1"/>
      <protection/>
    </xf>
    <xf numFmtId="38" fontId="9" fillId="0" borderId="12" xfId="48" applyFont="1" applyFill="1" applyBorder="1" applyAlignment="1" applyProtection="1">
      <alignment shrinkToFit="1"/>
      <protection/>
    </xf>
    <xf numFmtId="0" fontId="8" fillId="0" borderId="0" xfId="48" applyNumberFormat="1" applyFont="1" applyFill="1" applyBorder="1" applyAlignment="1" applyProtection="1">
      <alignment horizontal="center" vertical="center"/>
      <protection/>
    </xf>
    <xf numFmtId="0" fontId="20" fillId="35" borderId="14" xfId="48" applyNumberFormat="1" applyFont="1" applyFill="1" applyBorder="1" applyAlignment="1" applyProtection="1">
      <alignment horizontal="center" vertical="center"/>
      <protection locked="0"/>
    </xf>
    <xf numFmtId="0" fontId="20" fillId="35" borderId="16" xfId="48" applyNumberFormat="1" applyFont="1" applyFill="1" applyBorder="1" applyAlignment="1" applyProtection="1">
      <alignment horizontal="center" vertical="center"/>
      <protection locked="0"/>
    </xf>
    <xf numFmtId="0" fontId="23" fillId="0" borderId="12" xfId="48" applyNumberFormat="1" applyFont="1" applyFill="1" applyBorder="1" applyAlignment="1" applyProtection="1">
      <alignment/>
      <protection/>
    </xf>
    <xf numFmtId="0" fontId="23" fillId="0" borderId="13" xfId="48" applyNumberFormat="1" applyFont="1" applyFill="1" applyBorder="1" applyAlignment="1" applyProtection="1">
      <alignment/>
      <protection/>
    </xf>
    <xf numFmtId="0" fontId="18" fillId="35" borderId="11" xfId="48" applyNumberFormat="1" applyFont="1" applyFill="1" applyBorder="1" applyAlignment="1" applyProtection="1">
      <alignment shrinkToFit="1"/>
      <protection locked="0"/>
    </xf>
    <xf numFmtId="0" fontId="23" fillId="0" borderId="11" xfId="48" applyNumberFormat="1" applyFont="1" applyFill="1" applyBorder="1" applyAlignment="1" applyProtection="1">
      <alignment/>
      <protection/>
    </xf>
    <xf numFmtId="0" fontId="23" fillId="0" borderId="31" xfId="48" applyNumberFormat="1" applyFont="1" applyFill="1" applyBorder="1" applyAlignment="1" applyProtection="1">
      <alignment/>
      <protection/>
    </xf>
    <xf numFmtId="0" fontId="8" fillId="0" borderId="0" xfId="48" applyNumberFormat="1" applyFont="1" applyFill="1" applyBorder="1" applyAlignment="1" applyProtection="1">
      <alignment horizontal="center" shrinkToFit="1"/>
      <protection/>
    </xf>
    <xf numFmtId="0" fontId="9" fillId="0" borderId="32" xfId="48" applyNumberFormat="1" applyFont="1" applyFill="1" applyBorder="1" applyAlignment="1" applyProtection="1">
      <alignment horizontal="center"/>
      <protection/>
    </xf>
    <xf numFmtId="0" fontId="9" fillId="0" borderId="23" xfId="48" applyNumberFormat="1" applyFont="1" applyFill="1" applyBorder="1" applyAlignment="1" applyProtection="1">
      <alignment horizontal="center"/>
      <protection/>
    </xf>
    <xf numFmtId="38" fontId="9" fillId="0" borderId="24" xfId="48" applyFont="1" applyFill="1" applyBorder="1" applyAlignment="1" applyProtection="1">
      <alignment horizontal="right" vertical="center" shrinkToFit="1"/>
      <protection locked="0"/>
    </xf>
    <xf numFmtId="38" fontId="9" fillId="0" borderId="12" xfId="48" applyFont="1" applyFill="1" applyBorder="1" applyAlignment="1" applyProtection="1">
      <alignment horizontal="right" vertical="center" shrinkToFit="1"/>
      <protection locked="0"/>
    </xf>
    <xf numFmtId="0" fontId="18" fillId="35" borderId="0" xfId="48" applyNumberFormat="1" applyFont="1" applyFill="1" applyAlignment="1" applyProtection="1">
      <alignment horizontal="center" vertical="center"/>
      <protection locked="0"/>
    </xf>
    <xf numFmtId="0" fontId="0" fillId="0" borderId="0" xfId="48" applyNumberFormat="1" applyFont="1" applyFill="1" applyAlignment="1" applyProtection="1">
      <alignment horizontal="center" vertical="center"/>
      <protection/>
    </xf>
    <xf numFmtId="0" fontId="8" fillId="0" borderId="0" xfId="48" applyNumberFormat="1" applyFont="1" applyFill="1" applyAlignment="1" applyProtection="1">
      <alignment horizontal="center" vertical="center"/>
      <protection/>
    </xf>
    <xf numFmtId="0" fontId="6" fillId="0" borderId="0" xfId="48" applyNumberFormat="1" applyFont="1" applyFill="1" applyAlignment="1" applyProtection="1">
      <alignment horizontal="center" vertical="center"/>
      <protection/>
    </xf>
    <xf numFmtId="0" fontId="16" fillId="35" borderId="0" xfId="48" applyNumberFormat="1" applyFont="1" applyFill="1" applyAlignment="1" applyProtection="1">
      <alignment horizontal="center" vertical="center"/>
      <protection locked="0"/>
    </xf>
    <xf numFmtId="0" fontId="8" fillId="0" borderId="0" xfId="48" applyNumberFormat="1" applyFont="1" applyFill="1" applyBorder="1" applyAlignment="1" applyProtection="1">
      <alignment horizontal="center" vertical="center" shrinkToFit="1"/>
      <protection/>
    </xf>
    <xf numFmtId="0" fontId="23" fillId="0" borderId="12" xfId="48" applyNumberFormat="1" applyFont="1" applyFill="1" applyBorder="1" applyAlignment="1" applyProtection="1">
      <alignment horizontal="center"/>
      <protection/>
    </xf>
    <xf numFmtId="0" fontId="23" fillId="0" borderId="13" xfId="48" applyNumberFormat="1" applyFont="1" applyFill="1" applyBorder="1" applyAlignment="1" applyProtection="1">
      <alignment horizontal="center"/>
      <protection/>
    </xf>
    <xf numFmtId="38" fontId="9" fillId="0" borderId="21" xfId="48" applyFont="1" applyFill="1" applyBorder="1" applyAlignment="1" applyProtection="1">
      <alignment shrinkToFit="1"/>
      <protection locked="0"/>
    </xf>
    <xf numFmtId="38" fontId="23" fillId="0" borderId="26" xfId="48" applyFont="1" applyFill="1" applyBorder="1" applyAlignment="1" applyProtection="1">
      <alignment/>
      <protection/>
    </xf>
    <xf numFmtId="38" fontId="23" fillId="0" borderId="21" xfId="48" applyFont="1" applyFill="1" applyBorder="1" applyAlignment="1" applyProtection="1">
      <alignment/>
      <protection/>
    </xf>
    <xf numFmtId="0" fontId="25" fillId="0" borderId="33" xfId="48" applyNumberFormat="1" applyFont="1" applyFill="1" applyBorder="1" applyAlignment="1" applyProtection="1">
      <alignment horizontal="center" vertical="center" wrapText="1"/>
      <protection/>
    </xf>
    <xf numFmtId="0" fontId="25" fillId="0" borderId="14" xfId="48" applyNumberFormat="1" applyFont="1" applyFill="1" applyBorder="1" applyAlignment="1" applyProtection="1">
      <alignment horizontal="center" vertical="center" wrapText="1"/>
      <protection/>
    </xf>
    <xf numFmtId="0" fontId="25" fillId="0" borderId="30" xfId="48" applyNumberFormat="1" applyFont="1" applyFill="1" applyBorder="1" applyAlignment="1" applyProtection="1">
      <alignment horizontal="center" vertical="center" wrapText="1"/>
      <protection/>
    </xf>
    <xf numFmtId="0" fontId="25" fillId="0" borderId="16" xfId="48" applyNumberFormat="1" applyFont="1" applyFill="1" applyBorder="1" applyAlignment="1" applyProtection="1">
      <alignment horizontal="center" vertical="center" wrapText="1"/>
      <protection/>
    </xf>
    <xf numFmtId="0" fontId="25" fillId="0" borderId="14" xfId="48" applyNumberFormat="1" applyFont="1" applyFill="1" applyBorder="1" applyAlignment="1" applyProtection="1">
      <alignment horizontal="center" vertical="center"/>
      <protection/>
    </xf>
    <xf numFmtId="0" fontId="25" fillId="0" borderId="16" xfId="48" applyNumberFormat="1" applyFont="1" applyFill="1" applyBorder="1" applyAlignment="1" applyProtection="1">
      <alignment horizontal="center" vertical="center"/>
      <protection/>
    </xf>
    <xf numFmtId="0" fontId="23" fillId="0" borderId="33" xfId="48" applyNumberFormat="1" applyFont="1" applyFill="1" applyBorder="1" applyAlignment="1" applyProtection="1">
      <alignment horizontal="center" vertical="center"/>
      <protection/>
    </xf>
    <xf numFmtId="0" fontId="23" fillId="0" borderId="14" xfId="48" applyNumberFormat="1" applyFont="1" applyFill="1" applyBorder="1" applyAlignment="1" applyProtection="1">
      <alignment horizontal="center" vertical="center"/>
      <protection/>
    </xf>
    <xf numFmtId="0" fontId="23" fillId="0" borderId="30" xfId="48" applyNumberFormat="1" applyFont="1" applyFill="1" applyBorder="1" applyAlignment="1" applyProtection="1">
      <alignment horizontal="center" vertical="center"/>
      <protection/>
    </xf>
    <xf numFmtId="0" fontId="23" fillId="0" borderId="16" xfId="48" applyNumberFormat="1" applyFont="1" applyFill="1" applyBorder="1" applyAlignment="1" applyProtection="1">
      <alignment horizontal="center" vertical="center"/>
      <protection/>
    </xf>
    <xf numFmtId="0" fontId="18" fillId="35" borderId="14" xfId="48" applyNumberFormat="1" applyFont="1" applyFill="1" applyBorder="1" applyAlignment="1" applyProtection="1">
      <alignment horizontal="center" vertical="center" shrinkToFit="1"/>
      <protection locked="0"/>
    </xf>
    <xf numFmtId="0" fontId="18" fillId="35" borderId="16" xfId="48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48" applyNumberFormat="1" applyFont="1" applyBorder="1" applyAlignment="1" applyProtection="1">
      <alignment horizontal="center" vertical="center" wrapText="1"/>
      <protection/>
    </xf>
    <xf numFmtId="0" fontId="0" fillId="0" borderId="0" xfId="48" applyNumberFormat="1" applyFont="1" applyAlignment="1" applyProtection="1">
      <alignment horizontal="center" vertical="center"/>
      <protection/>
    </xf>
    <xf numFmtId="0" fontId="0" fillId="0" borderId="0" xfId="48" applyNumberFormat="1" applyFont="1" applyAlignment="1" applyProtection="1">
      <alignment horizontal="center" vertical="center"/>
      <protection/>
    </xf>
    <xf numFmtId="0" fontId="16" fillId="35" borderId="34" xfId="48" applyNumberFormat="1" applyFont="1" applyFill="1" applyBorder="1" applyAlignment="1" applyProtection="1">
      <alignment horizontal="center" vertical="center"/>
      <protection locked="0"/>
    </xf>
    <xf numFmtId="0" fontId="16" fillId="35" borderId="35" xfId="48" applyNumberFormat="1" applyFont="1" applyFill="1" applyBorder="1" applyAlignment="1" applyProtection="1">
      <alignment horizontal="center" vertical="center"/>
      <protection locked="0"/>
    </xf>
    <xf numFmtId="0" fontId="16" fillId="35" borderId="36" xfId="48" applyNumberFormat="1" applyFont="1" applyFill="1" applyBorder="1" applyAlignment="1" applyProtection="1">
      <alignment horizontal="center" vertical="center"/>
      <protection locked="0"/>
    </xf>
    <xf numFmtId="0" fontId="23" fillId="0" borderId="24" xfId="48" applyNumberFormat="1" applyFont="1" applyFill="1" applyBorder="1" applyAlignment="1" applyProtection="1">
      <alignment/>
      <protection/>
    </xf>
    <xf numFmtId="0" fontId="25" fillId="0" borderId="33" xfId="48" applyNumberFormat="1" applyFont="1" applyFill="1" applyBorder="1" applyAlignment="1" applyProtection="1">
      <alignment horizontal="center" vertical="center"/>
      <protection/>
    </xf>
    <xf numFmtId="0" fontId="25" fillId="0" borderId="15" xfId="48" applyNumberFormat="1" applyFont="1" applyFill="1" applyBorder="1" applyAlignment="1" applyProtection="1">
      <alignment horizontal="center" vertical="center"/>
      <protection/>
    </xf>
    <xf numFmtId="0" fontId="25" fillId="0" borderId="30" xfId="48" applyNumberFormat="1" applyFont="1" applyFill="1" applyBorder="1" applyAlignment="1" applyProtection="1">
      <alignment horizontal="center" vertical="center"/>
      <protection/>
    </xf>
    <xf numFmtId="0" fontId="25" fillId="0" borderId="17" xfId="48" applyNumberFormat="1" applyFont="1" applyFill="1" applyBorder="1" applyAlignment="1" applyProtection="1">
      <alignment horizontal="center" vertical="center"/>
      <protection/>
    </xf>
    <xf numFmtId="0" fontId="26" fillId="0" borderId="14" xfId="48" applyNumberFormat="1" applyFont="1" applyFill="1" applyBorder="1" applyAlignment="1" applyProtection="1">
      <alignment horizontal="center" vertical="center" wrapText="1"/>
      <protection/>
    </xf>
    <xf numFmtId="0" fontId="26" fillId="0" borderId="15" xfId="48" applyNumberFormat="1" applyFont="1" applyFill="1" applyBorder="1" applyAlignment="1" applyProtection="1">
      <alignment horizontal="center" vertical="center" wrapText="1"/>
      <protection/>
    </xf>
    <xf numFmtId="0" fontId="26" fillId="0" borderId="16" xfId="48" applyNumberFormat="1" applyFont="1" applyFill="1" applyBorder="1" applyAlignment="1" applyProtection="1">
      <alignment horizontal="center" vertical="center" wrapText="1"/>
      <protection/>
    </xf>
    <xf numFmtId="0" fontId="26" fillId="0" borderId="17" xfId="48" applyNumberFormat="1" applyFont="1" applyFill="1" applyBorder="1" applyAlignment="1" applyProtection="1">
      <alignment horizontal="center" vertical="center" wrapText="1"/>
      <protection/>
    </xf>
    <xf numFmtId="0" fontId="8" fillId="0" borderId="37" xfId="48" applyNumberFormat="1" applyFont="1" applyFill="1" applyBorder="1" applyAlignment="1" applyProtection="1">
      <alignment horizontal="center" vertical="center"/>
      <protection/>
    </xf>
    <xf numFmtId="0" fontId="22" fillId="35" borderId="24" xfId="48" applyNumberFormat="1" applyFont="1" applyFill="1" applyBorder="1" applyAlignment="1" applyProtection="1">
      <alignment horizontal="center" vertical="center" shrinkToFit="1"/>
      <protection/>
    </xf>
    <xf numFmtId="0" fontId="22" fillId="35" borderId="12" xfId="48" applyNumberFormat="1" applyFont="1" applyFill="1" applyBorder="1" applyAlignment="1" applyProtection="1">
      <alignment horizontal="center" vertical="center" shrinkToFit="1"/>
      <protection/>
    </xf>
    <xf numFmtId="0" fontId="22" fillId="35" borderId="13" xfId="48" applyNumberFormat="1" applyFont="1" applyFill="1" applyBorder="1" applyAlignment="1" applyProtection="1">
      <alignment horizontal="center" vertical="center" shrinkToFit="1"/>
      <protection/>
    </xf>
    <xf numFmtId="0" fontId="8" fillId="0" borderId="37" xfId="48" applyNumberFormat="1" applyFont="1" applyFill="1" applyBorder="1" applyAlignment="1" applyProtection="1">
      <alignment horizontal="center" vertical="center" shrinkToFit="1"/>
      <protection/>
    </xf>
    <xf numFmtId="0" fontId="8" fillId="0" borderId="12" xfId="48" applyNumberFormat="1" applyFont="1" applyFill="1" applyBorder="1" applyAlignment="1" applyProtection="1">
      <alignment horizontal="center" vertical="center" shrinkToFit="1"/>
      <protection/>
    </xf>
    <xf numFmtId="0" fontId="8" fillId="0" borderId="13" xfId="48" applyNumberFormat="1" applyFont="1" applyFill="1" applyBorder="1" applyAlignment="1" applyProtection="1">
      <alignment horizontal="center" vertical="center" shrinkToFit="1"/>
      <protection/>
    </xf>
    <xf numFmtId="38" fontId="18" fillId="35" borderId="24" xfId="48" applyFont="1" applyFill="1" applyBorder="1" applyAlignment="1" applyProtection="1">
      <alignment shrinkToFit="1"/>
      <protection locked="0"/>
    </xf>
    <xf numFmtId="38" fontId="18" fillId="35" borderId="12" xfId="48" applyFont="1" applyFill="1" applyBorder="1" applyAlignment="1" applyProtection="1">
      <alignment shrinkToFit="1"/>
      <protection locked="0"/>
    </xf>
    <xf numFmtId="38" fontId="18" fillId="35" borderId="13" xfId="48" applyFont="1" applyFill="1" applyBorder="1" applyAlignment="1" applyProtection="1">
      <alignment shrinkToFit="1"/>
      <protection locked="0"/>
    </xf>
    <xf numFmtId="0" fontId="8" fillId="0" borderId="38" xfId="48" applyNumberFormat="1" applyFont="1" applyFill="1" applyBorder="1" applyAlignment="1" applyProtection="1">
      <alignment horizontal="center" vertical="center"/>
      <protection/>
    </xf>
    <xf numFmtId="0" fontId="8" fillId="0" borderId="39" xfId="48" applyNumberFormat="1" applyFont="1" applyFill="1" applyBorder="1" applyAlignment="1" applyProtection="1">
      <alignment horizontal="center" vertical="center"/>
      <protection/>
    </xf>
    <xf numFmtId="0" fontId="8" fillId="0" borderId="40" xfId="48" applyNumberFormat="1" applyFont="1" applyFill="1" applyBorder="1" applyAlignment="1" applyProtection="1">
      <alignment horizontal="center" vertical="center"/>
      <protection/>
    </xf>
    <xf numFmtId="0" fontId="8" fillId="0" borderId="25" xfId="48" applyNumberFormat="1" applyFont="1" applyFill="1" applyBorder="1" applyAlignment="1" applyProtection="1">
      <alignment horizontal="center" vertical="center"/>
      <protection/>
    </xf>
    <xf numFmtId="0" fontId="8" fillId="0" borderId="29" xfId="48" applyNumberFormat="1" applyFont="1" applyFill="1" applyBorder="1" applyAlignment="1" applyProtection="1">
      <alignment horizontal="center" vertical="center"/>
      <protection/>
    </xf>
    <xf numFmtId="0" fontId="2" fillId="0" borderId="24" xfId="48" applyNumberFormat="1" applyFont="1" applyFill="1" applyBorder="1" applyAlignment="1" applyProtection="1">
      <alignment horizontal="center" vertical="center" wrapText="1"/>
      <protection/>
    </xf>
    <xf numFmtId="0" fontId="2" fillId="0" borderId="12" xfId="48" applyNumberFormat="1" applyFont="1" applyFill="1" applyBorder="1" applyAlignment="1" applyProtection="1">
      <alignment horizontal="center" vertical="center" wrapText="1"/>
      <protection/>
    </xf>
    <xf numFmtId="0" fontId="2" fillId="0" borderId="13" xfId="48" applyNumberFormat="1" applyFont="1" applyFill="1" applyBorder="1" applyAlignment="1" applyProtection="1">
      <alignment horizontal="center" vertical="center" wrapText="1"/>
      <protection/>
    </xf>
    <xf numFmtId="0" fontId="4" fillId="0" borderId="0" xfId="48" applyNumberFormat="1" applyFont="1" applyAlignment="1" applyProtection="1">
      <alignment horizontal="left" vertical="center"/>
      <protection/>
    </xf>
    <xf numFmtId="0" fontId="8" fillId="0" borderId="41" xfId="48" applyNumberFormat="1" applyFont="1" applyFill="1" applyBorder="1" applyAlignment="1" applyProtection="1">
      <alignment horizontal="center" vertical="center"/>
      <protection/>
    </xf>
    <xf numFmtId="0" fontId="8" fillId="0" borderId="11" xfId="48" applyNumberFormat="1" applyFont="1" applyFill="1" applyBorder="1" applyAlignment="1" applyProtection="1">
      <alignment horizontal="center" vertical="center"/>
      <protection/>
    </xf>
    <xf numFmtId="0" fontId="8" fillId="0" borderId="31" xfId="48" applyNumberFormat="1" applyFont="1" applyFill="1" applyBorder="1" applyAlignment="1" applyProtection="1">
      <alignment horizontal="center" vertical="center"/>
      <protection/>
    </xf>
    <xf numFmtId="0" fontId="6" fillId="0" borderId="42" xfId="48" applyNumberFormat="1" applyFont="1" applyFill="1" applyBorder="1" applyAlignment="1" applyProtection="1">
      <alignment horizontal="center" vertical="center"/>
      <protection/>
    </xf>
    <xf numFmtId="0" fontId="6" fillId="0" borderId="35" xfId="48" applyNumberFormat="1" applyFont="1" applyFill="1" applyBorder="1" applyAlignment="1" applyProtection="1">
      <alignment horizontal="center" vertical="center"/>
      <protection/>
    </xf>
    <xf numFmtId="0" fontId="6" fillId="0" borderId="43" xfId="48" applyNumberFormat="1" applyFont="1" applyFill="1" applyBorder="1" applyAlignment="1" applyProtection="1">
      <alignment horizontal="center" vertical="center"/>
      <protection/>
    </xf>
    <xf numFmtId="0" fontId="6" fillId="0" borderId="44" xfId="48" applyNumberFormat="1" applyFont="1" applyFill="1" applyBorder="1" applyAlignment="1" applyProtection="1">
      <alignment horizontal="center" vertical="center"/>
      <protection/>
    </xf>
    <xf numFmtId="0" fontId="6" fillId="0" borderId="14" xfId="48" applyNumberFormat="1" applyFont="1" applyFill="1" applyBorder="1" applyAlignment="1" applyProtection="1">
      <alignment horizontal="center" vertical="center"/>
      <protection/>
    </xf>
    <xf numFmtId="0" fontId="6" fillId="0" borderId="15" xfId="48" applyNumberFormat="1" applyFont="1" applyFill="1" applyBorder="1" applyAlignment="1" applyProtection="1">
      <alignment horizontal="center" vertical="center"/>
      <protection/>
    </xf>
    <xf numFmtId="0" fontId="6" fillId="0" borderId="45" xfId="48" applyNumberFormat="1" applyFont="1" applyFill="1" applyBorder="1" applyAlignment="1" applyProtection="1">
      <alignment horizontal="center" vertical="center"/>
      <protection/>
    </xf>
    <xf numFmtId="0" fontId="6" fillId="0" borderId="19" xfId="48" applyNumberFormat="1" applyFont="1" applyFill="1" applyBorder="1" applyAlignment="1" applyProtection="1">
      <alignment horizontal="center" vertical="center"/>
      <protection/>
    </xf>
    <xf numFmtId="0" fontId="6" fillId="0" borderId="46" xfId="48" applyNumberFormat="1" applyFont="1" applyFill="1" applyBorder="1" applyAlignment="1" applyProtection="1">
      <alignment horizontal="center" vertical="center"/>
      <protection/>
    </xf>
    <xf numFmtId="0" fontId="9" fillId="0" borderId="14" xfId="48" applyNumberFormat="1" applyFont="1" applyFill="1" applyBorder="1" applyAlignment="1" applyProtection="1">
      <alignment horizontal="center" vertical="center" shrinkToFit="1"/>
      <protection/>
    </xf>
    <xf numFmtId="0" fontId="9" fillId="0" borderId="16" xfId="48" applyNumberFormat="1" applyFont="1" applyFill="1" applyBorder="1" applyAlignment="1" applyProtection="1">
      <alignment horizontal="center" vertical="center" shrinkToFit="1"/>
      <protection/>
    </xf>
    <xf numFmtId="0" fontId="18" fillId="35" borderId="33" xfId="48" applyNumberFormat="1" applyFont="1" applyFill="1" applyBorder="1" applyAlignment="1" applyProtection="1">
      <alignment horizontal="center" vertical="center"/>
      <protection locked="0"/>
    </xf>
    <xf numFmtId="0" fontId="18" fillId="35" borderId="14" xfId="48" applyNumberFormat="1" applyFont="1" applyFill="1" applyBorder="1" applyAlignment="1" applyProtection="1">
      <alignment horizontal="center" vertical="center"/>
      <protection locked="0"/>
    </xf>
    <xf numFmtId="0" fontId="18" fillId="35" borderId="47" xfId="48" applyNumberFormat="1" applyFont="1" applyFill="1" applyBorder="1" applyAlignment="1" applyProtection="1">
      <alignment horizontal="center" vertical="center"/>
      <protection locked="0"/>
    </xf>
    <xf numFmtId="0" fontId="18" fillId="35" borderId="18" xfId="48" applyNumberFormat="1" applyFont="1" applyFill="1" applyBorder="1" applyAlignment="1" applyProtection="1">
      <alignment horizontal="center" vertical="center"/>
      <protection locked="0"/>
    </xf>
    <xf numFmtId="0" fontId="18" fillId="35" borderId="19" xfId="48" applyNumberFormat="1" applyFont="1" applyFill="1" applyBorder="1" applyAlignment="1" applyProtection="1">
      <alignment horizontal="center" vertical="center"/>
      <protection locked="0"/>
    </xf>
    <xf numFmtId="0" fontId="18" fillId="35" borderId="23" xfId="48" applyNumberFormat="1" applyFont="1" applyFill="1" applyBorder="1" applyAlignment="1" applyProtection="1">
      <alignment horizontal="center" vertical="center"/>
      <protection locked="0"/>
    </xf>
    <xf numFmtId="0" fontId="18" fillId="35" borderId="0" xfId="48" applyNumberFormat="1" applyFont="1" applyFill="1" applyAlignment="1" applyProtection="1">
      <alignment horizontal="center"/>
      <protection locked="0"/>
    </xf>
    <xf numFmtId="0" fontId="2" fillId="0" borderId="25" xfId="48" applyNumberFormat="1" applyFont="1" applyFill="1" applyBorder="1" applyAlignment="1" applyProtection="1">
      <alignment horizontal="center" vertical="center" shrinkToFit="1"/>
      <protection/>
    </xf>
    <xf numFmtId="0" fontId="2" fillId="0" borderId="0" xfId="48" applyNumberFormat="1" applyFont="1" applyFill="1" applyBorder="1" applyAlignment="1" applyProtection="1">
      <alignment horizontal="center" vertical="center" shrinkToFit="1"/>
      <protection/>
    </xf>
    <xf numFmtId="0" fontId="2" fillId="0" borderId="0" xfId="48" applyNumberFormat="1" applyFont="1" applyFill="1" applyAlignment="1" applyProtection="1">
      <alignment horizontal="center" vertical="center" wrapText="1"/>
      <protection/>
    </xf>
    <xf numFmtId="0" fontId="18" fillId="35" borderId="12" xfId="48" applyNumberFormat="1" applyFont="1" applyFill="1" applyBorder="1" applyAlignment="1" applyProtection="1">
      <alignment shrinkToFit="1"/>
      <protection locked="0"/>
    </xf>
    <xf numFmtId="0" fontId="6" fillId="0" borderId="14" xfId="48" applyNumberFormat="1" applyFont="1" applyFill="1" applyBorder="1" applyAlignment="1" applyProtection="1">
      <alignment horizontal="center" vertical="center" wrapText="1"/>
      <protection/>
    </xf>
    <xf numFmtId="0" fontId="6" fillId="0" borderId="47" xfId="48" applyNumberFormat="1" applyFont="1" applyFill="1" applyBorder="1" applyAlignment="1" applyProtection="1">
      <alignment horizontal="center" vertical="center" wrapText="1"/>
      <protection/>
    </xf>
    <xf numFmtId="0" fontId="6" fillId="0" borderId="16" xfId="48" applyNumberFormat="1" applyFont="1" applyFill="1" applyBorder="1" applyAlignment="1" applyProtection="1">
      <alignment horizontal="center" vertical="center" wrapText="1"/>
      <protection/>
    </xf>
    <xf numFmtId="0" fontId="6" fillId="0" borderId="48" xfId="48" applyNumberFormat="1" applyFont="1" applyFill="1" applyBorder="1" applyAlignment="1" applyProtection="1">
      <alignment horizontal="center" vertical="center" wrapText="1"/>
      <protection/>
    </xf>
    <xf numFmtId="0" fontId="6" fillId="0" borderId="38" xfId="48" applyNumberFormat="1" applyFont="1" applyFill="1" applyBorder="1" applyAlignment="1" applyProtection="1">
      <alignment horizontal="center" vertical="center"/>
      <protection/>
    </xf>
    <xf numFmtId="0" fontId="6" fillId="0" borderId="39" xfId="48" applyNumberFormat="1" applyFont="1" applyFill="1" applyBorder="1" applyAlignment="1" applyProtection="1">
      <alignment horizontal="center" vertical="center"/>
      <protection/>
    </xf>
    <xf numFmtId="0" fontId="6" fillId="0" borderId="49" xfId="48" applyNumberFormat="1" applyFont="1" applyFill="1" applyBorder="1" applyAlignment="1" applyProtection="1">
      <alignment horizontal="center" vertical="center"/>
      <protection/>
    </xf>
    <xf numFmtId="0" fontId="10" fillId="0" borderId="14" xfId="48" applyNumberFormat="1" applyFont="1" applyFill="1" applyBorder="1" applyAlignment="1" applyProtection="1">
      <alignment horizontal="center" vertical="center" shrinkToFit="1"/>
      <protection/>
    </xf>
    <xf numFmtId="0" fontId="10" fillId="0" borderId="16" xfId="48" applyNumberFormat="1" applyFont="1" applyFill="1" applyBorder="1" applyAlignment="1" applyProtection="1">
      <alignment horizontal="center" vertical="center" shrinkToFit="1"/>
      <protection/>
    </xf>
    <xf numFmtId="38" fontId="17" fillId="35" borderId="50" xfId="48" applyFont="1" applyFill="1" applyBorder="1" applyAlignment="1" applyProtection="1">
      <alignment vertical="center"/>
      <protection locked="0"/>
    </xf>
    <xf numFmtId="38" fontId="17" fillId="35" borderId="21" xfId="48" applyFont="1" applyFill="1" applyBorder="1" applyAlignment="1" applyProtection="1">
      <alignment vertical="center"/>
      <protection locked="0"/>
    </xf>
    <xf numFmtId="38" fontId="17" fillId="35" borderId="45" xfId="48" applyFont="1" applyFill="1" applyBorder="1" applyAlignment="1" applyProtection="1">
      <alignment vertical="center"/>
      <protection locked="0"/>
    </xf>
    <xf numFmtId="38" fontId="17" fillId="35" borderId="19" xfId="48" applyFont="1" applyFill="1" applyBorder="1" applyAlignment="1" applyProtection="1">
      <alignment vertical="center"/>
      <protection locked="0"/>
    </xf>
    <xf numFmtId="38" fontId="23" fillId="0" borderId="12" xfId="48" applyFont="1" applyFill="1" applyBorder="1" applyAlignment="1" applyProtection="1">
      <alignment horizontal="center"/>
      <protection/>
    </xf>
    <xf numFmtId="38" fontId="23" fillId="0" borderId="13" xfId="48" applyFont="1" applyFill="1" applyBorder="1" applyAlignment="1" applyProtection="1">
      <alignment horizontal="center"/>
      <protection/>
    </xf>
    <xf numFmtId="0" fontId="8" fillId="0" borderId="38" xfId="48" applyNumberFormat="1" applyFont="1" applyFill="1" applyBorder="1" applyAlignment="1" applyProtection="1">
      <alignment horizontal="center" vertical="center" shrinkToFit="1"/>
      <protection/>
    </xf>
    <xf numFmtId="0" fontId="8" fillId="0" borderId="39" xfId="48" applyNumberFormat="1" applyFont="1" applyFill="1" applyBorder="1" applyAlignment="1" applyProtection="1">
      <alignment horizontal="center" vertical="center" shrinkToFit="1"/>
      <protection/>
    </xf>
    <xf numFmtId="0" fontId="8" fillId="0" borderId="49" xfId="48" applyNumberFormat="1" applyFont="1" applyFill="1" applyBorder="1" applyAlignment="1" applyProtection="1">
      <alignment horizontal="center" vertical="center" shrinkToFit="1"/>
      <protection/>
    </xf>
    <xf numFmtId="0" fontId="9" fillId="0" borderId="0" xfId="48" applyNumberFormat="1" applyFont="1" applyFill="1" applyBorder="1" applyAlignment="1" applyProtection="1">
      <alignment horizontal="center"/>
      <protection/>
    </xf>
    <xf numFmtId="0" fontId="37" fillId="35" borderId="37" xfId="48" applyNumberFormat="1" applyFont="1" applyFill="1" applyBorder="1" applyAlignment="1" applyProtection="1">
      <alignment horizontal="center" vertical="center" shrinkToFit="1"/>
      <protection locked="0"/>
    </xf>
    <xf numFmtId="0" fontId="37" fillId="35" borderId="12" xfId="48" applyNumberFormat="1" applyFont="1" applyFill="1" applyBorder="1" applyAlignment="1" applyProtection="1">
      <alignment horizontal="center" vertical="center" shrinkToFit="1"/>
      <protection locked="0"/>
    </xf>
    <xf numFmtId="0" fontId="37" fillId="35" borderId="13" xfId="48" applyNumberFormat="1" applyFont="1" applyFill="1" applyBorder="1" applyAlignment="1" applyProtection="1">
      <alignment horizontal="center" vertical="center" shrinkToFit="1"/>
      <protection locked="0"/>
    </xf>
    <xf numFmtId="0" fontId="8" fillId="0" borderId="38" xfId="48" applyNumberFormat="1" applyFont="1" applyBorder="1" applyAlignment="1" applyProtection="1">
      <alignment horizontal="center"/>
      <protection/>
    </xf>
    <xf numFmtId="0" fontId="8" fillId="0" borderId="39" xfId="48" applyNumberFormat="1" applyFont="1" applyBorder="1" applyAlignment="1" applyProtection="1">
      <alignment horizontal="center"/>
      <protection/>
    </xf>
    <xf numFmtId="0" fontId="8" fillId="0" borderId="40" xfId="48" applyNumberFormat="1" applyFont="1" applyBorder="1" applyAlignment="1" applyProtection="1">
      <alignment horizontal="center"/>
      <protection/>
    </xf>
    <xf numFmtId="38" fontId="23" fillId="0" borderId="21" xfId="48" applyFont="1" applyFill="1" applyBorder="1" applyAlignment="1" applyProtection="1">
      <alignment horizontal="center"/>
      <protection/>
    </xf>
    <xf numFmtId="38" fontId="23" fillId="0" borderId="27" xfId="48" applyFont="1" applyFill="1" applyBorder="1" applyAlignment="1" applyProtection="1">
      <alignment horizontal="center"/>
      <protection/>
    </xf>
    <xf numFmtId="0" fontId="23" fillId="0" borderId="21" xfId="48" applyNumberFormat="1" applyFont="1" applyFill="1" applyBorder="1" applyAlignment="1" applyProtection="1">
      <alignment horizontal="center"/>
      <protection/>
    </xf>
    <xf numFmtId="0" fontId="23" fillId="0" borderId="27" xfId="48" applyNumberFormat="1" applyFont="1" applyFill="1" applyBorder="1" applyAlignment="1" applyProtection="1">
      <alignment horizontal="center"/>
      <protection/>
    </xf>
    <xf numFmtId="0" fontId="9" fillId="0" borderId="12" xfId="48" applyNumberFormat="1" applyFont="1" applyFill="1" applyBorder="1" applyAlignment="1" applyProtection="1">
      <alignment shrinkToFit="1"/>
      <protection locked="0"/>
    </xf>
    <xf numFmtId="0" fontId="8" fillId="0" borderId="50" xfId="48" applyNumberFormat="1" applyFont="1" applyFill="1" applyBorder="1" applyAlignment="1" applyProtection="1">
      <alignment horizontal="center" vertical="center"/>
      <protection/>
    </xf>
    <xf numFmtId="0" fontId="8" fillId="0" borderId="21" xfId="48" applyNumberFormat="1" applyFont="1" applyFill="1" applyBorder="1" applyAlignment="1" applyProtection="1">
      <alignment horizontal="center" vertical="center"/>
      <protection/>
    </xf>
    <xf numFmtId="0" fontId="8" fillId="0" borderId="27" xfId="48" applyNumberFormat="1" applyFont="1" applyFill="1" applyBorder="1" applyAlignment="1" applyProtection="1">
      <alignment horizontal="center" vertical="center"/>
      <protection/>
    </xf>
    <xf numFmtId="0" fontId="23" fillId="0" borderId="10" xfId="48" applyNumberFormat="1" applyFont="1" applyFill="1" applyBorder="1" applyAlignment="1" applyProtection="1">
      <alignment/>
      <protection/>
    </xf>
    <xf numFmtId="38" fontId="9" fillId="0" borderId="11" xfId="48" applyNumberFormat="1" applyFont="1" applyFill="1" applyBorder="1" applyAlignment="1" applyProtection="1">
      <alignment horizontal="right" shrinkToFit="1"/>
      <protection/>
    </xf>
    <xf numFmtId="0" fontId="9" fillId="0" borderId="11" xfId="48" applyNumberFormat="1" applyFont="1" applyFill="1" applyBorder="1" applyAlignment="1" applyProtection="1">
      <alignment horizontal="right" shrinkToFit="1"/>
      <protection/>
    </xf>
    <xf numFmtId="0" fontId="23" fillId="0" borderId="11" xfId="48" applyNumberFormat="1" applyFont="1" applyFill="1" applyBorder="1" applyAlignment="1" applyProtection="1">
      <alignment horizontal="center"/>
      <protection/>
    </xf>
    <xf numFmtId="0" fontId="23" fillId="0" borderId="31" xfId="48" applyNumberFormat="1" applyFont="1" applyFill="1" applyBorder="1" applyAlignment="1" applyProtection="1">
      <alignment horizontal="center"/>
      <protection/>
    </xf>
    <xf numFmtId="38" fontId="9" fillId="0" borderId="11" xfId="48" applyFont="1" applyFill="1" applyBorder="1" applyAlignment="1" applyProtection="1">
      <alignment shrinkToFit="1"/>
      <protection/>
    </xf>
    <xf numFmtId="0" fontId="30" fillId="0" borderId="16" xfId="48" applyNumberFormat="1" applyFont="1" applyFill="1" applyBorder="1" applyAlignment="1" applyProtection="1">
      <alignment horizontal="distributed" vertical="center"/>
      <protection/>
    </xf>
    <xf numFmtId="0" fontId="8" fillId="0" borderId="45" xfId="48" applyNumberFormat="1" applyFont="1" applyFill="1" applyBorder="1" applyAlignment="1" applyProtection="1">
      <alignment horizontal="center"/>
      <protection/>
    </xf>
    <xf numFmtId="0" fontId="8" fillId="0" borderId="19" xfId="48" applyNumberFormat="1" applyFont="1" applyFill="1" applyBorder="1" applyAlignment="1" applyProtection="1">
      <alignment horizontal="center"/>
      <protection/>
    </xf>
    <xf numFmtId="0" fontId="8" fillId="0" borderId="46" xfId="48" applyNumberFormat="1" applyFont="1" applyFill="1" applyBorder="1" applyAlignment="1" applyProtection="1">
      <alignment horizontal="center"/>
      <protection/>
    </xf>
    <xf numFmtId="0" fontId="39" fillId="37" borderId="20" xfId="48" applyNumberFormat="1" applyFont="1" applyFill="1" applyBorder="1" applyAlignment="1" applyProtection="1">
      <alignment vertical="center"/>
      <protection/>
    </xf>
    <xf numFmtId="0" fontId="39" fillId="37" borderId="0" xfId="48" applyNumberFormat="1" applyFont="1" applyFill="1" applyBorder="1" applyAlignment="1" applyProtection="1">
      <alignment vertical="center"/>
      <protection/>
    </xf>
    <xf numFmtId="0" fontId="22" fillId="35" borderId="24" xfId="48" applyNumberFormat="1" applyFont="1" applyFill="1" applyBorder="1" applyAlignment="1" applyProtection="1">
      <alignment horizontal="center" vertical="center" shrinkToFit="1"/>
      <protection locked="0"/>
    </xf>
    <xf numFmtId="0" fontId="22" fillId="35" borderId="12" xfId="48" applyNumberFormat="1" applyFont="1" applyFill="1" applyBorder="1" applyAlignment="1" applyProtection="1">
      <alignment horizontal="center" vertical="center" shrinkToFit="1"/>
      <protection locked="0"/>
    </xf>
    <xf numFmtId="0" fontId="22" fillId="35" borderId="13" xfId="48" applyNumberFormat="1" applyFont="1" applyFill="1" applyBorder="1" applyAlignment="1" applyProtection="1">
      <alignment horizontal="center" vertical="center" shrinkToFit="1"/>
      <protection locked="0"/>
    </xf>
    <xf numFmtId="0" fontId="9" fillId="35" borderId="12" xfId="48" applyNumberFormat="1" applyFont="1" applyFill="1" applyBorder="1" applyAlignment="1" applyProtection="1">
      <alignment shrinkToFit="1"/>
      <protection locked="0"/>
    </xf>
    <xf numFmtId="0" fontId="19" fillId="0" borderId="0" xfId="48" applyNumberFormat="1" applyFont="1" applyFill="1" applyBorder="1" applyAlignment="1" applyProtection="1">
      <alignment horizontal="center" vertical="center" shrinkToFit="1"/>
      <protection/>
    </xf>
    <xf numFmtId="0" fontId="36" fillId="0" borderId="0" xfId="48" applyNumberFormat="1" applyFont="1" applyFill="1" applyBorder="1" applyAlignment="1" applyProtection="1">
      <alignment horizontal="center" vertical="center"/>
      <protection/>
    </xf>
    <xf numFmtId="0" fontId="6" fillId="0" borderId="24" xfId="48" applyNumberFormat="1" applyFont="1" applyFill="1" applyBorder="1" applyAlignment="1" applyProtection="1">
      <alignment horizontal="center" vertical="center" shrinkToFit="1"/>
      <protection/>
    </xf>
    <xf numFmtId="0" fontId="6" fillId="0" borderId="12" xfId="48" applyNumberFormat="1" applyFont="1" applyFill="1" applyBorder="1" applyAlignment="1" applyProtection="1">
      <alignment horizontal="center" vertical="center" shrinkToFit="1"/>
      <protection/>
    </xf>
    <xf numFmtId="0" fontId="6" fillId="0" borderId="13" xfId="48" applyNumberFormat="1" applyFont="1" applyFill="1" applyBorder="1" applyAlignment="1" applyProtection="1">
      <alignment horizontal="center" vertical="center" shrinkToFit="1"/>
      <protection/>
    </xf>
    <xf numFmtId="0" fontId="6" fillId="0" borderId="50" xfId="48" applyNumberFormat="1" applyFont="1" applyFill="1" applyBorder="1" applyAlignment="1" applyProtection="1">
      <alignment horizontal="center" vertical="center" textRotation="255" shrinkToFit="1"/>
      <protection/>
    </xf>
    <xf numFmtId="0" fontId="6" fillId="0" borderId="27" xfId="48" applyNumberFormat="1" applyFont="1" applyFill="1" applyBorder="1" applyAlignment="1" applyProtection="1">
      <alignment horizontal="center" vertical="center" textRotation="255" shrinkToFit="1"/>
      <protection/>
    </xf>
    <xf numFmtId="0" fontId="6" fillId="0" borderId="25" xfId="48" applyNumberFormat="1" applyFont="1" applyFill="1" applyBorder="1" applyAlignment="1" applyProtection="1">
      <alignment horizontal="center" vertical="center" textRotation="255" shrinkToFit="1"/>
      <protection/>
    </xf>
    <xf numFmtId="0" fontId="6" fillId="0" borderId="29" xfId="48" applyNumberFormat="1" applyFont="1" applyFill="1" applyBorder="1" applyAlignment="1" applyProtection="1">
      <alignment horizontal="center" vertical="center" textRotation="255" shrinkToFit="1"/>
      <protection/>
    </xf>
    <xf numFmtId="0" fontId="6" fillId="0" borderId="51" xfId="48" applyNumberFormat="1" applyFont="1" applyFill="1" applyBorder="1" applyAlignment="1" applyProtection="1">
      <alignment horizontal="center" vertical="center" textRotation="255" shrinkToFit="1"/>
      <protection/>
    </xf>
    <xf numFmtId="0" fontId="6" fillId="0" borderId="17" xfId="48" applyNumberFormat="1" applyFont="1" applyFill="1" applyBorder="1" applyAlignment="1" applyProtection="1">
      <alignment horizontal="center" vertical="center" textRotation="255" shrinkToFit="1"/>
      <protection/>
    </xf>
    <xf numFmtId="0" fontId="4" fillId="0" borderId="37" xfId="48" applyNumberFormat="1" applyFont="1" applyFill="1" applyBorder="1" applyAlignment="1" applyProtection="1">
      <alignment horizontal="center" vertical="center" textRotation="255" shrinkToFit="1"/>
      <protection/>
    </xf>
    <xf numFmtId="0" fontId="4" fillId="0" borderId="13" xfId="48" applyNumberFormat="1" applyFont="1" applyFill="1" applyBorder="1" applyAlignment="1" applyProtection="1">
      <alignment horizontal="center" vertical="center" textRotation="255" shrinkToFit="1"/>
      <protection/>
    </xf>
    <xf numFmtId="0" fontId="4" fillId="0" borderId="0" xfId="48" applyNumberFormat="1" applyFont="1" applyFill="1" applyBorder="1" applyAlignment="1" applyProtection="1">
      <alignment horizontal="center" vertical="center"/>
      <protection locked="0"/>
    </xf>
    <xf numFmtId="38" fontId="9" fillId="0" borderId="0" xfId="48" applyFont="1" applyFill="1" applyAlignment="1" applyProtection="1">
      <alignment horizontal="center" vertical="center" shrinkToFit="1"/>
      <protection/>
    </xf>
    <xf numFmtId="0" fontId="4" fillId="0" borderId="0" xfId="48" applyNumberFormat="1" applyFont="1" applyAlignment="1" applyProtection="1">
      <alignment horizontal="center" vertical="center"/>
      <protection/>
    </xf>
    <xf numFmtId="38" fontId="4" fillId="0" borderId="0" xfId="48" applyFont="1" applyFill="1" applyAlignment="1" applyProtection="1">
      <alignment shrinkToFit="1"/>
      <protection/>
    </xf>
    <xf numFmtId="38" fontId="9" fillId="0" borderId="0" xfId="48" applyFont="1" applyFill="1" applyBorder="1" applyAlignment="1" applyProtection="1">
      <alignment vertical="center" shrinkToFit="1"/>
      <protection/>
    </xf>
    <xf numFmtId="38" fontId="8" fillId="0" borderId="0" xfId="48" applyFont="1" applyFill="1" applyBorder="1" applyAlignment="1" applyProtection="1">
      <alignment shrinkToFit="1"/>
      <protection/>
    </xf>
    <xf numFmtId="0" fontId="8" fillId="0" borderId="0" xfId="48" applyNumberFormat="1" applyFont="1" applyFill="1" applyAlignment="1" applyProtection="1">
      <alignment/>
      <protection/>
    </xf>
    <xf numFmtId="0" fontId="31" fillId="0" borderId="0" xfId="48" applyNumberFormat="1" applyFont="1" applyFill="1" applyBorder="1" applyAlignment="1" applyProtection="1">
      <alignment horizontal="center" vertical="center"/>
      <protection/>
    </xf>
    <xf numFmtId="0" fontId="18" fillId="0" borderId="0" xfId="48" applyNumberFormat="1" applyFont="1" applyFill="1" applyBorder="1" applyAlignment="1" applyProtection="1">
      <alignment horizontal="center" vertical="center"/>
      <protection locked="0"/>
    </xf>
    <xf numFmtId="0" fontId="2" fillId="0" borderId="0" xfId="48" applyNumberFormat="1" applyFont="1" applyFill="1" applyBorder="1" applyAlignment="1" applyProtection="1">
      <alignment horizontal="center"/>
      <protection/>
    </xf>
    <xf numFmtId="0" fontId="4" fillId="0" borderId="0" xfId="48" applyNumberFormat="1" applyFont="1" applyFill="1" applyBorder="1" applyAlignment="1" applyProtection="1">
      <alignment shrinkToFit="1"/>
      <protection/>
    </xf>
    <xf numFmtId="0" fontId="8" fillId="0" borderId="0" xfId="48" applyNumberFormat="1" applyFont="1" applyFill="1" applyBorder="1" applyAlignment="1" applyProtection="1">
      <alignment shrinkToFit="1"/>
      <protection/>
    </xf>
    <xf numFmtId="0" fontId="8" fillId="0" borderId="0" xfId="48" applyNumberFormat="1" applyFont="1" applyFill="1" applyBorder="1" applyAlignment="1" applyProtection="1">
      <alignment horizontal="right"/>
      <protection/>
    </xf>
    <xf numFmtId="38" fontId="28" fillId="36" borderId="52" xfId="48" applyFont="1" applyFill="1" applyBorder="1" applyAlignment="1" applyProtection="1">
      <alignment horizontal="center" shrinkToFit="1"/>
      <protection/>
    </xf>
    <xf numFmtId="38" fontId="9" fillId="0" borderId="0" xfId="48" applyFont="1" applyFill="1" applyAlignment="1" applyProtection="1">
      <alignment horizontal="center" shrinkToFit="1"/>
      <protection/>
    </xf>
    <xf numFmtId="0" fontId="23" fillId="0" borderId="14" xfId="48" applyNumberFormat="1" applyFont="1" applyFill="1" applyBorder="1" applyAlignment="1" applyProtection="1">
      <alignment horizontal="center" vertical="center" wrapText="1"/>
      <protection/>
    </xf>
    <xf numFmtId="0" fontId="23" fillId="0" borderId="47" xfId="48" applyNumberFormat="1" applyFont="1" applyFill="1" applyBorder="1" applyAlignment="1" applyProtection="1">
      <alignment horizontal="center" vertical="center" wrapText="1"/>
      <protection/>
    </xf>
    <xf numFmtId="0" fontId="23" fillId="0" borderId="16" xfId="48" applyNumberFormat="1" applyFont="1" applyFill="1" applyBorder="1" applyAlignment="1" applyProtection="1">
      <alignment horizontal="center" vertical="center" wrapText="1"/>
      <protection/>
    </xf>
    <xf numFmtId="0" fontId="23" fillId="0" borderId="48" xfId="48" applyNumberFormat="1" applyFont="1" applyFill="1" applyBorder="1" applyAlignment="1" applyProtection="1">
      <alignment horizontal="center" vertical="center" wrapText="1"/>
      <protection/>
    </xf>
    <xf numFmtId="0" fontId="9" fillId="0" borderId="21" xfId="48" applyNumberFormat="1" applyFont="1" applyFill="1" applyBorder="1" applyAlignment="1" applyProtection="1">
      <alignment horizontal="right" wrapText="1"/>
      <protection/>
    </xf>
    <xf numFmtId="0" fontId="8" fillId="0" borderId="21" xfId="48" applyNumberFormat="1" applyFont="1" applyFill="1" applyBorder="1" applyAlignment="1" applyProtection="1">
      <alignment horizontal="center" wrapText="1"/>
      <protection/>
    </xf>
    <xf numFmtId="0" fontId="8" fillId="0" borderId="32" xfId="48" applyNumberFormat="1" applyFont="1" applyFill="1" applyBorder="1" applyAlignment="1" applyProtection="1">
      <alignment horizontal="center" wrapText="1"/>
      <protection/>
    </xf>
    <xf numFmtId="0" fontId="9" fillId="0" borderId="0" xfId="48" applyNumberFormat="1" applyFont="1" applyFill="1" applyBorder="1" applyAlignment="1" applyProtection="1">
      <alignment shrinkToFit="1"/>
      <protection/>
    </xf>
    <xf numFmtId="0" fontId="6" fillId="0" borderId="21" xfId="48" applyNumberFormat="1" applyFont="1" applyFill="1" applyBorder="1" applyAlignment="1" applyProtection="1">
      <alignment horizontal="center" wrapText="1"/>
      <protection/>
    </xf>
    <xf numFmtId="0" fontId="6" fillId="0" borderId="26" xfId="48" applyNumberFormat="1" applyFont="1" applyFill="1" applyBorder="1" applyAlignment="1" applyProtection="1">
      <alignment horizontal="center" vertical="center" wrapText="1"/>
      <protection/>
    </xf>
    <xf numFmtId="0" fontId="6" fillId="0" borderId="21" xfId="48" applyNumberFormat="1" applyFont="1" applyFill="1" applyBorder="1" applyAlignment="1" applyProtection="1">
      <alignment horizontal="center" vertical="center" wrapText="1"/>
      <protection/>
    </xf>
    <xf numFmtId="0" fontId="6" fillId="0" borderId="32" xfId="48" applyNumberFormat="1" applyFont="1" applyFill="1" applyBorder="1" applyAlignment="1" applyProtection="1">
      <alignment horizontal="center" vertical="center" wrapText="1"/>
      <protection/>
    </xf>
    <xf numFmtId="0" fontId="19" fillId="35" borderId="28" xfId="48" applyNumberFormat="1" applyFont="1" applyFill="1" applyBorder="1" applyAlignment="1" applyProtection="1">
      <alignment horizontal="center" vertical="center" wrapText="1"/>
      <protection locked="0"/>
    </xf>
    <xf numFmtId="0" fontId="19" fillId="35" borderId="0" xfId="48" applyNumberFormat="1" applyFont="1" applyFill="1" applyBorder="1" applyAlignment="1" applyProtection="1">
      <alignment horizontal="center" vertical="center" wrapText="1"/>
      <protection locked="0"/>
    </xf>
    <xf numFmtId="0" fontId="19" fillId="35" borderId="22" xfId="48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48" applyNumberFormat="1" applyFont="1" applyFill="1" applyBorder="1" applyAlignment="1" applyProtection="1">
      <alignment horizontal="center" vertical="center" wrapText="1"/>
      <protection/>
    </xf>
    <xf numFmtId="0" fontId="6" fillId="0" borderId="0" xfId="48" applyNumberFormat="1" applyFont="1" applyFill="1" applyAlignment="1" applyProtection="1">
      <alignment horizontal="left" vertical="center" wrapText="1"/>
      <protection/>
    </xf>
    <xf numFmtId="0" fontId="35" fillId="0" borderId="0" xfId="48" applyNumberFormat="1" applyFont="1" applyFill="1" applyAlignment="1" applyProtection="1">
      <alignment horizontal="center" shrinkToFit="1"/>
      <protection/>
    </xf>
    <xf numFmtId="38" fontId="10" fillId="0" borderId="53" xfId="48" applyNumberFormat="1" applyFont="1" applyBorder="1" applyAlignment="1" applyProtection="1">
      <alignment horizontal="center" vertical="center"/>
      <protection/>
    </xf>
    <xf numFmtId="38" fontId="10" fillId="0" borderId="54" xfId="48" applyNumberFormat="1" applyFont="1" applyBorder="1" applyAlignment="1" applyProtection="1">
      <alignment horizontal="center" vertical="center"/>
      <protection/>
    </xf>
    <xf numFmtId="38" fontId="10" fillId="0" borderId="55" xfId="48" applyNumberFormat="1" applyFont="1" applyBorder="1" applyAlignment="1" applyProtection="1">
      <alignment horizontal="center" vertical="center"/>
      <protection/>
    </xf>
    <xf numFmtId="38" fontId="10" fillId="0" borderId="56" xfId="48" applyNumberFormat="1" applyFont="1" applyBorder="1" applyAlignment="1" applyProtection="1">
      <alignment horizontal="center" vertical="center"/>
      <protection/>
    </xf>
    <xf numFmtId="38" fontId="10" fillId="0" borderId="57" xfId="48" applyNumberFormat="1" applyFont="1" applyBorder="1" applyAlignment="1" applyProtection="1">
      <alignment horizontal="center" vertical="center"/>
      <protection/>
    </xf>
    <xf numFmtId="38" fontId="10" fillId="0" borderId="58" xfId="48" applyNumberFormat="1" applyFont="1" applyBorder="1" applyAlignment="1" applyProtection="1">
      <alignment horizontal="center" vertical="center"/>
      <protection/>
    </xf>
    <xf numFmtId="0" fontId="42" fillId="0" borderId="0" xfId="48" applyNumberFormat="1" applyFont="1" applyFill="1" applyBorder="1" applyAlignment="1" applyProtection="1">
      <alignment horizontal="center" vertical="center" shrinkToFit="1"/>
      <protection/>
    </xf>
    <xf numFmtId="0" fontId="84" fillId="0" borderId="12" xfId="48" applyNumberFormat="1" applyFont="1" applyFill="1" applyBorder="1" applyAlignment="1" applyProtection="1">
      <alignment horizontal="center" vertical="center" shrinkToFit="1"/>
      <protection/>
    </xf>
    <xf numFmtId="38" fontId="4" fillId="0" borderId="0" xfId="48" applyFont="1" applyFill="1" applyBorder="1" applyAlignment="1" applyProtection="1">
      <alignment horizontal="right" shrinkToFit="1"/>
      <protection/>
    </xf>
    <xf numFmtId="38" fontId="9" fillId="0" borderId="0" xfId="48" applyFont="1" applyFill="1" applyBorder="1" applyAlignment="1" applyProtection="1">
      <alignment horizontal="center" vertical="center" shrinkToFit="1"/>
      <protection/>
    </xf>
    <xf numFmtId="0" fontId="0" fillId="0" borderId="0" xfId="48" applyNumberFormat="1" applyFont="1" applyAlignment="1" applyProtection="1">
      <alignment horizontal="right"/>
      <protection locked="0"/>
    </xf>
    <xf numFmtId="38" fontId="9" fillId="0" borderId="0" xfId="48" applyFont="1" applyFill="1" applyBorder="1" applyAlignment="1" applyProtection="1">
      <alignment horizont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142875</xdr:colOff>
      <xdr:row>47</xdr:row>
      <xdr:rowOff>76200</xdr:rowOff>
    </xdr:from>
    <xdr:ext cx="66675" cy="209550"/>
    <xdr:sp fLocksText="0">
      <xdr:nvSpPr>
        <xdr:cNvPr id="1" name="Text Box 13"/>
        <xdr:cNvSpPr txBox="1">
          <a:spLocks noChangeArrowheads="1"/>
        </xdr:cNvSpPr>
      </xdr:nvSpPr>
      <xdr:spPr>
        <a:xfrm>
          <a:off x="4676775" y="100869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Y65"/>
  <sheetViews>
    <sheetView showGridLines="0" tabSelected="1" view="pageBreakPreview" zoomScaleSheetLayoutView="100" zoomScalePageLayoutView="0" workbookViewId="0" topLeftCell="A1">
      <selection activeCell="O6" sqref="O6:P6"/>
    </sheetView>
  </sheetViews>
  <sheetFormatPr defaultColWidth="9.00390625" defaultRowHeight="13.5" outlineLevelRow="2" outlineLevelCol="2"/>
  <cols>
    <col min="1" max="1" width="2.125" style="68" customWidth="1"/>
    <col min="2" max="2" width="1.875" style="68" customWidth="1"/>
    <col min="3" max="4" width="2.375" style="68" customWidth="1"/>
    <col min="5" max="5" width="5.00390625" style="68" customWidth="1"/>
    <col min="6" max="6" width="2.625" style="68" customWidth="1" outlineLevel="1"/>
    <col min="7" max="7" width="1.75390625" style="68" customWidth="1" outlineLevel="1"/>
    <col min="8" max="8" width="1.25" style="68" customWidth="1" outlineLevel="1"/>
    <col min="9" max="9" width="1.625" style="68" customWidth="1" outlineLevel="1"/>
    <col min="10" max="10" width="2.375" style="68" customWidth="1" outlineLevel="1"/>
    <col min="11" max="11" width="2.875" style="68" customWidth="1" outlineLevel="1"/>
    <col min="12" max="12" width="1.625" style="68" customWidth="1" outlineLevel="1"/>
    <col min="13" max="13" width="1.37890625" style="68" customWidth="1" outlineLevel="1"/>
    <col min="14" max="14" width="1.4921875" style="68" customWidth="1" outlineLevel="2"/>
    <col min="15" max="15" width="1.875" style="68" customWidth="1" outlineLevel="2"/>
    <col min="16" max="16" width="3.375" style="68" customWidth="1" outlineLevel="2"/>
    <col min="17" max="17" width="2.00390625" style="68" customWidth="1" outlineLevel="2"/>
    <col min="18" max="18" width="1.75390625" style="68" customWidth="1" outlineLevel="1"/>
    <col min="19" max="19" width="1.4921875" style="68" customWidth="1" outlineLevel="1"/>
    <col min="20" max="21" width="1.25" style="68" customWidth="1" outlineLevel="1"/>
    <col min="22" max="22" width="1.37890625" style="68" customWidth="1" outlineLevel="1"/>
    <col min="23" max="24" width="1.875" style="68" customWidth="1" outlineLevel="1"/>
    <col min="25" max="25" width="1.37890625" style="68" customWidth="1" outlineLevel="1"/>
    <col min="26" max="26" width="1.625" style="68" customWidth="1" outlineLevel="1"/>
    <col min="27" max="27" width="1.25" style="68" customWidth="1"/>
    <col min="28" max="28" width="1.625" style="68" customWidth="1"/>
    <col min="29" max="29" width="1.75390625" style="68" customWidth="1"/>
    <col min="30" max="30" width="1.37890625" style="68" customWidth="1"/>
    <col min="31" max="31" width="1.625" style="68" customWidth="1"/>
    <col min="32" max="32" width="1.875" style="68" customWidth="1"/>
    <col min="33" max="33" width="1.75390625" style="68" customWidth="1"/>
    <col min="34" max="34" width="1.25" style="68" customWidth="1"/>
    <col min="35" max="35" width="1.4921875" style="58" customWidth="1"/>
    <col min="36" max="36" width="1.37890625" style="68" customWidth="1"/>
    <col min="37" max="37" width="2.00390625" style="68" customWidth="1"/>
    <col min="38" max="38" width="1.4921875" style="68" customWidth="1"/>
    <col min="39" max="39" width="1.37890625" style="68" customWidth="1"/>
    <col min="40" max="40" width="1.625" style="68" customWidth="1"/>
    <col min="41" max="41" width="1.12109375" style="68" customWidth="1"/>
    <col min="42" max="43" width="1.75390625" style="68" customWidth="1"/>
    <col min="44" max="44" width="1.12109375" style="68" customWidth="1"/>
    <col min="45" max="45" width="1.625" style="68" customWidth="1"/>
    <col min="46" max="50" width="1.75390625" style="68" customWidth="1"/>
    <col min="51" max="51" width="2.25390625" style="68" customWidth="1"/>
    <col min="52" max="52" width="1.625" style="68" customWidth="1"/>
    <col min="53" max="54" width="1.75390625" style="68" customWidth="1"/>
    <col min="55" max="55" width="1.25" style="68" customWidth="1"/>
    <col min="56" max="57" width="1.75390625" style="68" customWidth="1"/>
    <col min="58" max="58" width="1.12109375" style="68" customWidth="1"/>
    <col min="59" max="59" width="1.75390625" style="68" customWidth="1"/>
    <col min="60" max="60" width="2.00390625" style="68" customWidth="1"/>
    <col min="61" max="62" width="1.25" style="68" customWidth="1"/>
    <col min="63" max="63" width="0.74609375" style="68" customWidth="1"/>
    <col min="64" max="64" width="1.25" style="68" customWidth="1"/>
    <col min="65" max="65" width="1.75390625" style="68" customWidth="1"/>
    <col min="66" max="66" width="1.00390625" style="68" customWidth="1"/>
    <col min="67" max="67" width="1.37890625" style="68" customWidth="1"/>
    <col min="68" max="68" width="1.25" style="68" customWidth="1"/>
    <col min="69" max="76" width="1.625" style="68" customWidth="1"/>
    <col min="77" max="139" width="9.00390625" style="68" customWidth="1"/>
    <col min="140" max="165" width="4.625" style="68" customWidth="1"/>
    <col min="166" max="16384" width="9.00390625" style="68" customWidth="1"/>
  </cols>
  <sheetData>
    <row r="1" spans="1:67" ht="13.5" customHeight="1">
      <c r="A1" s="171"/>
      <c r="B1" s="171"/>
      <c r="C1" s="171"/>
      <c r="D1" s="171"/>
      <c r="E1" s="171"/>
      <c r="F1" s="171"/>
      <c r="G1" s="171"/>
      <c r="H1" s="171"/>
      <c r="I1" s="171"/>
      <c r="U1" s="174" t="s">
        <v>113</v>
      </c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R1" s="172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</row>
    <row r="2" spans="1:67" ht="12" customHeight="1">
      <c r="A2" s="171"/>
      <c r="B2" s="171"/>
      <c r="C2" s="171"/>
      <c r="D2" s="171"/>
      <c r="E2" s="171"/>
      <c r="F2" s="171"/>
      <c r="G2" s="171"/>
      <c r="H2" s="171"/>
      <c r="I2" s="171"/>
      <c r="R2" s="166"/>
      <c r="S2" s="166"/>
      <c r="T2" s="166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66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</row>
    <row r="3" spans="1:69" ht="12" customHeight="1">
      <c r="A3" s="67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67"/>
      <c r="N3" s="67"/>
      <c r="O3" s="67"/>
      <c r="P3" s="165"/>
      <c r="Q3" s="165"/>
      <c r="R3" s="166"/>
      <c r="S3" s="166"/>
      <c r="T3" s="166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66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67"/>
      <c r="BQ3" s="67"/>
    </row>
    <row r="4" spans="1:149" ht="18" customHeight="1">
      <c r="A4" s="67"/>
      <c r="B4" s="167"/>
      <c r="C4" s="168"/>
      <c r="D4" s="169" t="s">
        <v>57</v>
      </c>
      <c r="E4" s="130"/>
      <c r="F4" s="170"/>
      <c r="G4" s="170"/>
      <c r="H4" s="170"/>
      <c r="I4" s="170"/>
      <c r="J4" s="170"/>
      <c r="K4" s="170"/>
      <c r="L4" s="170"/>
      <c r="M4" s="6"/>
      <c r="N4" s="6"/>
      <c r="O4" s="6"/>
      <c r="P4" s="165"/>
      <c r="Q4" s="165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67"/>
      <c r="BQ4" s="67"/>
      <c r="EN4" s="7"/>
      <c r="EO4" s="7"/>
      <c r="EP4" s="7"/>
      <c r="EQ4" s="7"/>
      <c r="ER4" s="7"/>
      <c r="ES4" s="7"/>
    </row>
    <row r="5" spans="1:149" ht="15.75" customHeight="1">
      <c r="A5" s="67"/>
      <c r="B5" s="67"/>
      <c r="C5" s="67"/>
      <c r="D5" s="67"/>
      <c r="E5" s="67"/>
      <c r="F5" s="67"/>
      <c r="G5" s="67"/>
      <c r="H5" s="8"/>
      <c r="I5" s="8"/>
      <c r="J5" s="8"/>
      <c r="K5" s="8"/>
      <c r="L5" s="8"/>
      <c r="M5" s="8"/>
      <c r="N5" s="8"/>
      <c r="O5" s="8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67"/>
      <c r="BQ5" s="67"/>
      <c r="EN5" s="7"/>
      <c r="EO5" s="7"/>
      <c r="EP5" s="7"/>
      <c r="EQ5" s="7"/>
      <c r="ER5" s="7"/>
      <c r="ES5" s="7"/>
    </row>
    <row r="6" spans="1:149" ht="21.75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274" t="s">
        <v>136</v>
      </c>
      <c r="M6" s="274"/>
      <c r="N6" s="274"/>
      <c r="O6" s="218"/>
      <c r="P6" s="218"/>
      <c r="Q6" s="87" t="s">
        <v>0</v>
      </c>
      <c r="R6" s="218"/>
      <c r="S6" s="218"/>
      <c r="T6" s="218"/>
      <c r="U6" s="87" t="s">
        <v>51</v>
      </c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8"/>
      <c r="AO6" s="87"/>
      <c r="AP6" s="87"/>
      <c r="AQ6" s="87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67"/>
      <c r="BQ6" s="67"/>
      <c r="EN6" s="7"/>
      <c r="EO6" s="7"/>
      <c r="EP6" s="7"/>
      <c r="EQ6" s="7"/>
      <c r="ER6" s="7"/>
      <c r="ES6" s="7"/>
    </row>
    <row r="7" spans="1:149" ht="8.2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86"/>
      <c r="M7" s="86"/>
      <c r="N7" s="86"/>
      <c r="O7" s="59"/>
      <c r="P7" s="59"/>
      <c r="Q7" s="90"/>
      <c r="R7" s="59"/>
      <c r="S7" s="59"/>
      <c r="T7" s="59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8"/>
      <c r="AO7" s="87"/>
      <c r="AP7" s="87"/>
      <c r="AQ7" s="87"/>
      <c r="AR7" s="87"/>
      <c r="AS7" s="87"/>
      <c r="AT7" s="87"/>
      <c r="AU7" s="89"/>
      <c r="AV7" s="89"/>
      <c r="AW7" s="89"/>
      <c r="AX7" s="89"/>
      <c r="AY7" s="8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7"/>
      <c r="BP7" s="67"/>
      <c r="BQ7" s="67"/>
      <c r="EN7" s="7"/>
      <c r="EO7" s="7"/>
      <c r="EP7" s="7"/>
      <c r="EQ7" s="7"/>
      <c r="ER7" s="7"/>
      <c r="ES7" s="7"/>
    </row>
    <row r="8" spans="1:69" ht="7.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9"/>
      <c r="M8" s="9"/>
      <c r="N8" s="11"/>
      <c r="O8" s="11"/>
      <c r="P8" s="11"/>
      <c r="Q8" s="11"/>
      <c r="R8" s="11"/>
      <c r="S8" s="11"/>
      <c r="T8" s="11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10"/>
      <c r="AO8" s="9"/>
      <c r="AP8" s="9"/>
      <c r="AQ8" s="9"/>
      <c r="AR8" s="9"/>
      <c r="AS8" s="103"/>
      <c r="AT8" s="103"/>
      <c r="AU8" s="104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6"/>
      <c r="BP8" s="67"/>
      <c r="BQ8" s="67"/>
    </row>
    <row r="9" spans="1:69" ht="12" customHeight="1">
      <c r="A9" s="67"/>
      <c r="B9" s="67"/>
      <c r="C9" s="67"/>
      <c r="D9" s="67"/>
      <c r="E9" s="67"/>
      <c r="F9" s="70"/>
      <c r="G9" s="70"/>
      <c r="H9" s="70"/>
      <c r="I9" s="70"/>
      <c r="J9" s="70"/>
      <c r="K9" s="71"/>
      <c r="L9" s="242" t="s">
        <v>136</v>
      </c>
      <c r="M9" s="243"/>
      <c r="N9" s="243"/>
      <c r="O9" s="218"/>
      <c r="P9" s="218"/>
      <c r="Q9" s="219" t="s">
        <v>0</v>
      </c>
      <c r="R9" s="218"/>
      <c r="S9" s="218"/>
      <c r="T9" s="218"/>
      <c r="U9" s="219" t="s">
        <v>1</v>
      </c>
      <c r="V9" s="219"/>
      <c r="W9" s="218"/>
      <c r="X9" s="218"/>
      <c r="Y9" s="218"/>
      <c r="Z9" s="219" t="s">
        <v>4</v>
      </c>
      <c r="AA9" s="219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220" t="s">
        <v>86</v>
      </c>
      <c r="AP9" s="220"/>
      <c r="AQ9" s="220"/>
      <c r="AR9" s="220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70"/>
      <c r="BQ9" s="67"/>
    </row>
    <row r="10" spans="1:69" ht="9.75" customHeight="1">
      <c r="A10" s="67"/>
      <c r="B10" s="69"/>
      <c r="C10" s="69"/>
      <c r="D10" s="69"/>
      <c r="E10" s="69"/>
      <c r="F10" s="69"/>
      <c r="G10" s="70"/>
      <c r="H10" s="70"/>
      <c r="I10" s="70"/>
      <c r="J10" s="70"/>
      <c r="K10" s="71"/>
      <c r="L10" s="243"/>
      <c r="M10" s="243"/>
      <c r="N10" s="243"/>
      <c r="O10" s="218"/>
      <c r="P10" s="218"/>
      <c r="Q10" s="219"/>
      <c r="R10" s="218"/>
      <c r="S10" s="218"/>
      <c r="T10" s="218"/>
      <c r="U10" s="219"/>
      <c r="V10" s="219"/>
      <c r="W10" s="218"/>
      <c r="X10" s="218"/>
      <c r="Y10" s="218"/>
      <c r="Z10" s="219"/>
      <c r="AA10" s="219"/>
      <c r="AB10" s="70"/>
      <c r="AC10" s="70"/>
      <c r="AD10" s="70"/>
      <c r="AE10" s="70"/>
      <c r="AF10" s="221" t="s">
        <v>6</v>
      </c>
      <c r="AG10" s="221"/>
      <c r="AH10" s="221"/>
      <c r="AI10" s="221"/>
      <c r="AJ10" s="221"/>
      <c r="AK10" s="221"/>
      <c r="AL10" s="221"/>
      <c r="AM10" s="221"/>
      <c r="AN10" s="221"/>
      <c r="AO10" s="220"/>
      <c r="AP10" s="220"/>
      <c r="AQ10" s="220"/>
      <c r="AR10" s="220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70"/>
      <c r="BQ10" s="67"/>
    </row>
    <row r="11" spans="1:69" ht="12" customHeight="1" thickBot="1">
      <c r="A11" s="67"/>
      <c r="B11" s="67"/>
      <c r="C11" s="67"/>
      <c r="D11" s="67"/>
      <c r="E11" s="67"/>
      <c r="F11" s="12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2"/>
      <c r="AE11" s="13"/>
      <c r="AF11" s="221"/>
      <c r="AG11" s="221"/>
      <c r="AH11" s="221"/>
      <c r="AI11" s="221"/>
      <c r="AJ11" s="221"/>
      <c r="AK11" s="221"/>
      <c r="AL11" s="221"/>
      <c r="AM11" s="221"/>
      <c r="AN11" s="221"/>
      <c r="AO11" s="184" t="s">
        <v>137</v>
      </c>
      <c r="AP11" s="184"/>
      <c r="AQ11" s="184"/>
      <c r="AR11" s="184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70"/>
      <c r="BQ11" s="67"/>
    </row>
    <row r="12" spans="1:207" ht="22.5" customHeight="1" thickBot="1">
      <c r="A12" s="67"/>
      <c r="B12" s="72"/>
      <c r="D12" s="241"/>
      <c r="E12" s="241"/>
      <c r="F12" s="241"/>
      <c r="G12" s="70"/>
      <c r="H12" s="278" t="s">
        <v>135</v>
      </c>
      <c r="I12" s="279"/>
      <c r="J12" s="279"/>
      <c r="K12" s="279"/>
      <c r="L12" s="279"/>
      <c r="M12" s="279"/>
      <c r="N12" s="279"/>
      <c r="O12" s="279"/>
      <c r="P12" s="279"/>
      <c r="Q12" s="280"/>
      <c r="R12" s="244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6"/>
      <c r="AF12" s="296" t="s">
        <v>7</v>
      </c>
      <c r="AG12" s="297"/>
      <c r="AH12" s="297"/>
      <c r="AI12" s="297"/>
      <c r="AJ12" s="297"/>
      <c r="AK12" s="297"/>
      <c r="AL12" s="297"/>
      <c r="AM12" s="297"/>
      <c r="AN12" s="297"/>
      <c r="AO12" s="298" t="s">
        <v>138</v>
      </c>
      <c r="AP12" s="298"/>
      <c r="AQ12" s="298"/>
      <c r="AR12" s="298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70"/>
      <c r="BQ12" s="67"/>
      <c r="DV12" s="73"/>
      <c r="GQ12" s="15"/>
      <c r="GR12" s="15"/>
      <c r="GS12" s="15"/>
      <c r="GT12" s="15"/>
      <c r="GU12" s="15"/>
      <c r="GV12" s="15"/>
      <c r="GW12" s="15"/>
      <c r="GX12" s="15"/>
      <c r="GY12" s="15"/>
    </row>
    <row r="13" spans="1:207" ht="24.75" customHeight="1">
      <c r="A13" s="67"/>
      <c r="B13" s="67"/>
      <c r="D13" s="241"/>
      <c r="E13" s="241"/>
      <c r="F13" s="241"/>
      <c r="G13" s="70"/>
      <c r="H13" s="281" t="s">
        <v>39</v>
      </c>
      <c r="I13" s="282"/>
      <c r="J13" s="282"/>
      <c r="K13" s="282"/>
      <c r="L13" s="282"/>
      <c r="M13" s="282"/>
      <c r="N13" s="282"/>
      <c r="O13" s="282"/>
      <c r="P13" s="282"/>
      <c r="Q13" s="283"/>
      <c r="R13" s="289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1"/>
      <c r="AF13" s="67"/>
      <c r="AG13" s="70"/>
      <c r="AH13" s="70"/>
      <c r="AI13" s="70"/>
      <c r="AJ13" s="70"/>
      <c r="AK13" s="70"/>
      <c r="AL13" s="70"/>
      <c r="AM13" s="16" t="s">
        <v>37</v>
      </c>
      <c r="AN13" s="16"/>
      <c r="AO13" s="16"/>
      <c r="AP13" s="16"/>
      <c r="AQ13" s="17"/>
      <c r="AR13" s="16"/>
      <c r="AS13" s="295"/>
      <c r="AT13" s="295"/>
      <c r="AU13" s="295"/>
      <c r="AV13" s="295"/>
      <c r="AW13" s="295"/>
      <c r="AX13" s="295"/>
      <c r="AY13" s="295"/>
      <c r="AZ13" s="295"/>
      <c r="BA13" s="295"/>
      <c r="BB13" s="295"/>
      <c r="BC13" s="295"/>
      <c r="BD13" s="295"/>
      <c r="BE13" s="295"/>
      <c r="BF13" s="295"/>
      <c r="BG13" s="295"/>
      <c r="BH13" s="295"/>
      <c r="BI13" s="295"/>
      <c r="BJ13" s="295"/>
      <c r="BK13" s="295"/>
      <c r="BL13" s="105"/>
      <c r="BM13" s="106"/>
      <c r="BN13" s="107" t="s">
        <v>58</v>
      </c>
      <c r="BO13" s="107"/>
      <c r="BP13" s="70"/>
      <c r="BQ13" s="67"/>
      <c r="GU13" s="15"/>
      <c r="GV13" s="15"/>
      <c r="GW13" s="15"/>
      <c r="GX13" s="15"/>
      <c r="GY13" s="15"/>
    </row>
    <row r="14" spans="1:69" ht="10.5" customHeight="1" thickBot="1">
      <c r="A14" s="67"/>
      <c r="B14" s="67"/>
      <c r="C14" s="67"/>
      <c r="D14" s="67"/>
      <c r="E14" s="67"/>
      <c r="F14" s="70"/>
      <c r="G14" s="70"/>
      <c r="H14" s="284"/>
      <c r="I14" s="285"/>
      <c r="J14" s="285"/>
      <c r="K14" s="285"/>
      <c r="L14" s="285"/>
      <c r="M14" s="285"/>
      <c r="N14" s="285"/>
      <c r="O14" s="285"/>
      <c r="P14" s="285"/>
      <c r="Q14" s="286"/>
      <c r="R14" s="292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4"/>
      <c r="AF14" s="67"/>
      <c r="AG14" s="18"/>
      <c r="AH14" s="18"/>
      <c r="AI14" s="19"/>
      <c r="AJ14" s="20"/>
      <c r="AK14" s="20"/>
      <c r="AL14" s="19"/>
      <c r="AM14" s="1"/>
      <c r="AN14" s="1"/>
      <c r="AO14" s="1"/>
      <c r="AP14" s="1"/>
      <c r="AQ14" s="1"/>
      <c r="AR14" s="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74"/>
      <c r="BM14" s="70"/>
      <c r="BN14" s="70"/>
      <c r="BO14" s="70"/>
      <c r="BP14" s="67"/>
      <c r="BQ14" s="67"/>
    </row>
    <row r="15" spans="1:69" ht="17.25" customHeight="1">
      <c r="A15" s="67"/>
      <c r="B15" s="67"/>
      <c r="C15" s="304" t="s">
        <v>8</v>
      </c>
      <c r="D15" s="305"/>
      <c r="E15" s="305"/>
      <c r="F15" s="306"/>
      <c r="G15" s="75"/>
      <c r="H15" s="266" t="s">
        <v>9</v>
      </c>
      <c r="I15" s="267"/>
      <c r="J15" s="267"/>
      <c r="K15" s="267"/>
      <c r="L15" s="267"/>
      <c r="M15" s="267"/>
      <c r="N15" s="267"/>
      <c r="O15" s="267"/>
      <c r="P15" s="267"/>
      <c r="Q15" s="268"/>
      <c r="R15" s="235" t="s">
        <v>136</v>
      </c>
      <c r="S15" s="236"/>
      <c r="T15" s="307">
        <f>IF(+O6="","",O6)</f>
      </c>
      <c r="U15" s="307"/>
      <c r="V15" s="236" t="s">
        <v>0</v>
      </c>
      <c r="W15" s="287">
        <f>IF(+R6="","",R6)</f>
      </c>
      <c r="X15" s="287"/>
      <c r="Y15" s="236" t="s">
        <v>1</v>
      </c>
      <c r="Z15" s="206"/>
      <c r="AA15" s="206"/>
      <c r="AB15" s="22" t="s">
        <v>2</v>
      </c>
      <c r="AC15" s="22" t="s">
        <v>60</v>
      </c>
      <c r="AD15" s="22"/>
      <c r="AE15" s="23"/>
      <c r="AF15" s="235" t="s">
        <v>136</v>
      </c>
      <c r="AG15" s="236"/>
      <c r="AH15" s="239"/>
      <c r="AI15" s="239"/>
      <c r="AJ15" s="236" t="s">
        <v>0</v>
      </c>
      <c r="AK15" s="239"/>
      <c r="AL15" s="239"/>
      <c r="AM15" s="236" t="s">
        <v>1</v>
      </c>
      <c r="AN15" s="206"/>
      <c r="AO15" s="206"/>
      <c r="AP15" s="22" t="s">
        <v>2</v>
      </c>
      <c r="AQ15" s="22" t="s">
        <v>60</v>
      </c>
      <c r="AR15" s="22"/>
      <c r="AS15" s="23"/>
      <c r="AT15" s="235" t="s">
        <v>136</v>
      </c>
      <c r="AU15" s="236"/>
      <c r="AV15" s="239"/>
      <c r="AW15" s="239"/>
      <c r="AX15" s="236" t="s">
        <v>0</v>
      </c>
      <c r="AY15" s="239"/>
      <c r="AZ15" s="239"/>
      <c r="BA15" s="236" t="s">
        <v>1</v>
      </c>
      <c r="BB15" s="206"/>
      <c r="BC15" s="206"/>
      <c r="BD15" s="22" t="s">
        <v>2</v>
      </c>
      <c r="BE15" s="22" t="s">
        <v>60</v>
      </c>
      <c r="BF15" s="22"/>
      <c r="BG15" s="23"/>
      <c r="BH15" s="300" t="s">
        <v>108</v>
      </c>
      <c r="BI15" s="300"/>
      <c r="BJ15" s="300"/>
      <c r="BK15" s="300"/>
      <c r="BL15" s="300"/>
      <c r="BM15" s="300"/>
      <c r="BN15" s="300"/>
      <c r="BO15" s="301"/>
      <c r="BP15" s="67"/>
      <c r="BQ15" s="67"/>
    </row>
    <row r="16" spans="1:69" ht="17.25" customHeight="1">
      <c r="A16" s="67"/>
      <c r="B16" s="67"/>
      <c r="C16" s="309"/>
      <c r="D16" s="310"/>
      <c r="E16" s="310"/>
      <c r="F16" s="214" t="s">
        <v>50</v>
      </c>
      <c r="G16" s="159"/>
      <c r="H16" s="256"/>
      <c r="I16" s="201"/>
      <c r="J16" s="201"/>
      <c r="K16" s="201"/>
      <c r="L16" s="201"/>
      <c r="M16" s="201"/>
      <c r="N16" s="201"/>
      <c r="O16" s="201"/>
      <c r="P16" s="201"/>
      <c r="Q16" s="202"/>
      <c r="R16" s="237"/>
      <c r="S16" s="238"/>
      <c r="T16" s="308"/>
      <c r="U16" s="308"/>
      <c r="V16" s="238"/>
      <c r="W16" s="288"/>
      <c r="X16" s="288"/>
      <c r="Y16" s="238"/>
      <c r="Z16" s="207"/>
      <c r="AA16" s="207"/>
      <c r="AB16" s="24" t="s">
        <v>2</v>
      </c>
      <c r="AC16" s="24" t="s">
        <v>61</v>
      </c>
      <c r="AD16" s="24"/>
      <c r="AE16" s="25"/>
      <c r="AF16" s="237"/>
      <c r="AG16" s="238"/>
      <c r="AH16" s="240"/>
      <c r="AI16" s="240"/>
      <c r="AJ16" s="238"/>
      <c r="AK16" s="240"/>
      <c r="AL16" s="240"/>
      <c r="AM16" s="238"/>
      <c r="AN16" s="207"/>
      <c r="AO16" s="207"/>
      <c r="AP16" s="24" t="s">
        <v>2</v>
      </c>
      <c r="AQ16" s="24" t="s">
        <v>61</v>
      </c>
      <c r="AR16" s="24"/>
      <c r="AS16" s="25"/>
      <c r="AT16" s="237"/>
      <c r="AU16" s="238"/>
      <c r="AV16" s="240"/>
      <c r="AW16" s="240"/>
      <c r="AX16" s="238"/>
      <c r="AY16" s="240"/>
      <c r="AZ16" s="240"/>
      <c r="BA16" s="238"/>
      <c r="BB16" s="207"/>
      <c r="BC16" s="207"/>
      <c r="BD16" s="24" t="s">
        <v>2</v>
      </c>
      <c r="BE16" s="24" t="s">
        <v>61</v>
      </c>
      <c r="BF16" s="24"/>
      <c r="BG16" s="25"/>
      <c r="BH16" s="302"/>
      <c r="BI16" s="302"/>
      <c r="BJ16" s="302"/>
      <c r="BK16" s="302"/>
      <c r="BL16" s="302"/>
      <c r="BM16" s="302"/>
      <c r="BN16" s="302"/>
      <c r="BO16" s="303"/>
      <c r="BP16" s="67"/>
      <c r="BQ16" s="67"/>
    </row>
    <row r="17" spans="1:69" ht="17.25" customHeight="1" outlineLevel="1" thickBot="1">
      <c r="A17" s="67"/>
      <c r="B17" s="67"/>
      <c r="C17" s="311"/>
      <c r="D17" s="312"/>
      <c r="E17" s="312"/>
      <c r="F17" s="215"/>
      <c r="G17" s="159"/>
      <c r="H17" s="260" t="s">
        <v>48</v>
      </c>
      <c r="I17" s="261"/>
      <c r="J17" s="261"/>
      <c r="K17" s="261"/>
      <c r="L17" s="261"/>
      <c r="M17" s="261"/>
      <c r="N17" s="261"/>
      <c r="O17" s="261"/>
      <c r="P17" s="261"/>
      <c r="Q17" s="262"/>
      <c r="R17" s="247" t="s">
        <v>62</v>
      </c>
      <c r="S17" s="208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08" t="s">
        <v>5</v>
      </c>
      <c r="AE17" s="209"/>
      <c r="AF17" s="247" t="s">
        <v>63</v>
      </c>
      <c r="AG17" s="208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08" t="s">
        <v>5</v>
      </c>
      <c r="AS17" s="209"/>
      <c r="AT17" s="247" t="s">
        <v>92</v>
      </c>
      <c r="AU17" s="208"/>
      <c r="AV17" s="299"/>
      <c r="AW17" s="299"/>
      <c r="AX17" s="299"/>
      <c r="AY17" s="299"/>
      <c r="AZ17" s="299"/>
      <c r="BA17" s="299"/>
      <c r="BB17" s="299"/>
      <c r="BC17" s="299"/>
      <c r="BD17" s="299"/>
      <c r="BE17" s="299"/>
      <c r="BF17" s="208" t="s">
        <v>5</v>
      </c>
      <c r="BG17" s="209"/>
      <c r="BH17" s="385" t="s">
        <v>34</v>
      </c>
      <c r="BI17" s="385"/>
      <c r="BJ17" s="381">
        <f>IF(T17="","",SUM(T17,AH17,AV17))</f>
      </c>
      <c r="BK17" s="381"/>
      <c r="BL17" s="381"/>
      <c r="BM17" s="381"/>
      <c r="BN17" s="382" t="s">
        <v>4</v>
      </c>
      <c r="BO17" s="383"/>
      <c r="BP17" s="67"/>
      <c r="BQ17" s="67"/>
    </row>
    <row r="18" spans="1:69" ht="17.25" customHeight="1" outlineLevel="1" thickBot="1">
      <c r="A18" s="67"/>
      <c r="B18" s="67"/>
      <c r="C18" s="315" t="s">
        <v>15</v>
      </c>
      <c r="D18" s="316"/>
      <c r="E18" s="316"/>
      <c r="F18" s="317"/>
      <c r="G18" s="75"/>
      <c r="H18" s="275" t="s">
        <v>10</v>
      </c>
      <c r="I18" s="276"/>
      <c r="J18" s="276"/>
      <c r="K18" s="276"/>
      <c r="L18" s="276"/>
      <c r="M18" s="276"/>
      <c r="N18" s="276"/>
      <c r="O18" s="276"/>
      <c r="P18" s="276"/>
      <c r="Q18" s="277"/>
      <c r="R18" s="2"/>
      <c r="S18" s="3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1" t="s">
        <v>11</v>
      </c>
      <c r="AE18" s="212"/>
      <c r="AF18" s="26"/>
      <c r="AG18" s="27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1" t="s">
        <v>11</v>
      </c>
      <c r="AS18" s="212"/>
      <c r="AT18" s="26"/>
      <c r="AU18" s="27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1" t="s">
        <v>11</v>
      </c>
      <c r="BG18" s="212"/>
      <c r="BH18" s="99"/>
      <c r="BI18" s="99"/>
      <c r="BJ18" s="99"/>
      <c r="BK18" s="99"/>
      <c r="BL18" s="99"/>
      <c r="BM18" s="99"/>
      <c r="BN18" s="99"/>
      <c r="BO18" s="100"/>
      <c r="BP18" s="67"/>
      <c r="BQ18" s="67"/>
    </row>
    <row r="19" spans="1:79" ht="17.25" customHeight="1" outlineLevel="1">
      <c r="A19" s="67"/>
      <c r="B19" s="67"/>
      <c r="C19" s="309"/>
      <c r="D19" s="310"/>
      <c r="E19" s="310"/>
      <c r="F19" s="214" t="s">
        <v>50</v>
      </c>
      <c r="G19" s="67"/>
      <c r="H19" s="322" t="s">
        <v>13</v>
      </c>
      <c r="I19" s="323"/>
      <c r="J19" s="323"/>
      <c r="K19" s="323"/>
      <c r="L19" s="323"/>
      <c r="M19" s="323"/>
      <c r="N19" s="323"/>
      <c r="O19" s="323"/>
      <c r="P19" s="323"/>
      <c r="Q19" s="324"/>
      <c r="R19" s="248" t="s">
        <v>12</v>
      </c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49"/>
      <c r="AF19" s="248" t="s">
        <v>12</v>
      </c>
      <c r="AG19" s="233"/>
      <c r="AH19" s="233"/>
      <c r="AI19" s="233"/>
      <c r="AJ19" s="233"/>
      <c r="AK19" s="233"/>
      <c r="AL19" s="233"/>
      <c r="AM19" s="233"/>
      <c r="AN19" s="233"/>
      <c r="AO19" s="233"/>
      <c r="AP19" s="233"/>
      <c r="AQ19" s="233"/>
      <c r="AR19" s="233"/>
      <c r="AS19" s="249"/>
      <c r="AT19" s="248" t="s">
        <v>12</v>
      </c>
      <c r="AU19" s="233"/>
      <c r="AV19" s="233"/>
      <c r="AW19" s="233"/>
      <c r="AX19" s="233"/>
      <c r="AY19" s="233"/>
      <c r="AZ19" s="233"/>
      <c r="BA19" s="233"/>
      <c r="BB19" s="233"/>
      <c r="BC19" s="233"/>
      <c r="BD19" s="233"/>
      <c r="BE19" s="233"/>
      <c r="BF19" s="233"/>
      <c r="BG19" s="249"/>
      <c r="BH19" s="377" t="s">
        <v>56</v>
      </c>
      <c r="BI19" s="377"/>
      <c r="BJ19" s="377"/>
      <c r="BK19" s="377"/>
      <c r="BL19" s="377"/>
      <c r="BM19" s="377"/>
      <c r="BN19" s="377"/>
      <c r="BO19" s="378"/>
      <c r="BP19" s="75"/>
      <c r="BQ19" s="67"/>
      <c r="BR19" s="76"/>
      <c r="BS19" s="76"/>
      <c r="BT19" s="76"/>
      <c r="BU19" s="76"/>
      <c r="BV19" s="76"/>
      <c r="BW19" s="76"/>
      <c r="BX19" s="76"/>
      <c r="BY19" s="76"/>
      <c r="BZ19" s="76"/>
      <c r="CA19" s="76"/>
    </row>
    <row r="20" spans="1:79" ht="17.25" customHeight="1" outlineLevel="1" thickBot="1">
      <c r="A20" s="67"/>
      <c r="B20" s="67"/>
      <c r="C20" s="311"/>
      <c r="D20" s="312"/>
      <c r="E20" s="312"/>
      <c r="F20" s="215"/>
      <c r="G20" s="75"/>
      <c r="H20" s="256" t="s">
        <v>14</v>
      </c>
      <c r="I20" s="201"/>
      <c r="J20" s="201"/>
      <c r="K20" s="202"/>
      <c r="L20" s="186" t="s">
        <v>46</v>
      </c>
      <c r="M20" s="187"/>
      <c r="N20" s="187"/>
      <c r="O20" s="187"/>
      <c r="P20" s="187"/>
      <c r="Q20" s="189"/>
      <c r="R20" s="250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51"/>
      <c r="AF20" s="250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51"/>
      <c r="AT20" s="250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51"/>
      <c r="BH20" s="379"/>
      <c r="BI20" s="379"/>
      <c r="BJ20" s="379"/>
      <c r="BK20" s="379"/>
      <c r="BL20" s="379"/>
      <c r="BM20" s="379"/>
      <c r="BN20" s="379"/>
      <c r="BO20" s="380"/>
      <c r="BP20" s="67"/>
      <c r="BQ20" s="67"/>
      <c r="BR20" s="76"/>
      <c r="BS20" s="76"/>
      <c r="BT20" s="76"/>
      <c r="BU20" s="76"/>
      <c r="BV20" s="76"/>
      <c r="BW20" s="76"/>
      <c r="BX20" s="76"/>
      <c r="BY20" s="76"/>
      <c r="BZ20" s="76"/>
      <c r="CA20" s="76"/>
    </row>
    <row r="21" spans="1:128" ht="21.75" customHeight="1" outlineLevel="1">
      <c r="A21" s="67"/>
      <c r="B21" s="67"/>
      <c r="C21" s="93"/>
      <c r="D21" s="93"/>
      <c r="E21" s="93"/>
      <c r="F21" s="92"/>
      <c r="G21" s="160"/>
      <c r="H21" s="260" t="s">
        <v>52</v>
      </c>
      <c r="I21" s="261"/>
      <c r="J21" s="261"/>
      <c r="K21" s="262"/>
      <c r="L21" s="263"/>
      <c r="M21" s="264"/>
      <c r="N21" s="264"/>
      <c r="O21" s="264"/>
      <c r="P21" s="264"/>
      <c r="Q21" s="265"/>
      <c r="R21" s="216">
        <f>IF(OR(L21="",$T$17=""),"",ROUNDDOWN(L21*$T$18/10*$T$17/($T$17+$AH$17+$AV$17),0))</f>
      </c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313">
        <f>IF(L21="","",IF(T$17="","","円"))</f>
      </c>
      <c r="AE21" s="314"/>
      <c r="AF21" s="216">
        <f>IF(OR(L21="",$AH$17=""),"",ROUNDDOWN(L21*$AH$18/10*$AH$17/($T$17+$AH$17+$AV$17),0))</f>
      </c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24">
        <f>IF($L21="","",IF(AH$17="","","円"))</f>
      </c>
      <c r="AS21" s="225"/>
      <c r="AT21" s="216">
        <f>IF(OR(L21="",$AV$17=""),"",ROUNDDOWN(L21*$AV$18/10*$AV$17/($T$17+$AH$17+$AV$17),0))</f>
      </c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24">
        <f>IF($L21="","",IF(AV$17="","","円"))</f>
      </c>
      <c r="BG21" s="225"/>
      <c r="BH21" s="386" t="s">
        <v>103</v>
      </c>
      <c r="BI21" s="387"/>
      <c r="BJ21" s="387"/>
      <c r="BK21" s="387"/>
      <c r="BL21" s="387"/>
      <c r="BM21" s="387"/>
      <c r="BN21" s="387"/>
      <c r="BO21" s="388"/>
      <c r="BP21" s="67"/>
      <c r="BQ21" s="67"/>
      <c r="BR21" s="76"/>
      <c r="BS21" s="28"/>
      <c r="BT21" s="28"/>
      <c r="BU21" s="28"/>
      <c r="BV21" s="28"/>
      <c r="BW21" s="28"/>
      <c r="BX21" s="28"/>
      <c r="BY21" s="28"/>
      <c r="BZ21" s="28"/>
      <c r="CA21" s="76"/>
      <c r="DX21" s="77"/>
    </row>
    <row r="22" spans="1:79" ht="21.75" customHeight="1" outlineLevel="1">
      <c r="A22" s="67"/>
      <c r="B22" s="67"/>
      <c r="C22" s="93"/>
      <c r="D22" s="93"/>
      <c r="E22" s="93"/>
      <c r="F22" s="92"/>
      <c r="G22" s="160"/>
      <c r="H22" s="260" t="s">
        <v>53</v>
      </c>
      <c r="I22" s="261"/>
      <c r="J22" s="261"/>
      <c r="K22" s="262"/>
      <c r="L22" s="263"/>
      <c r="M22" s="264"/>
      <c r="N22" s="264"/>
      <c r="O22" s="264"/>
      <c r="P22" s="264"/>
      <c r="Q22" s="265"/>
      <c r="R22" s="216">
        <f>IF(OR(L22="",$T$17=""),"",ROUNDDOWN(L22*$T$18/10*$T$17/($T$17+$AH$17+$AV$17),0))</f>
      </c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313">
        <f>IF(L22="","",IF(T$17="","","円"))</f>
      </c>
      <c r="AE22" s="314"/>
      <c r="AF22" s="216">
        <f>IF(OR(L22="",$AH$17=""),"",ROUNDDOWN(L22*$AH$18/10*$AH$17/($T$17+$AH$17+$AV$17),0))</f>
      </c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24">
        <f>IF(L22="","",IF(AH$17="","","円"))</f>
      </c>
      <c r="AS22" s="225"/>
      <c r="AT22" s="216">
        <f>IF(OR(L22="",$AV$17=""),"",ROUNDDOWN(L22*$AV$18/10*$AV$17/($T$17+$AH$17+$AV$17),0))</f>
      </c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24">
        <f>IF($L22="","",IF(AV$17="","","円"))</f>
      </c>
      <c r="BG22" s="225"/>
      <c r="BH22" s="389"/>
      <c r="BI22" s="390"/>
      <c r="BJ22" s="390"/>
      <c r="BK22" s="390"/>
      <c r="BL22" s="390"/>
      <c r="BM22" s="390"/>
      <c r="BN22" s="390"/>
      <c r="BO22" s="391"/>
      <c r="BP22" s="67"/>
      <c r="BQ22" s="67"/>
      <c r="BR22" s="76"/>
      <c r="BS22" s="76"/>
      <c r="BT22" s="76"/>
      <c r="BU22" s="76"/>
      <c r="BV22" s="76"/>
      <c r="BW22" s="76"/>
      <c r="BX22" s="76"/>
      <c r="BY22" s="76"/>
      <c r="BZ22" s="76"/>
      <c r="CA22" s="76"/>
    </row>
    <row r="23" spans="1:79" ht="21.75" customHeight="1" outlineLevel="2">
      <c r="A23" s="67"/>
      <c r="B23" s="67"/>
      <c r="G23" s="29"/>
      <c r="H23" s="260" t="s">
        <v>54</v>
      </c>
      <c r="I23" s="261"/>
      <c r="J23" s="261"/>
      <c r="K23" s="262"/>
      <c r="L23" s="263"/>
      <c r="M23" s="264"/>
      <c r="N23" s="264"/>
      <c r="O23" s="264"/>
      <c r="P23" s="264"/>
      <c r="Q23" s="265"/>
      <c r="R23" s="216">
        <f>IF(OR(L23="",$T$17=""),"",ROUNDDOWN(L23*$T$18/10*$T$17/($T$17+$AH$17+$AV$17),0))</f>
      </c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313">
        <f>IF(L23="","",IF(T$17="","","円"))</f>
      </c>
      <c r="AE23" s="314"/>
      <c r="AF23" s="216">
        <f>IF(OR(L23="",$AH$17=""),"",ROUNDDOWN(L23*$AH$18/10*$AH$17/($T$17+$AH$17+$AV$17),0))</f>
      </c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24">
        <f>IF(L23="","",IF(AH$17="","","円"))</f>
      </c>
      <c r="AS23" s="225"/>
      <c r="AT23" s="216">
        <f>IF(OR(L23="",$AV$17=""),"",ROUNDDOWN(L23*$AV$18/10*$AV$17/($T$17+$AH$17+$AV$17),0))</f>
      </c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24">
        <f>IF($L23="","",IF(AV$17="","","円"))</f>
      </c>
      <c r="BG23" s="225"/>
      <c r="BH23" s="98"/>
      <c r="BI23" s="98"/>
      <c r="BJ23" s="98"/>
      <c r="BK23" s="98"/>
      <c r="BL23" s="98"/>
      <c r="BM23" s="98"/>
      <c r="BN23" s="98"/>
      <c r="BO23" s="101"/>
      <c r="BP23" s="67"/>
      <c r="BQ23" s="67"/>
      <c r="BR23" s="76"/>
      <c r="BS23" s="76"/>
      <c r="BT23" s="76"/>
      <c r="BU23" s="76"/>
      <c r="BV23" s="76"/>
      <c r="BW23" s="76"/>
      <c r="BX23" s="76"/>
      <c r="BY23" s="76"/>
      <c r="BZ23" s="76"/>
      <c r="CA23" s="76"/>
    </row>
    <row r="24" spans="1:79" ht="21.75" customHeight="1" outlineLevel="2">
      <c r="A24" s="67"/>
      <c r="B24" s="67"/>
      <c r="F24" s="318"/>
      <c r="G24" s="160"/>
      <c r="H24" s="319"/>
      <c r="I24" s="320"/>
      <c r="J24" s="320"/>
      <c r="K24" s="321"/>
      <c r="L24" s="263"/>
      <c r="M24" s="264"/>
      <c r="N24" s="264"/>
      <c r="O24" s="264"/>
      <c r="P24" s="264"/>
      <c r="Q24" s="265"/>
      <c r="R24" s="216">
        <f>IF(OR(L24="",$T$17=""),"",ROUNDDOWN(L24*$T$18/10*$T$17/($T$17+$AH$17+$AV$17),0))</f>
      </c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313">
        <f>IF(L24="","",IF(T$17="","","円"))</f>
      </c>
      <c r="AE24" s="314"/>
      <c r="AF24" s="216">
        <f>IF(OR(L24="",$AH$17=""),"",ROUNDDOWN(L24*$AH$18/10*$AH$17/($T$17+$AH$17+$AV$17),0))</f>
      </c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24">
        <f>IF(L24="","",IF(AH$17="","","円"))</f>
      </c>
      <c r="AS24" s="225"/>
      <c r="AT24" s="216">
        <f>IF(OR(L24="",$AV$17=""),"",ROUNDDOWN(L24*$AV$18/10*$AV$17/($T$17+$AH$17+$AV$17),0))</f>
      </c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24">
        <f>IF($L24="","",IF(AV$17="","","円"))</f>
      </c>
      <c r="BG24" s="225"/>
      <c r="BH24" s="98"/>
      <c r="BI24" s="98"/>
      <c r="BJ24" s="98"/>
      <c r="BK24" s="98"/>
      <c r="BL24" s="98"/>
      <c r="BM24" s="98"/>
      <c r="BN24" s="98"/>
      <c r="BO24" s="101"/>
      <c r="BP24" s="67"/>
      <c r="BQ24" s="67"/>
      <c r="BR24" s="76"/>
      <c r="BS24" s="28"/>
      <c r="BT24" s="28"/>
      <c r="BU24" s="28"/>
      <c r="BV24" s="28"/>
      <c r="BW24" s="28"/>
      <c r="BX24" s="28"/>
      <c r="BY24" s="28"/>
      <c r="BZ24" s="28"/>
      <c r="CA24" s="76"/>
    </row>
    <row r="25" spans="1:79" ht="21.75" customHeight="1" outlineLevel="2" thickBot="1">
      <c r="A25" s="67"/>
      <c r="B25" s="67"/>
      <c r="F25" s="318"/>
      <c r="G25" s="160"/>
      <c r="H25" s="269" t="s">
        <v>16</v>
      </c>
      <c r="I25" s="205"/>
      <c r="J25" s="205"/>
      <c r="K25" s="205"/>
      <c r="L25" s="205"/>
      <c r="M25" s="205"/>
      <c r="N25" s="205"/>
      <c r="O25" s="205"/>
      <c r="P25" s="205"/>
      <c r="Q25" s="270"/>
      <c r="R25" s="227" t="s">
        <v>64</v>
      </c>
      <c r="S25" s="228"/>
      <c r="T25" s="226">
        <f>IF(T$17="","",SUM(R21:AC24))</f>
      </c>
      <c r="U25" s="226"/>
      <c r="V25" s="226"/>
      <c r="W25" s="226"/>
      <c r="X25" s="226"/>
      <c r="Y25" s="226"/>
      <c r="Z25" s="226"/>
      <c r="AA25" s="226"/>
      <c r="AB25" s="226"/>
      <c r="AC25" s="226"/>
      <c r="AD25" s="325" t="s">
        <v>3</v>
      </c>
      <c r="AE25" s="326"/>
      <c r="AF25" s="227" t="s">
        <v>65</v>
      </c>
      <c r="AG25" s="228"/>
      <c r="AH25" s="226">
        <f>IF(AH$17="","",SUM(AF21:AQ24))</f>
      </c>
      <c r="AI25" s="226"/>
      <c r="AJ25" s="226"/>
      <c r="AK25" s="226"/>
      <c r="AL25" s="226"/>
      <c r="AM25" s="226"/>
      <c r="AN25" s="226"/>
      <c r="AO25" s="226"/>
      <c r="AP25" s="226"/>
      <c r="AQ25" s="226"/>
      <c r="AR25" s="327" t="s">
        <v>3</v>
      </c>
      <c r="AS25" s="328"/>
      <c r="AT25" s="227" t="s">
        <v>87</v>
      </c>
      <c r="AU25" s="228"/>
      <c r="AV25" s="226">
        <f>IF(AV$17="","",SUM(AT21:BE24))</f>
      </c>
      <c r="AW25" s="226"/>
      <c r="AX25" s="226"/>
      <c r="AY25" s="226"/>
      <c r="AZ25" s="226"/>
      <c r="BA25" s="226"/>
      <c r="BB25" s="226"/>
      <c r="BC25" s="226"/>
      <c r="BD25" s="226"/>
      <c r="BE25" s="226"/>
      <c r="BF25" s="224" t="s">
        <v>3</v>
      </c>
      <c r="BG25" s="225"/>
      <c r="BH25" s="98"/>
      <c r="BI25" s="98"/>
      <c r="BJ25" s="98"/>
      <c r="BK25" s="98"/>
      <c r="BL25" s="98"/>
      <c r="BM25" s="98"/>
      <c r="BN25" s="98"/>
      <c r="BO25" s="101"/>
      <c r="BP25" s="67"/>
      <c r="BQ25" s="67"/>
      <c r="BR25" s="76"/>
      <c r="BS25" s="76"/>
      <c r="BT25" s="76"/>
      <c r="BU25" s="76"/>
      <c r="BV25" s="76"/>
      <c r="BW25" s="76"/>
      <c r="BX25" s="76"/>
      <c r="BY25" s="76"/>
      <c r="BZ25" s="76"/>
      <c r="CA25" s="76"/>
    </row>
    <row r="26" spans="1:79" ht="21.75" customHeight="1" outlineLevel="2">
      <c r="A26" s="67"/>
      <c r="B26" s="72"/>
      <c r="C26" s="67"/>
      <c r="D26" s="67"/>
      <c r="E26" s="67"/>
      <c r="F26" s="30"/>
      <c r="G26" s="75"/>
      <c r="H26" s="266" t="s">
        <v>19</v>
      </c>
      <c r="I26" s="267"/>
      <c r="J26" s="267"/>
      <c r="K26" s="267"/>
      <c r="L26" s="267"/>
      <c r="M26" s="267"/>
      <c r="N26" s="267"/>
      <c r="O26" s="267"/>
      <c r="P26" s="267"/>
      <c r="Q26" s="268"/>
      <c r="R26" s="229" t="s">
        <v>17</v>
      </c>
      <c r="S26" s="230"/>
      <c r="T26" s="230"/>
      <c r="U26" s="230"/>
      <c r="V26" s="230"/>
      <c r="W26" s="233" t="s">
        <v>66</v>
      </c>
      <c r="X26" s="252" t="s">
        <v>18</v>
      </c>
      <c r="Y26" s="252"/>
      <c r="Z26" s="252"/>
      <c r="AA26" s="252"/>
      <c r="AB26" s="252"/>
      <c r="AC26" s="252"/>
      <c r="AD26" s="252"/>
      <c r="AE26" s="253"/>
      <c r="AF26" s="229" t="s">
        <v>17</v>
      </c>
      <c r="AG26" s="230"/>
      <c r="AH26" s="230"/>
      <c r="AI26" s="230"/>
      <c r="AJ26" s="230"/>
      <c r="AK26" s="233" t="s">
        <v>66</v>
      </c>
      <c r="AL26" s="252" t="s">
        <v>18</v>
      </c>
      <c r="AM26" s="252"/>
      <c r="AN26" s="252"/>
      <c r="AO26" s="252"/>
      <c r="AP26" s="252"/>
      <c r="AQ26" s="252"/>
      <c r="AR26" s="252"/>
      <c r="AS26" s="253"/>
      <c r="AT26" s="229" t="s">
        <v>17</v>
      </c>
      <c r="AU26" s="230"/>
      <c r="AV26" s="230"/>
      <c r="AW26" s="230"/>
      <c r="AX26" s="230"/>
      <c r="AY26" s="233" t="s">
        <v>66</v>
      </c>
      <c r="AZ26" s="252" t="s">
        <v>18</v>
      </c>
      <c r="BA26" s="252"/>
      <c r="BB26" s="252"/>
      <c r="BC26" s="252"/>
      <c r="BD26" s="252"/>
      <c r="BE26" s="252"/>
      <c r="BF26" s="252"/>
      <c r="BG26" s="253"/>
      <c r="BH26" s="98"/>
      <c r="BI26" s="98"/>
      <c r="BJ26" s="98"/>
      <c r="BK26" s="98"/>
      <c r="BL26" s="98"/>
      <c r="BM26" s="98"/>
      <c r="BN26" s="98"/>
      <c r="BO26" s="101"/>
      <c r="BP26" s="67"/>
      <c r="BQ26" s="67"/>
      <c r="BR26" s="76"/>
      <c r="BS26" s="76"/>
      <c r="BT26" s="76"/>
      <c r="BU26" s="76"/>
      <c r="BV26" s="76"/>
      <c r="BW26" s="76"/>
      <c r="BX26" s="76"/>
      <c r="BY26" s="76"/>
      <c r="BZ26" s="76"/>
      <c r="CA26" s="76"/>
    </row>
    <row r="27" spans="1:79" ht="21.75" customHeight="1" outlineLevel="2">
      <c r="A27" s="31"/>
      <c r="B27" s="72"/>
      <c r="C27" s="72"/>
      <c r="D27" s="72"/>
      <c r="E27" s="72"/>
      <c r="F27" s="72"/>
      <c r="G27" s="78"/>
      <c r="H27" s="330" t="s">
        <v>59</v>
      </c>
      <c r="I27" s="331"/>
      <c r="J27" s="331"/>
      <c r="K27" s="331"/>
      <c r="L27" s="331"/>
      <c r="M27" s="332"/>
      <c r="N27" s="271" t="s">
        <v>67</v>
      </c>
      <c r="O27" s="272"/>
      <c r="P27" s="272"/>
      <c r="Q27" s="273"/>
      <c r="R27" s="231"/>
      <c r="S27" s="232"/>
      <c r="T27" s="232"/>
      <c r="U27" s="232"/>
      <c r="V27" s="232"/>
      <c r="W27" s="234"/>
      <c r="X27" s="254"/>
      <c r="Y27" s="254"/>
      <c r="Z27" s="254"/>
      <c r="AA27" s="254"/>
      <c r="AB27" s="254"/>
      <c r="AC27" s="254"/>
      <c r="AD27" s="254"/>
      <c r="AE27" s="255"/>
      <c r="AF27" s="231"/>
      <c r="AG27" s="232"/>
      <c r="AH27" s="232"/>
      <c r="AI27" s="232"/>
      <c r="AJ27" s="232"/>
      <c r="AK27" s="234"/>
      <c r="AL27" s="254"/>
      <c r="AM27" s="254"/>
      <c r="AN27" s="254"/>
      <c r="AO27" s="254"/>
      <c r="AP27" s="254"/>
      <c r="AQ27" s="254"/>
      <c r="AR27" s="254"/>
      <c r="AS27" s="255"/>
      <c r="AT27" s="231"/>
      <c r="AU27" s="232"/>
      <c r="AV27" s="232"/>
      <c r="AW27" s="232"/>
      <c r="AX27" s="232"/>
      <c r="AY27" s="234"/>
      <c r="AZ27" s="254"/>
      <c r="BA27" s="254"/>
      <c r="BB27" s="254"/>
      <c r="BC27" s="254"/>
      <c r="BD27" s="254"/>
      <c r="BE27" s="254"/>
      <c r="BF27" s="254"/>
      <c r="BG27" s="255"/>
      <c r="BH27" s="98"/>
      <c r="BI27" s="98"/>
      <c r="BJ27" s="98"/>
      <c r="BK27" s="98"/>
      <c r="BL27" s="98"/>
      <c r="BM27" s="98"/>
      <c r="BN27" s="98"/>
      <c r="BO27" s="101"/>
      <c r="BP27" s="67"/>
      <c r="BQ27" s="67"/>
      <c r="BR27" s="76"/>
      <c r="BS27" s="76"/>
      <c r="BT27" s="76"/>
      <c r="BU27" s="76"/>
      <c r="BV27" s="76"/>
      <c r="BW27" s="76"/>
      <c r="BX27" s="76"/>
      <c r="BY27" s="76"/>
      <c r="BZ27" s="76"/>
      <c r="CA27" s="76"/>
    </row>
    <row r="28" spans="1:79" ht="21.75" customHeight="1" outlineLevel="2">
      <c r="A28" s="349"/>
      <c r="B28" s="349"/>
      <c r="C28" s="349"/>
      <c r="D28" s="349"/>
      <c r="E28" s="66"/>
      <c r="F28" s="66"/>
      <c r="G28" s="158"/>
      <c r="H28" s="354" t="s">
        <v>84</v>
      </c>
      <c r="I28" s="355"/>
      <c r="J28" s="257" t="s">
        <v>55</v>
      </c>
      <c r="K28" s="258"/>
      <c r="L28" s="258"/>
      <c r="M28" s="259"/>
      <c r="N28" s="263"/>
      <c r="O28" s="264"/>
      <c r="P28" s="264"/>
      <c r="Q28" s="265"/>
      <c r="R28" s="203">
        <f aca="true" t="shared" si="0" ref="R28:R33">IF(N28="","",IF(T$17="","",N28))</f>
      </c>
      <c r="S28" s="204"/>
      <c r="T28" s="204"/>
      <c r="U28" s="204"/>
      <c r="V28" s="204"/>
      <c r="W28" s="4" t="s">
        <v>68</v>
      </c>
      <c r="X28" s="177">
        <f>IF(N28="","",$T$18/10)</f>
      </c>
      <c r="Y28" s="177"/>
      <c r="Z28" s="4" t="s">
        <v>69</v>
      </c>
      <c r="AA28" s="176">
        <f aca="true" t="shared" si="1" ref="AA28:AA33">IF(N28="","",ROUNDDOWN(R28*X28,0))</f>
      </c>
      <c r="AB28" s="176"/>
      <c r="AC28" s="176"/>
      <c r="AD28" s="176"/>
      <c r="AE28" s="5">
        <f aca="true" t="shared" si="2" ref="AE28:AE33">IF($N28="","",IF(T$17="","","円"))</f>
      </c>
      <c r="AF28" s="203">
        <f aca="true" t="shared" si="3" ref="AF28:AF33">IF(N28="","",IF(AH$17="","",N28))</f>
      </c>
      <c r="AG28" s="204"/>
      <c r="AH28" s="204"/>
      <c r="AI28" s="204"/>
      <c r="AJ28" s="204"/>
      <c r="AK28" s="4" t="s">
        <v>68</v>
      </c>
      <c r="AL28" s="329">
        <f>IF($AH$18="","",IF(N28="","",$AH$18/10))</f>
      </c>
      <c r="AM28" s="329"/>
      <c r="AN28" s="4" t="s">
        <v>69</v>
      </c>
      <c r="AO28" s="176">
        <f aca="true" t="shared" si="4" ref="AO28:AO33">IF(AF28="","",ROUNDDOWN(AF28*AL28,0))</f>
      </c>
      <c r="AP28" s="176"/>
      <c r="AQ28" s="176"/>
      <c r="AR28" s="176"/>
      <c r="AS28" s="5">
        <f aca="true" t="shared" si="5" ref="AS28:AS33">IF(N28="","",IF(AH$17="","","円"))</f>
      </c>
      <c r="AT28" s="203">
        <f aca="true" t="shared" si="6" ref="AT28:AT33">IF(N28="","",IF(AV$17="","",N28))</f>
      </c>
      <c r="AU28" s="204"/>
      <c r="AV28" s="204"/>
      <c r="AW28" s="204"/>
      <c r="AX28" s="204"/>
      <c r="AY28" s="4" t="s">
        <v>68</v>
      </c>
      <c r="AZ28" s="177">
        <f>IF($AV$18="","",IF(AT28="","",$AV$18/10))</f>
      </c>
      <c r="BA28" s="177"/>
      <c r="BB28" s="4" t="s">
        <v>69</v>
      </c>
      <c r="BC28" s="176">
        <f aca="true" t="shared" si="7" ref="BC28:BC33">IF(AT28="","",ROUNDDOWN(AT28*AZ28,0))</f>
      </c>
      <c r="BD28" s="176"/>
      <c r="BE28" s="176"/>
      <c r="BF28" s="176"/>
      <c r="BG28" s="5">
        <f aca="true" t="shared" si="8" ref="BG28:BG33">IF(N28="","",IF(AV$17="","","円"))</f>
      </c>
      <c r="BH28" s="98"/>
      <c r="BI28" s="98"/>
      <c r="BJ28" s="98"/>
      <c r="BK28" s="98"/>
      <c r="BL28" s="98"/>
      <c r="BM28" s="98"/>
      <c r="BN28" s="98"/>
      <c r="BO28" s="101"/>
      <c r="BP28" s="67"/>
      <c r="BQ28" s="67"/>
      <c r="BR28" s="76"/>
      <c r="BS28" s="76"/>
      <c r="BT28" s="76"/>
      <c r="BU28" s="384"/>
      <c r="BV28" s="384"/>
      <c r="BW28" s="384"/>
      <c r="BX28" s="384"/>
      <c r="BY28" s="76"/>
      <c r="BZ28" s="76"/>
      <c r="CA28" s="76"/>
    </row>
    <row r="29" spans="1:79" ht="21.75" customHeight="1" outlineLevel="2">
      <c r="A29" s="349"/>
      <c r="B29" s="349"/>
      <c r="C29" s="349"/>
      <c r="D29" s="349"/>
      <c r="E29" s="52"/>
      <c r="F29" s="65"/>
      <c r="G29" s="64"/>
      <c r="H29" s="356"/>
      <c r="I29" s="357"/>
      <c r="J29" s="257" t="s">
        <v>20</v>
      </c>
      <c r="K29" s="258"/>
      <c r="L29" s="258"/>
      <c r="M29" s="259"/>
      <c r="N29" s="263"/>
      <c r="O29" s="264"/>
      <c r="P29" s="264"/>
      <c r="Q29" s="265"/>
      <c r="R29" s="203">
        <f t="shared" si="0"/>
      </c>
      <c r="S29" s="204"/>
      <c r="T29" s="204"/>
      <c r="U29" s="204"/>
      <c r="V29" s="204"/>
      <c r="W29" s="4" t="s">
        <v>40</v>
      </c>
      <c r="X29" s="177">
        <f>IF(N29="","",$T$18/10)</f>
      </c>
      <c r="Y29" s="177"/>
      <c r="Z29" s="4" t="s">
        <v>41</v>
      </c>
      <c r="AA29" s="176">
        <f t="shared" si="1"/>
      </c>
      <c r="AB29" s="176"/>
      <c r="AC29" s="176"/>
      <c r="AD29" s="176"/>
      <c r="AE29" s="5">
        <f t="shared" si="2"/>
      </c>
      <c r="AF29" s="203">
        <f t="shared" si="3"/>
      </c>
      <c r="AG29" s="204"/>
      <c r="AH29" s="204"/>
      <c r="AI29" s="204"/>
      <c r="AJ29" s="204"/>
      <c r="AK29" s="4" t="s">
        <v>40</v>
      </c>
      <c r="AL29" s="329">
        <f>IF($AH$18="","",IF(N29="","",$AH$18/10))</f>
      </c>
      <c r="AM29" s="329"/>
      <c r="AN29" s="4" t="s">
        <v>41</v>
      </c>
      <c r="AO29" s="176">
        <f t="shared" si="4"/>
      </c>
      <c r="AP29" s="176"/>
      <c r="AQ29" s="176"/>
      <c r="AR29" s="176"/>
      <c r="AS29" s="5">
        <f t="shared" si="5"/>
      </c>
      <c r="AT29" s="203">
        <f t="shared" si="6"/>
      </c>
      <c r="AU29" s="204"/>
      <c r="AV29" s="204"/>
      <c r="AW29" s="204"/>
      <c r="AX29" s="204"/>
      <c r="AY29" s="4" t="s">
        <v>40</v>
      </c>
      <c r="AZ29" s="177">
        <f>IF($AV$18="","",IF(AT29="","",$AV$18/10))</f>
      </c>
      <c r="BA29" s="177"/>
      <c r="BB29" s="4" t="s">
        <v>41</v>
      </c>
      <c r="BC29" s="176">
        <f t="shared" si="7"/>
      </c>
      <c r="BD29" s="176"/>
      <c r="BE29" s="176"/>
      <c r="BF29" s="176"/>
      <c r="BG29" s="5">
        <f t="shared" si="8"/>
      </c>
      <c r="BH29" s="98"/>
      <c r="BI29" s="98"/>
      <c r="BJ29" s="98"/>
      <c r="BK29" s="98"/>
      <c r="BL29" s="98"/>
      <c r="BM29" s="98"/>
      <c r="BN29" s="98"/>
      <c r="BO29" s="101"/>
      <c r="BP29" s="67"/>
      <c r="BQ29" s="67"/>
      <c r="BR29" s="76"/>
      <c r="BS29" s="76"/>
      <c r="BT29" s="76"/>
      <c r="BU29" s="76"/>
      <c r="BV29" s="76"/>
      <c r="BW29" s="76"/>
      <c r="BX29" s="76"/>
      <c r="BY29" s="76"/>
      <c r="BZ29" s="76"/>
      <c r="CA29" s="76"/>
    </row>
    <row r="30" spans="1:79" ht="21.75" customHeight="1" outlineLevel="2">
      <c r="A30" s="349"/>
      <c r="B30" s="349"/>
      <c r="C30" s="349"/>
      <c r="D30" s="349"/>
      <c r="E30" s="52"/>
      <c r="F30" s="65"/>
      <c r="G30" s="64"/>
      <c r="H30" s="356"/>
      <c r="I30" s="357"/>
      <c r="J30" s="257" t="s">
        <v>21</v>
      </c>
      <c r="K30" s="258"/>
      <c r="L30" s="258"/>
      <c r="M30" s="259"/>
      <c r="N30" s="263"/>
      <c r="O30" s="264"/>
      <c r="P30" s="264"/>
      <c r="Q30" s="265"/>
      <c r="R30" s="203">
        <f t="shared" si="0"/>
      </c>
      <c r="S30" s="204"/>
      <c r="T30" s="204"/>
      <c r="U30" s="204"/>
      <c r="V30" s="204"/>
      <c r="W30" s="4" t="s">
        <v>70</v>
      </c>
      <c r="X30" s="177">
        <f>IF(N30="","",$T$18/10)</f>
      </c>
      <c r="Y30" s="177"/>
      <c r="Z30" s="4" t="s">
        <v>71</v>
      </c>
      <c r="AA30" s="176">
        <f t="shared" si="1"/>
      </c>
      <c r="AB30" s="176"/>
      <c r="AC30" s="176"/>
      <c r="AD30" s="176"/>
      <c r="AE30" s="5">
        <f t="shared" si="2"/>
      </c>
      <c r="AF30" s="203">
        <f t="shared" si="3"/>
      </c>
      <c r="AG30" s="204"/>
      <c r="AH30" s="204"/>
      <c r="AI30" s="204"/>
      <c r="AJ30" s="204"/>
      <c r="AK30" s="4" t="s">
        <v>70</v>
      </c>
      <c r="AL30" s="329">
        <f>IF($AH$18="","",IF(N30="","",$AH$18/10))</f>
      </c>
      <c r="AM30" s="329"/>
      <c r="AN30" s="4" t="s">
        <v>71</v>
      </c>
      <c r="AO30" s="176">
        <f t="shared" si="4"/>
      </c>
      <c r="AP30" s="176"/>
      <c r="AQ30" s="176"/>
      <c r="AR30" s="176"/>
      <c r="AS30" s="5">
        <f t="shared" si="5"/>
      </c>
      <c r="AT30" s="203">
        <f t="shared" si="6"/>
      </c>
      <c r="AU30" s="204"/>
      <c r="AV30" s="204"/>
      <c r="AW30" s="204"/>
      <c r="AX30" s="204"/>
      <c r="AY30" s="4" t="s">
        <v>70</v>
      </c>
      <c r="AZ30" s="177">
        <f>IF($AV$18="","",IF(AT30="","",$AV$18/10))</f>
      </c>
      <c r="BA30" s="177"/>
      <c r="BB30" s="4" t="s">
        <v>71</v>
      </c>
      <c r="BC30" s="176">
        <f t="shared" si="7"/>
      </c>
      <c r="BD30" s="176"/>
      <c r="BE30" s="176"/>
      <c r="BF30" s="176"/>
      <c r="BG30" s="5">
        <f t="shared" si="8"/>
      </c>
      <c r="BH30" s="98"/>
      <c r="BI30" s="98"/>
      <c r="BJ30" s="98"/>
      <c r="BK30" s="98"/>
      <c r="BL30" s="98"/>
      <c r="BM30" s="98"/>
      <c r="BN30" s="98"/>
      <c r="BO30" s="101"/>
      <c r="BP30" s="67"/>
      <c r="BQ30" s="67"/>
      <c r="BR30" s="76"/>
      <c r="BS30" s="79"/>
      <c r="BT30" s="79"/>
      <c r="BU30" s="79"/>
      <c r="BV30" s="79"/>
      <c r="BW30" s="79"/>
      <c r="BX30" s="79"/>
      <c r="BY30" s="79"/>
      <c r="BZ30" s="79"/>
      <c r="CA30" s="76"/>
    </row>
    <row r="31" spans="1:132" ht="21.75" customHeight="1" outlineLevel="2">
      <c r="A31" s="350"/>
      <c r="B31" s="350"/>
      <c r="C31" s="350"/>
      <c r="D31" s="350"/>
      <c r="E31" s="52"/>
      <c r="F31" s="65"/>
      <c r="G31" s="64"/>
      <c r="H31" s="356"/>
      <c r="I31" s="357"/>
      <c r="J31" s="345"/>
      <c r="K31" s="346"/>
      <c r="L31" s="346"/>
      <c r="M31" s="347"/>
      <c r="N31" s="263"/>
      <c r="O31" s="264"/>
      <c r="P31" s="264"/>
      <c r="Q31" s="265"/>
      <c r="R31" s="203">
        <f t="shared" si="0"/>
      </c>
      <c r="S31" s="204"/>
      <c r="T31" s="204"/>
      <c r="U31" s="204"/>
      <c r="V31" s="204"/>
      <c r="W31" s="4" t="s">
        <v>70</v>
      </c>
      <c r="X31" s="177">
        <f>IF(N31="","",$T$18/10)</f>
      </c>
      <c r="Y31" s="177"/>
      <c r="Z31" s="4" t="s">
        <v>71</v>
      </c>
      <c r="AA31" s="176">
        <f t="shared" si="1"/>
      </c>
      <c r="AB31" s="176"/>
      <c r="AC31" s="176"/>
      <c r="AD31" s="176"/>
      <c r="AE31" s="5">
        <f t="shared" si="2"/>
      </c>
      <c r="AF31" s="203">
        <f t="shared" si="3"/>
      </c>
      <c r="AG31" s="204"/>
      <c r="AH31" s="204"/>
      <c r="AI31" s="204"/>
      <c r="AJ31" s="204"/>
      <c r="AK31" s="4" t="s">
        <v>70</v>
      </c>
      <c r="AL31" s="329">
        <f>IF($AH$18="","",IF(N31="","",$AH$18/10))</f>
      </c>
      <c r="AM31" s="329"/>
      <c r="AN31" s="4" t="s">
        <v>71</v>
      </c>
      <c r="AO31" s="176">
        <f t="shared" si="4"/>
      </c>
      <c r="AP31" s="176"/>
      <c r="AQ31" s="176"/>
      <c r="AR31" s="176"/>
      <c r="AS31" s="5">
        <f t="shared" si="5"/>
      </c>
      <c r="AT31" s="203">
        <f t="shared" si="6"/>
      </c>
      <c r="AU31" s="204"/>
      <c r="AV31" s="204"/>
      <c r="AW31" s="204"/>
      <c r="AX31" s="204"/>
      <c r="AY31" s="4" t="s">
        <v>70</v>
      </c>
      <c r="AZ31" s="177">
        <f>IF($AV$18="","",IF(AT31="","",$AV$18/10))</f>
      </c>
      <c r="BA31" s="177"/>
      <c r="BB31" s="4" t="s">
        <v>71</v>
      </c>
      <c r="BC31" s="176">
        <f t="shared" si="7"/>
      </c>
      <c r="BD31" s="176"/>
      <c r="BE31" s="176"/>
      <c r="BF31" s="176"/>
      <c r="BG31" s="5">
        <f t="shared" si="8"/>
      </c>
      <c r="BH31" s="98"/>
      <c r="BI31" s="98"/>
      <c r="BJ31" s="98"/>
      <c r="BK31" s="98"/>
      <c r="BL31" s="98"/>
      <c r="BM31" s="98"/>
      <c r="BN31" s="98"/>
      <c r="BO31" s="101"/>
      <c r="BP31" s="67"/>
      <c r="BQ31" s="67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EB31" s="80"/>
    </row>
    <row r="32" spans="1:79" ht="21.75" customHeight="1" outlineLevel="2">
      <c r="A32" s="70"/>
      <c r="B32" s="52"/>
      <c r="C32" s="52"/>
      <c r="D32" s="52"/>
      <c r="E32" s="52"/>
      <c r="F32" s="65"/>
      <c r="G32" s="64"/>
      <c r="H32" s="358"/>
      <c r="I32" s="359"/>
      <c r="J32" s="345"/>
      <c r="K32" s="346"/>
      <c r="L32" s="346"/>
      <c r="M32" s="347"/>
      <c r="N32" s="263"/>
      <c r="O32" s="264"/>
      <c r="P32" s="264"/>
      <c r="Q32" s="265"/>
      <c r="R32" s="203">
        <f t="shared" si="0"/>
      </c>
      <c r="S32" s="204"/>
      <c r="T32" s="204"/>
      <c r="U32" s="204"/>
      <c r="V32" s="204"/>
      <c r="W32" s="4" t="s">
        <v>70</v>
      </c>
      <c r="X32" s="177">
        <f>IF(N32="","",$T$18/10)</f>
      </c>
      <c r="Y32" s="177"/>
      <c r="Z32" s="4" t="s">
        <v>71</v>
      </c>
      <c r="AA32" s="176">
        <f t="shared" si="1"/>
      </c>
      <c r="AB32" s="176"/>
      <c r="AC32" s="176"/>
      <c r="AD32" s="176"/>
      <c r="AE32" s="5">
        <f t="shared" si="2"/>
      </c>
      <c r="AF32" s="203">
        <f t="shared" si="3"/>
      </c>
      <c r="AG32" s="204"/>
      <c r="AH32" s="204"/>
      <c r="AI32" s="204"/>
      <c r="AJ32" s="204"/>
      <c r="AK32" s="4" t="s">
        <v>70</v>
      </c>
      <c r="AL32" s="329">
        <f>IF($AH$18="","",IF(N32="","",$AH$18/10))</f>
      </c>
      <c r="AM32" s="329"/>
      <c r="AN32" s="4" t="s">
        <v>71</v>
      </c>
      <c r="AO32" s="176">
        <f t="shared" si="4"/>
      </c>
      <c r="AP32" s="176"/>
      <c r="AQ32" s="176"/>
      <c r="AR32" s="176"/>
      <c r="AS32" s="5">
        <f t="shared" si="5"/>
      </c>
      <c r="AT32" s="203">
        <f t="shared" si="6"/>
      </c>
      <c r="AU32" s="204"/>
      <c r="AV32" s="204"/>
      <c r="AW32" s="204"/>
      <c r="AX32" s="204"/>
      <c r="AY32" s="4" t="s">
        <v>70</v>
      </c>
      <c r="AZ32" s="177">
        <f>IF($AV$18="","",IF(AT32="","",$AV$18/10))</f>
      </c>
      <c r="BA32" s="177"/>
      <c r="BB32" s="4" t="s">
        <v>71</v>
      </c>
      <c r="BC32" s="176">
        <f t="shared" si="7"/>
      </c>
      <c r="BD32" s="176"/>
      <c r="BE32" s="176"/>
      <c r="BF32" s="176"/>
      <c r="BG32" s="5">
        <f t="shared" si="8"/>
      </c>
      <c r="BH32" s="98"/>
      <c r="BI32" s="98"/>
      <c r="BJ32" s="98"/>
      <c r="BK32" s="98"/>
      <c r="BL32" s="98"/>
      <c r="BM32" s="98"/>
      <c r="BN32" s="98"/>
      <c r="BO32" s="101"/>
      <c r="BP32" s="67"/>
      <c r="BQ32" s="67"/>
      <c r="BR32" s="76"/>
      <c r="BS32" s="76"/>
      <c r="BT32" s="76"/>
      <c r="BU32" s="76"/>
      <c r="BV32" s="76"/>
      <c r="BW32" s="76"/>
      <c r="BX32" s="76"/>
      <c r="BY32" s="76"/>
      <c r="BZ32" s="76"/>
      <c r="CA32" s="76"/>
    </row>
    <row r="33" spans="1:69" ht="21.75" customHeight="1" outlineLevel="2">
      <c r="A33" s="70"/>
      <c r="B33" s="52"/>
      <c r="C33" s="52"/>
      <c r="D33" s="52"/>
      <c r="E33" s="52"/>
      <c r="F33" s="52"/>
      <c r="G33" s="64"/>
      <c r="H33" s="360" t="s">
        <v>47</v>
      </c>
      <c r="I33" s="361"/>
      <c r="J33" s="345"/>
      <c r="K33" s="346"/>
      <c r="L33" s="346"/>
      <c r="M33" s="347"/>
      <c r="N33" s="263"/>
      <c r="O33" s="264"/>
      <c r="P33" s="264"/>
      <c r="Q33" s="265"/>
      <c r="R33" s="203">
        <f t="shared" si="0"/>
      </c>
      <c r="S33" s="204"/>
      <c r="T33" s="204"/>
      <c r="U33" s="204"/>
      <c r="V33" s="204"/>
      <c r="W33" s="4" t="s">
        <v>114</v>
      </c>
      <c r="X33" s="348"/>
      <c r="Y33" s="348"/>
      <c r="Z33" s="4" t="s">
        <v>115</v>
      </c>
      <c r="AA33" s="176">
        <f t="shared" si="1"/>
      </c>
      <c r="AB33" s="176"/>
      <c r="AC33" s="176"/>
      <c r="AD33" s="176"/>
      <c r="AE33" s="5">
        <f t="shared" si="2"/>
      </c>
      <c r="AF33" s="203">
        <f t="shared" si="3"/>
      </c>
      <c r="AG33" s="204"/>
      <c r="AH33" s="204"/>
      <c r="AI33" s="204"/>
      <c r="AJ33" s="204"/>
      <c r="AK33" s="4" t="s">
        <v>114</v>
      </c>
      <c r="AL33" s="348"/>
      <c r="AM33" s="348"/>
      <c r="AN33" s="4" t="s">
        <v>115</v>
      </c>
      <c r="AO33" s="176">
        <f t="shared" si="4"/>
      </c>
      <c r="AP33" s="176"/>
      <c r="AQ33" s="176"/>
      <c r="AR33" s="176"/>
      <c r="AS33" s="5">
        <f t="shared" si="5"/>
      </c>
      <c r="AT33" s="203">
        <f t="shared" si="6"/>
      </c>
      <c r="AU33" s="204"/>
      <c r="AV33" s="204"/>
      <c r="AW33" s="204"/>
      <c r="AX33" s="204"/>
      <c r="AY33" s="4" t="s">
        <v>114</v>
      </c>
      <c r="AZ33" s="178"/>
      <c r="BA33" s="178"/>
      <c r="BB33" s="4" t="s">
        <v>115</v>
      </c>
      <c r="BC33" s="176">
        <f t="shared" si="7"/>
      </c>
      <c r="BD33" s="176"/>
      <c r="BE33" s="176"/>
      <c r="BF33" s="176"/>
      <c r="BG33" s="5">
        <f t="shared" si="8"/>
      </c>
      <c r="BH33" s="98"/>
      <c r="BI33" s="98"/>
      <c r="BJ33" s="98"/>
      <c r="BK33" s="98"/>
      <c r="BL33" s="98"/>
      <c r="BM33" s="98"/>
      <c r="BN33" s="98"/>
      <c r="BO33" s="101"/>
      <c r="BP33" s="67"/>
      <c r="BQ33" s="67"/>
    </row>
    <row r="34" spans="1:128" ht="21.75" customHeight="1" outlineLevel="2" thickBot="1">
      <c r="A34" s="70"/>
      <c r="B34" s="52"/>
      <c r="C34" s="52"/>
      <c r="D34" s="52"/>
      <c r="E34" s="52"/>
      <c r="F34" s="52"/>
      <c r="G34" s="70"/>
      <c r="H34" s="340" t="s">
        <v>16</v>
      </c>
      <c r="I34" s="341"/>
      <c r="J34" s="341"/>
      <c r="K34" s="341"/>
      <c r="L34" s="341"/>
      <c r="M34" s="341"/>
      <c r="N34" s="341"/>
      <c r="O34" s="341"/>
      <c r="P34" s="341"/>
      <c r="Q34" s="342"/>
      <c r="R34" s="333" t="s">
        <v>72</v>
      </c>
      <c r="S34" s="211"/>
      <c r="T34" s="334">
        <f>IF(T17="","",SUM(AA28:AA33))</f>
      </c>
      <c r="U34" s="335"/>
      <c r="V34" s="335"/>
      <c r="W34" s="335"/>
      <c r="X34" s="335"/>
      <c r="Y34" s="335"/>
      <c r="Z34" s="335"/>
      <c r="AA34" s="335"/>
      <c r="AB34" s="335"/>
      <c r="AC34" s="335"/>
      <c r="AD34" s="336" t="s">
        <v>3</v>
      </c>
      <c r="AE34" s="337"/>
      <c r="AF34" s="333" t="s">
        <v>73</v>
      </c>
      <c r="AG34" s="211"/>
      <c r="AH34" s="334">
        <f>IF(AH$17="","",SUM(AO28:AR33))</f>
      </c>
      <c r="AI34" s="335"/>
      <c r="AJ34" s="335"/>
      <c r="AK34" s="335"/>
      <c r="AL34" s="335"/>
      <c r="AM34" s="335"/>
      <c r="AN34" s="335"/>
      <c r="AO34" s="335"/>
      <c r="AP34" s="335"/>
      <c r="AQ34" s="335"/>
      <c r="AR34" s="336" t="s">
        <v>3</v>
      </c>
      <c r="AS34" s="337"/>
      <c r="AT34" s="333" t="s">
        <v>88</v>
      </c>
      <c r="AU34" s="211"/>
      <c r="AV34" s="338">
        <f>IF(AV$17="","",SUM(BC28:BF33))</f>
      </c>
      <c r="AW34" s="338"/>
      <c r="AX34" s="338"/>
      <c r="AY34" s="338"/>
      <c r="AZ34" s="338"/>
      <c r="BA34" s="338"/>
      <c r="BB34" s="338"/>
      <c r="BC34" s="338"/>
      <c r="BD34" s="338"/>
      <c r="BE34" s="338"/>
      <c r="BF34" s="336" t="s">
        <v>3</v>
      </c>
      <c r="BG34" s="337"/>
      <c r="BH34" s="94"/>
      <c r="BI34" s="94"/>
      <c r="BJ34" s="94"/>
      <c r="BK34" s="94"/>
      <c r="BL34" s="94"/>
      <c r="BM34" s="94"/>
      <c r="BN34" s="94"/>
      <c r="BO34" s="102"/>
      <c r="BP34" s="67"/>
      <c r="BQ34" s="67"/>
      <c r="DV34" s="77"/>
      <c r="DX34" s="77"/>
    </row>
    <row r="35" spans="1:69" ht="21" customHeight="1" outlineLevel="2" thickBot="1">
      <c r="A35" s="67"/>
      <c r="B35" s="70"/>
      <c r="C35" s="70"/>
      <c r="D35" s="70"/>
      <c r="E35" s="70"/>
      <c r="F35" s="70"/>
      <c r="G35" s="70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3"/>
      <c r="AJ35" s="32"/>
      <c r="AK35" s="32"/>
      <c r="AL35" s="32"/>
      <c r="AM35" s="32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2"/>
      <c r="BI35" s="70"/>
      <c r="BJ35" s="70"/>
      <c r="BK35" s="70"/>
      <c r="BL35" s="70"/>
      <c r="BM35" s="70"/>
      <c r="BN35" s="70"/>
      <c r="BO35" s="70"/>
      <c r="BP35" s="67"/>
      <c r="BQ35" s="67"/>
    </row>
    <row r="36" spans="1:70" ht="9.75" customHeight="1" thickTop="1">
      <c r="A36" s="82"/>
      <c r="B36" s="343" t="s">
        <v>45</v>
      </c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82"/>
      <c r="S36" s="82"/>
      <c r="T36" s="82"/>
      <c r="U36" s="83"/>
      <c r="V36" s="83"/>
      <c r="W36" s="83"/>
      <c r="X36" s="83"/>
      <c r="Y36" s="83"/>
      <c r="Z36" s="83"/>
      <c r="AA36" s="83"/>
      <c r="AB36" s="83"/>
      <c r="AC36" s="83"/>
      <c r="AD36" s="35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75"/>
      <c r="BR36" s="76"/>
    </row>
    <row r="37" spans="1:69" ht="15" customHeight="1" outlineLevel="2">
      <c r="A37" s="36"/>
      <c r="B37" s="344"/>
      <c r="C37" s="344"/>
      <c r="D37" s="344"/>
      <c r="E37" s="344"/>
      <c r="F37" s="344"/>
      <c r="G37" s="344"/>
      <c r="H37" s="344"/>
      <c r="I37" s="344"/>
      <c r="J37" s="344"/>
      <c r="K37" s="344"/>
      <c r="L37" s="344"/>
      <c r="M37" s="344"/>
      <c r="N37" s="344"/>
      <c r="O37" s="344"/>
      <c r="P37" s="344"/>
      <c r="Q37" s="344"/>
      <c r="R37" s="37"/>
      <c r="S37" s="37"/>
      <c r="T37" s="38"/>
      <c r="U37" s="339" t="s">
        <v>44</v>
      </c>
      <c r="V37" s="339"/>
      <c r="W37" s="339"/>
      <c r="X37" s="339"/>
      <c r="Y37" s="339"/>
      <c r="Z37" s="339"/>
      <c r="AA37" s="339"/>
      <c r="AB37" s="339"/>
      <c r="AC37" s="339"/>
      <c r="AD37" s="339"/>
      <c r="AE37" s="339"/>
      <c r="AF37" s="339"/>
      <c r="AG37" s="339"/>
      <c r="AH37" s="339"/>
      <c r="AI37" s="339"/>
      <c r="AJ37" s="339"/>
      <c r="AK37" s="339"/>
      <c r="AL37" s="339"/>
      <c r="AM37" s="339"/>
      <c r="AN37" s="339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9"/>
      <c r="BC37" s="39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67"/>
      <c r="BP37" s="67"/>
      <c r="BQ37" s="67"/>
    </row>
    <row r="38" spans="1:69" ht="8.25" customHeight="1" outlineLevel="2">
      <c r="A38" s="32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37"/>
      <c r="S38" s="37"/>
      <c r="T38" s="38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41"/>
      <c r="BA38" s="41"/>
      <c r="BB38" s="41"/>
      <c r="BC38" s="41"/>
      <c r="BD38" s="41"/>
      <c r="BE38" s="41"/>
      <c r="BF38" s="41"/>
      <c r="BG38" s="40"/>
      <c r="BH38" s="40"/>
      <c r="BI38" s="81"/>
      <c r="BJ38" s="70"/>
      <c r="BK38" s="70"/>
      <c r="BL38" s="70"/>
      <c r="BM38" s="70"/>
      <c r="BN38" s="70"/>
      <c r="BO38" s="67"/>
      <c r="BP38" s="67"/>
      <c r="BQ38" s="67"/>
    </row>
    <row r="39" spans="1:69" ht="15" customHeight="1" outlineLevel="2">
      <c r="A39" s="67"/>
      <c r="B39" s="70"/>
      <c r="C39" s="70"/>
      <c r="D39" s="70"/>
      <c r="E39" s="70"/>
      <c r="F39" s="191" t="s">
        <v>38</v>
      </c>
      <c r="G39" s="192"/>
      <c r="H39" s="192"/>
      <c r="I39" s="193"/>
      <c r="J39" s="200" t="s">
        <v>13</v>
      </c>
      <c r="K39" s="201"/>
      <c r="L39" s="201"/>
      <c r="M39" s="201"/>
      <c r="N39" s="201"/>
      <c r="O39" s="201"/>
      <c r="P39" s="201"/>
      <c r="Q39" s="202"/>
      <c r="R39" s="186" t="s">
        <v>42</v>
      </c>
      <c r="S39" s="187"/>
      <c r="T39" s="187"/>
      <c r="U39" s="187"/>
      <c r="V39" s="187"/>
      <c r="W39" s="187"/>
      <c r="X39" s="188">
        <f>IF(T$17="","",IF(T$17=0,0,(ROUNDDOWN(T25/T17,2))))</f>
      </c>
      <c r="Y39" s="188"/>
      <c r="Z39" s="188"/>
      <c r="AA39" s="188"/>
      <c r="AB39" s="188"/>
      <c r="AC39" s="188"/>
      <c r="AD39" s="187" t="s">
        <v>3</v>
      </c>
      <c r="AE39" s="189"/>
      <c r="AF39" s="186" t="s">
        <v>74</v>
      </c>
      <c r="AG39" s="187"/>
      <c r="AH39" s="187"/>
      <c r="AI39" s="187"/>
      <c r="AJ39" s="187"/>
      <c r="AK39" s="187"/>
      <c r="AL39" s="188">
        <f>IF(AH$17="","",IF(AH17=0,0,(ROUNDDOWN(AH25/AH17,2))))</f>
      </c>
      <c r="AM39" s="188"/>
      <c r="AN39" s="188"/>
      <c r="AO39" s="188"/>
      <c r="AP39" s="188"/>
      <c r="AQ39" s="188"/>
      <c r="AR39" s="187" t="s">
        <v>3</v>
      </c>
      <c r="AS39" s="189"/>
      <c r="AT39" s="186" t="s">
        <v>89</v>
      </c>
      <c r="AU39" s="187"/>
      <c r="AV39" s="187"/>
      <c r="AW39" s="187"/>
      <c r="AX39" s="187"/>
      <c r="AY39" s="187"/>
      <c r="AZ39" s="188">
        <f>IF(AV$17="","",IF(AV17=0,0,(ROUNDDOWN(AV25/AV17,2))))</f>
      </c>
      <c r="BA39" s="188"/>
      <c r="BB39" s="188"/>
      <c r="BC39" s="188"/>
      <c r="BD39" s="188"/>
      <c r="BE39" s="188"/>
      <c r="BF39" s="187" t="s">
        <v>3</v>
      </c>
      <c r="BG39" s="189"/>
      <c r="BP39" s="67"/>
      <c r="BQ39" s="67"/>
    </row>
    <row r="40" spans="1:84" ht="15" customHeight="1" outlineLevel="2">
      <c r="A40" s="67"/>
      <c r="B40" s="70"/>
      <c r="C40" s="70"/>
      <c r="D40" s="70"/>
      <c r="E40" s="70"/>
      <c r="F40" s="194"/>
      <c r="G40" s="195"/>
      <c r="H40" s="195"/>
      <c r="I40" s="196"/>
      <c r="J40" s="200" t="s">
        <v>19</v>
      </c>
      <c r="K40" s="201"/>
      <c r="L40" s="201"/>
      <c r="M40" s="201"/>
      <c r="N40" s="201"/>
      <c r="O40" s="201"/>
      <c r="P40" s="201"/>
      <c r="Q40" s="202"/>
      <c r="R40" s="186" t="s">
        <v>43</v>
      </c>
      <c r="S40" s="187"/>
      <c r="T40" s="187"/>
      <c r="U40" s="187"/>
      <c r="V40" s="187"/>
      <c r="W40" s="187"/>
      <c r="X40" s="188">
        <f>IF(T$17="","",ROUNDDOWN(T34/22,2))</f>
      </c>
      <c r="Y40" s="188"/>
      <c r="Z40" s="188"/>
      <c r="AA40" s="188"/>
      <c r="AB40" s="188"/>
      <c r="AC40" s="188"/>
      <c r="AD40" s="187" t="s">
        <v>3</v>
      </c>
      <c r="AE40" s="189"/>
      <c r="AF40" s="186" t="s">
        <v>75</v>
      </c>
      <c r="AG40" s="187"/>
      <c r="AH40" s="187"/>
      <c r="AI40" s="187"/>
      <c r="AJ40" s="187"/>
      <c r="AK40" s="187"/>
      <c r="AL40" s="188">
        <f>IF(AH$17="","",ROUNDDOWN(AH34/22,2))</f>
      </c>
      <c r="AM40" s="188"/>
      <c r="AN40" s="188"/>
      <c r="AO40" s="188"/>
      <c r="AP40" s="188"/>
      <c r="AQ40" s="188"/>
      <c r="AR40" s="187" t="s">
        <v>3</v>
      </c>
      <c r="AS40" s="189"/>
      <c r="AT40" s="186" t="s">
        <v>90</v>
      </c>
      <c r="AU40" s="187"/>
      <c r="AV40" s="187"/>
      <c r="AW40" s="187"/>
      <c r="AX40" s="187"/>
      <c r="AY40" s="187"/>
      <c r="AZ40" s="188">
        <f>IF(AV$17="","",ROUNDDOWN(AV34/22,2))</f>
      </c>
      <c r="BA40" s="188"/>
      <c r="BB40" s="188"/>
      <c r="BC40" s="188"/>
      <c r="BD40" s="188"/>
      <c r="BE40" s="188"/>
      <c r="BF40" s="187" t="s">
        <v>3</v>
      </c>
      <c r="BG40" s="189"/>
      <c r="BP40" s="67"/>
      <c r="BQ40" s="14"/>
      <c r="BR40" s="14"/>
      <c r="BS40" s="14"/>
      <c r="BT40" s="14"/>
      <c r="BU40" s="14"/>
      <c r="BV40" s="14"/>
      <c r="BW40" s="14"/>
      <c r="BX40" s="76"/>
      <c r="BY40" s="91"/>
      <c r="BZ40" s="91"/>
      <c r="CA40" s="91"/>
      <c r="CB40" s="91"/>
      <c r="CC40" s="91"/>
      <c r="CD40" s="91"/>
      <c r="CE40" s="91"/>
      <c r="CF40" s="91"/>
    </row>
    <row r="41" spans="1:84" ht="15" customHeight="1" outlineLevel="1">
      <c r="A41" s="67"/>
      <c r="B41" s="70"/>
      <c r="C41" s="70"/>
      <c r="D41" s="70"/>
      <c r="E41" s="70"/>
      <c r="F41" s="197"/>
      <c r="G41" s="198"/>
      <c r="H41" s="198"/>
      <c r="I41" s="199"/>
      <c r="J41" s="200" t="s">
        <v>22</v>
      </c>
      <c r="K41" s="201"/>
      <c r="L41" s="201"/>
      <c r="M41" s="201"/>
      <c r="N41" s="201"/>
      <c r="O41" s="201"/>
      <c r="P41" s="201"/>
      <c r="Q41" s="202"/>
      <c r="R41" s="186" t="s">
        <v>116</v>
      </c>
      <c r="S41" s="187"/>
      <c r="T41" s="187"/>
      <c r="U41" s="187"/>
      <c r="V41" s="187"/>
      <c r="W41" s="187"/>
      <c r="X41" s="188">
        <f>IF(T$17="","",ROUNDDOWN(X39+X40,0))</f>
      </c>
      <c r="Y41" s="188"/>
      <c r="Z41" s="188"/>
      <c r="AA41" s="188"/>
      <c r="AB41" s="188"/>
      <c r="AC41" s="188"/>
      <c r="AD41" s="187" t="s">
        <v>3</v>
      </c>
      <c r="AE41" s="189"/>
      <c r="AF41" s="186" t="s">
        <v>76</v>
      </c>
      <c r="AG41" s="187"/>
      <c r="AH41" s="187"/>
      <c r="AI41" s="187"/>
      <c r="AJ41" s="187"/>
      <c r="AK41" s="187"/>
      <c r="AL41" s="188">
        <f>IF(AH$17="","",ROUNDDOWN(AL39+AL40,0))</f>
      </c>
      <c r="AM41" s="188"/>
      <c r="AN41" s="188"/>
      <c r="AO41" s="188"/>
      <c r="AP41" s="188"/>
      <c r="AQ41" s="188"/>
      <c r="AR41" s="187" t="s">
        <v>3</v>
      </c>
      <c r="AS41" s="189"/>
      <c r="AT41" s="186" t="s">
        <v>91</v>
      </c>
      <c r="AU41" s="187"/>
      <c r="AV41" s="187"/>
      <c r="AW41" s="187"/>
      <c r="AX41" s="187"/>
      <c r="AY41" s="187"/>
      <c r="AZ41" s="188">
        <f>IF(AV$17="","",ROUNDDOWN(AZ39+AZ40,0))</f>
      </c>
      <c r="BA41" s="188"/>
      <c r="BB41" s="188"/>
      <c r="BC41" s="188"/>
      <c r="BD41" s="188"/>
      <c r="BE41" s="188"/>
      <c r="BF41" s="187" t="s">
        <v>3</v>
      </c>
      <c r="BG41" s="189"/>
      <c r="BP41" s="67"/>
      <c r="BQ41" s="205"/>
      <c r="BR41" s="205"/>
      <c r="BS41" s="205"/>
      <c r="BT41" s="205"/>
      <c r="BU41" s="205"/>
      <c r="BV41" s="205"/>
      <c r="BW41" s="205"/>
      <c r="BX41" s="205"/>
      <c r="BY41" s="205"/>
      <c r="BZ41" s="205"/>
      <c r="CA41" s="205"/>
      <c r="CB41" s="205"/>
      <c r="CC41" s="205"/>
      <c r="CD41" s="205"/>
      <c r="CE41" s="205"/>
      <c r="CF41" s="205"/>
    </row>
    <row r="42" spans="1:84" s="43" customFormat="1" ht="15" customHeight="1" outlineLevel="1">
      <c r="A42" s="36"/>
      <c r="B42" s="32"/>
      <c r="C42" s="32"/>
      <c r="D42" s="42"/>
      <c r="E42" s="42"/>
      <c r="F42" s="32"/>
      <c r="G42" s="32"/>
      <c r="H42" s="62" t="s">
        <v>23</v>
      </c>
      <c r="I42" s="62"/>
      <c r="J42" s="14" t="s">
        <v>97</v>
      </c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BP42" s="36"/>
      <c r="BQ42" s="96"/>
      <c r="BR42" s="97"/>
      <c r="BS42" s="97"/>
      <c r="BT42" s="97"/>
      <c r="BU42" s="63"/>
      <c r="BV42" s="223"/>
      <c r="BW42" s="223"/>
      <c r="BX42" s="63"/>
      <c r="BY42" s="91"/>
      <c r="BZ42" s="91"/>
      <c r="CA42" s="91"/>
      <c r="CB42" s="91"/>
      <c r="CC42" s="91"/>
      <c r="CD42" s="91"/>
      <c r="CE42" s="91"/>
      <c r="CF42" s="91"/>
    </row>
    <row r="43" spans="1:84" s="43" customFormat="1" ht="7.5" customHeight="1">
      <c r="A43" s="36"/>
      <c r="B43" s="95"/>
      <c r="C43" s="205"/>
      <c r="D43" s="205"/>
      <c r="F43" s="63"/>
      <c r="G43" s="32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BP43" s="36"/>
      <c r="BQ43" s="96"/>
      <c r="BR43" s="97"/>
      <c r="BS43" s="97"/>
      <c r="BT43" s="97"/>
      <c r="BU43" s="63"/>
      <c r="BV43" s="223"/>
      <c r="BW43" s="223"/>
      <c r="BX43" s="63"/>
      <c r="BY43" s="91"/>
      <c r="BZ43" s="91"/>
      <c r="CA43" s="91"/>
      <c r="CB43" s="91"/>
      <c r="CC43" s="91"/>
      <c r="CD43" s="91"/>
      <c r="CE43" s="91"/>
      <c r="CF43" s="91"/>
    </row>
    <row r="44" spans="1:84" s="43" customFormat="1" ht="19.5" customHeight="1">
      <c r="A44" s="36"/>
      <c r="B44" s="95"/>
      <c r="C44" s="41"/>
      <c r="D44" s="41"/>
      <c r="F44" s="351" t="s">
        <v>85</v>
      </c>
      <c r="G44" s="352"/>
      <c r="H44" s="352"/>
      <c r="I44" s="353"/>
      <c r="J44" s="121" t="s">
        <v>98</v>
      </c>
      <c r="K44" s="122"/>
      <c r="L44" s="122"/>
      <c r="M44" s="122"/>
      <c r="N44" s="122"/>
      <c r="O44" s="122"/>
      <c r="P44" s="124"/>
      <c r="Q44" s="124"/>
      <c r="R44" s="402">
        <f>ROUNDDOWN(C19/264,0)</f>
        <v>0</v>
      </c>
      <c r="S44" s="402"/>
      <c r="T44" s="402"/>
      <c r="U44" s="402"/>
      <c r="V44" s="402"/>
      <c r="W44" s="122" t="s">
        <v>3</v>
      </c>
      <c r="X44" s="123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08"/>
      <c r="AX44" s="108"/>
      <c r="AY44" s="120"/>
      <c r="AZ44" s="120"/>
      <c r="BP44" s="36"/>
      <c r="BQ44" s="96"/>
      <c r="BR44" s="97"/>
      <c r="BS44" s="97"/>
      <c r="BT44" s="97"/>
      <c r="BU44" s="63"/>
      <c r="BV44" s="108"/>
      <c r="BW44" s="108"/>
      <c r="BX44" s="63"/>
      <c r="BY44" s="91"/>
      <c r="BZ44" s="91"/>
      <c r="CA44" s="91"/>
      <c r="CB44" s="91"/>
      <c r="CC44" s="91"/>
      <c r="CD44" s="91"/>
      <c r="CE44" s="91"/>
      <c r="CF44" s="91"/>
    </row>
    <row r="45" spans="1:84" s="43" customFormat="1" ht="9" customHeight="1">
      <c r="A45" s="36"/>
      <c r="B45" s="95"/>
      <c r="C45" s="41"/>
      <c r="D45" s="41"/>
      <c r="F45" s="108"/>
      <c r="G45" s="108"/>
      <c r="H45" s="63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08"/>
      <c r="AX45" s="108"/>
      <c r="AY45" s="120"/>
      <c r="AZ45" s="120"/>
      <c r="BP45" s="36"/>
      <c r="BQ45" s="96"/>
      <c r="BR45" s="97"/>
      <c r="BS45" s="97"/>
      <c r="BT45" s="97"/>
      <c r="BU45" s="63"/>
      <c r="BV45" s="108"/>
      <c r="BW45" s="108"/>
      <c r="BX45" s="63"/>
      <c r="BY45" s="91"/>
      <c r="BZ45" s="91"/>
      <c r="CA45" s="91"/>
      <c r="CB45" s="91"/>
      <c r="CC45" s="91"/>
      <c r="CD45" s="91"/>
      <c r="CE45" s="91"/>
      <c r="CF45" s="91"/>
    </row>
    <row r="46" spans="1:78" s="43" customFormat="1" ht="15" customHeight="1">
      <c r="A46" s="36"/>
      <c r="B46" s="95"/>
      <c r="C46" s="63"/>
      <c r="D46" s="63"/>
      <c r="G46" s="32"/>
      <c r="H46" s="137" t="s">
        <v>24</v>
      </c>
      <c r="I46" s="138"/>
      <c r="J46" s="138"/>
      <c r="K46" s="138"/>
      <c r="L46" s="138"/>
      <c r="M46" s="138"/>
      <c r="N46" s="138"/>
      <c r="O46" s="138"/>
      <c r="P46" s="138"/>
      <c r="Q46" s="138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3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BP46" s="36"/>
      <c r="BQ46" s="36"/>
      <c r="BS46" s="362"/>
      <c r="BT46" s="362"/>
      <c r="BU46" s="362"/>
      <c r="BV46" s="362"/>
      <c r="BW46" s="362"/>
      <c r="BX46" s="362"/>
      <c r="BY46" s="362"/>
      <c r="BZ46" s="362"/>
    </row>
    <row r="47" spans="1:69" s="43" customFormat="1" ht="15" customHeight="1">
      <c r="A47" s="45"/>
      <c r="B47" s="46"/>
      <c r="C47" s="179"/>
      <c r="D47" s="179"/>
      <c r="E47" s="179"/>
      <c r="F47" s="179"/>
      <c r="G47" s="32"/>
      <c r="H47" s="32"/>
      <c r="I47" s="32" t="s">
        <v>25</v>
      </c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184" t="s">
        <v>26</v>
      </c>
      <c r="AB47" s="184"/>
      <c r="AC47" s="184"/>
      <c r="AD47" s="184"/>
      <c r="AE47" s="184"/>
      <c r="AF47" s="184"/>
      <c r="AG47" s="32"/>
      <c r="AH47" s="32"/>
      <c r="AI47" s="33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BP47" s="36"/>
      <c r="BQ47" s="36"/>
    </row>
    <row r="48" spans="1:69" ht="15" customHeight="1">
      <c r="A48" s="45"/>
      <c r="B48" s="46"/>
      <c r="C48" s="213"/>
      <c r="D48" s="213"/>
      <c r="E48" s="180"/>
      <c r="F48" s="180"/>
      <c r="G48" s="70"/>
      <c r="H48" s="32"/>
      <c r="I48" s="13" t="s">
        <v>77</v>
      </c>
      <c r="J48" s="183">
        <f>IF(+C16="","",C16)</f>
      </c>
      <c r="K48" s="183"/>
      <c r="L48" s="183"/>
      <c r="M48" s="183"/>
      <c r="N48" s="183"/>
      <c r="O48" s="14" t="s">
        <v>27</v>
      </c>
      <c r="P48" s="84"/>
      <c r="Q48" s="364" t="s">
        <v>117</v>
      </c>
      <c r="R48" s="364"/>
      <c r="S48" s="364"/>
      <c r="T48" s="364"/>
      <c r="U48" s="364"/>
      <c r="V48" s="364"/>
      <c r="W48" s="364"/>
      <c r="X48" s="364"/>
      <c r="Y48" s="364"/>
      <c r="Z48" s="14" t="s">
        <v>118</v>
      </c>
      <c r="AA48" s="363">
        <f>IF($J$48="","",ROUND(J48/22,-1))</f>
      </c>
      <c r="AB48" s="363"/>
      <c r="AC48" s="363"/>
      <c r="AD48" s="363"/>
      <c r="AE48" s="363"/>
      <c r="AF48" s="363"/>
      <c r="AG48" s="14" t="s">
        <v>27</v>
      </c>
      <c r="AH48" s="14"/>
      <c r="AI48" s="85" t="s">
        <v>28</v>
      </c>
      <c r="AJ48" s="14"/>
      <c r="AK48" s="14"/>
      <c r="AL48" s="84"/>
      <c r="AM48" s="84"/>
      <c r="AN48" s="84"/>
      <c r="AO48" s="14"/>
      <c r="AP48" s="14"/>
      <c r="AQ48" s="14"/>
      <c r="AR48" s="32"/>
      <c r="AS48" s="32"/>
      <c r="AT48" s="32"/>
      <c r="AU48" s="32"/>
      <c r="AV48" s="32"/>
      <c r="AW48" s="32"/>
      <c r="AX48" s="32"/>
      <c r="AY48" s="32"/>
      <c r="BP48" s="67"/>
      <c r="BQ48" s="67"/>
    </row>
    <row r="49" spans="1:69" ht="15" customHeight="1">
      <c r="A49" s="45"/>
      <c r="B49" s="46"/>
      <c r="C49" s="213"/>
      <c r="D49" s="213"/>
      <c r="E49" s="180"/>
      <c r="F49" s="180"/>
      <c r="G49" s="81"/>
      <c r="H49" s="32"/>
      <c r="I49" s="32" t="s">
        <v>29</v>
      </c>
      <c r="J49" s="32"/>
      <c r="K49" s="32"/>
      <c r="L49" s="32"/>
      <c r="M49" s="32"/>
      <c r="N49" s="32"/>
      <c r="O49" s="32"/>
      <c r="P49" s="32"/>
      <c r="Q49" s="32"/>
      <c r="R49" s="32" t="s">
        <v>30</v>
      </c>
      <c r="S49" s="32"/>
      <c r="T49" s="32"/>
      <c r="U49" s="32"/>
      <c r="V49" s="32"/>
      <c r="W49" s="32"/>
      <c r="X49" s="32"/>
      <c r="Y49" s="32"/>
      <c r="Z49" s="32"/>
      <c r="AA49" s="70"/>
      <c r="AB49" s="32" t="s">
        <v>31</v>
      </c>
      <c r="AC49" s="32"/>
      <c r="AD49" s="32"/>
      <c r="AE49" s="32"/>
      <c r="AF49" s="32"/>
      <c r="AG49" s="32"/>
      <c r="AH49" s="32"/>
      <c r="AI49" s="33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32"/>
      <c r="BB49" s="47"/>
      <c r="BC49" s="32"/>
      <c r="BD49" s="32"/>
      <c r="BE49" s="32"/>
      <c r="BF49" s="32"/>
      <c r="BG49" s="70"/>
      <c r="BH49" s="70"/>
      <c r="BI49" s="70"/>
      <c r="BJ49" s="70"/>
      <c r="BK49" s="70"/>
      <c r="BL49" s="70"/>
      <c r="BM49" s="70"/>
      <c r="BN49" s="70"/>
      <c r="BO49" s="67"/>
      <c r="BP49" s="67"/>
      <c r="BQ49" s="67"/>
    </row>
    <row r="50" spans="1:69" ht="15" customHeight="1">
      <c r="A50" s="67"/>
      <c r="B50" s="112"/>
      <c r="C50" s="182"/>
      <c r="D50" s="182"/>
      <c r="E50" s="180"/>
      <c r="F50" s="180"/>
      <c r="G50" s="70"/>
      <c r="H50" s="32"/>
      <c r="I50" s="14" t="s">
        <v>78</v>
      </c>
      <c r="J50" s="366">
        <f>+AA48</f>
      </c>
      <c r="K50" s="366"/>
      <c r="L50" s="366"/>
      <c r="M50" s="366"/>
      <c r="N50" s="366"/>
      <c r="O50" s="175" t="s">
        <v>109</v>
      </c>
      <c r="P50" s="175"/>
      <c r="Q50" s="84"/>
      <c r="R50" s="185">
        <v>2</v>
      </c>
      <c r="S50" s="185"/>
      <c r="T50" s="185" t="s">
        <v>119</v>
      </c>
      <c r="U50" s="185"/>
      <c r="V50" s="185"/>
      <c r="W50" s="185"/>
      <c r="X50" s="84" t="s">
        <v>115</v>
      </c>
      <c r="Y50" s="67"/>
      <c r="Z50" s="14" t="s">
        <v>118</v>
      </c>
      <c r="AA50" s="404">
        <f>IF($J$48="","",ROUND(J50*2/3,0))</f>
      </c>
      <c r="AB50" s="404"/>
      <c r="AC50" s="404"/>
      <c r="AD50" s="404"/>
      <c r="AE50" s="404"/>
      <c r="AF50" s="404"/>
      <c r="AG50" s="14" t="s">
        <v>27</v>
      </c>
      <c r="AH50" s="67"/>
      <c r="AI50" s="48" t="s">
        <v>49</v>
      </c>
      <c r="AJ50" s="14"/>
      <c r="AK50" s="14"/>
      <c r="AL50" s="14"/>
      <c r="AM50" s="14"/>
      <c r="AN50" s="84"/>
      <c r="AO50" s="14"/>
      <c r="AP50" s="32"/>
      <c r="AQ50" s="13"/>
      <c r="AR50" s="129" t="s">
        <v>79</v>
      </c>
      <c r="AS50" s="130"/>
      <c r="AT50" s="125"/>
      <c r="AU50" s="125"/>
      <c r="AV50" s="125"/>
      <c r="AW50" s="125"/>
      <c r="AX50" s="125"/>
      <c r="AY50" s="32"/>
      <c r="AZ50" s="32"/>
      <c r="BA50" s="32"/>
      <c r="BB50" s="32"/>
      <c r="BC50" s="32"/>
      <c r="BD50" s="32"/>
      <c r="BE50" s="32"/>
      <c r="BF50" s="112"/>
      <c r="BG50" s="112"/>
      <c r="BH50" s="112"/>
      <c r="BI50" s="112"/>
      <c r="BJ50" s="112"/>
      <c r="BK50" s="112"/>
      <c r="BL50" s="112"/>
      <c r="BM50" s="112"/>
      <c r="BN50" s="81"/>
      <c r="BO50" s="75"/>
      <c r="BP50" s="67"/>
      <c r="BQ50" s="67"/>
    </row>
    <row r="51" spans="1:69" ht="15" customHeight="1">
      <c r="A51" s="67"/>
      <c r="B51" s="81"/>
      <c r="C51" s="81"/>
      <c r="D51" s="81"/>
      <c r="E51" s="81"/>
      <c r="F51" s="81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49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32"/>
      <c r="AY51" s="32"/>
      <c r="AZ51" s="32"/>
      <c r="BA51" s="32"/>
      <c r="BB51" s="32"/>
      <c r="BC51" s="32"/>
      <c r="BD51" s="32"/>
      <c r="BE51" s="32"/>
      <c r="BF51" s="392"/>
      <c r="BG51" s="392"/>
      <c r="BH51" s="392"/>
      <c r="BI51" s="392"/>
      <c r="BJ51" s="392"/>
      <c r="BK51" s="392"/>
      <c r="BL51" s="392"/>
      <c r="BM51" s="392"/>
      <c r="BN51" s="392"/>
      <c r="BO51" s="67"/>
      <c r="BP51" s="67"/>
      <c r="BQ51" s="67"/>
    </row>
    <row r="52" spans="1:69" ht="15" customHeight="1">
      <c r="A52" s="67"/>
      <c r="B52" s="70"/>
      <c r="C52" s="182"/>
      <c r="D52" s="182"/>
      <c r="E52" s="182"/>
      <c r="F52" s="182"/>
      <c r="G52" s="70"/>
      <c r="H52" s="137" t="s">
        <v>100</v>
      </c>
      <c r="I52" s="138"/>
      <c r="J52" s="138"/>
      <c r="K52" s="138"/>
      <c r="L52" s="138"/>
      <c r="M52" s="138"/>
      <c r="N52" s="32"/>
      <c r="O52" s="32"/>
      <c r="P52" s="32"/>
      <c r="Q52" s="32"/>
      <c r="R52" s="32"/>
      <c r="S52" s="32"/>
      <c r="T52" s="32"/>
      <c r="U52" s="32"/>
      <c r="V52" s="143"/>
      <c r="W52" s="143" t="s">
        <v>93</v>
      </c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32"/>
      <c r="AL52" s="32"/>
      <c r="AM52" s="32"/>
      <c r="AN52" s="32"/>
      <c r="AO52" s="44"/>
      <c r="AQ52" s="139"/>
      <c r="AR52" s="140" t="s">
        <v>95</v>
      </c>
      <c r="AS52" s="140"/>
      <c r="AT52" s="140"/>
      <c r="AU52" s="140"/>
      <c r="AV52" s="140"/>
      <c r="AW52" s="140"/>
      <c r="AX52" s="140"/>
      <c r="AY52" s="141"/>
      <c r="AZ52" s="32"/>
      <c r="BA52" s="32"/>
      <c r="BB52" s="32"/>
      <c r="BC52" s="32"/>
      <c r="BD52" s="32"/>
      <c r="BE52" s="32"/>
      <c r="BF52" s="392"/>
      <c r="BG52" s="392"/>
      <c r="BH52" s="392"/>
      <c r="BI52" s="392"/>
      <c r="BJ52" s="392"/>
      <c r="BK52" s="392"/>
      <c r="BL52" s="392"/>
      <c r="BM52" s="392"/>
      <c r="BN52" s="392"/>
      <c r="BO52" s="67"/>
      <c r="BP52" s="67"/>
      <c r="BQ52" s="67"/>
    </row>
    <row r="53" spans="1:69" s="43" customFormat="1" ht="15" customHeight="1">
      <c r="A53" s="36"/>
      <c r="B53" s="32"/>
      <c r="C53" s="213"/>
      <c r="D53" s="213"/>
      <c r="E53" s="367"/>
      <c r="F53" s="367"/>
      <c r="G53" s="32"/>
      <c r="H53" s="32"/>
      <c r="I53" s="368" t="s">
        <v>101</v>
      </c>
      <c r="J53" s="368"/>
      <c r="K53" s="365">
        <f>+X41</f>
      </c>
      <c r="L53" s="365"/>
      <c r="M53" s="365"/>
      <c r="N53" s="365"/>
      <c r="O53" s="365"/>
      <c r="P53" s="368" t="s">
        <v>32</v>
      </c>
      <c r="Q53" s="368"/>
      <c r="R53" s="184"/>
      <c r="S53" s="184"/>
      <c r="T53" s="125"/>
      <c r="U53" s="125"/>
      <c r="V53" s="32"/>
      <c r="W53" s="32"/>
      <c r="X53" s="32" t="s">
        <v>94</v>
      </c>
      <c r="Y53" s="32"/>
      <c r="Z53" s="32"/>
      <c r="AA53" s="16"/>
      <c r="AB53" s="16"/>
      <c r="AC53" s="16"/>
      <c r="AD53" s="16" t="s">
        <v>78</v>
      </c>
      <c r="AE53" s="365">
        <f>IF(K53&gt;$R$44,K53,$R$44)</f>
      </c>
      <c r="AF53" s="365"/>
      <c r="AG53" s="365"/>
      <c r="AH53" s="32" t="s">
        <v>32</v>
      </c>
      <c r="AK53" s="184" t="s">
        <v>120</v>
      </c>
      <c r="AL53" s="184"/>
      <c r="AM53" s="125" t="s">
        <v>121</v>
      </c>
      <c r="AN53" s="127"/>
      <c r="AO53" s="16"/>
      <c r="AR53" s="16"/>
      <c r="AS53" s="127" t="s">
        <v>122</v>
      </c>
      <c r="AT53" s="127"/>
      <c r="AU53" s="127"/>
      <c r="AV53" s="127"/>
      <c r="AW53" s="50" t="s">
        <v>96</v>
      </c>
      <c r="AX53" s="50"/>
      <c r="AY53" s="50"/>
      <c r="AZ53" s="110" t="s">
        <v>118</v>
      </c>
      <c r="BA53" s="403">
        <f>IF(K53="","",IF($AA$50&gt;AE53,T17,0))</f>
      </c>
      <c r="BB53" s="403"/>
      <c r="BC53" s="180" t="s">
        <v>33</v>
      </c>
      <c r="BD53" s="180"/>
      <c r="BE53" s="16"/>
      <c r="BF53" s="184" t="s">
        <v>120</v>
      </c>
      <c r="BG53" s="184"/>
      <c r="BH53" s="125" t="s">
        <v>123</v>
      </c>
      <c r="BI53" s="110"/>
      <c r="BJ53" s="110"/>
      <c r="BK53" s="110"/>
      <c r="BL53" s="110"/>
      <c r="BM53" s="91"/>
      <c r="BN53" s="95"/>
      <c r="BO53" s="36"/>
      <c r="BP53" s="36"/>
      <c r="BQ53" s="36"/>
    </row>
    <row r="54" spans="1:69" s="43" customFormat="1" ht="15" customHeight="1">
      <c r="A54" s="36"/>
      <c r="B54" s="32"/>
      <c r="C54" s="213"/>
      <c r="D54" s="213"/>
      <c r="E54" s="367"/>
      <c r="F54" s="367"/>
      <c r="G54" s="32"/>
      <c r="H54" s="95"/>
      <c r="I54" s="181" t="s">
        <v>124</v>
      </c>
      <c r="J54" s="181"/>
      <c r="K54" s="190">
        <f>+AL41</f>
      </c>
      <c r="L54" s="190"/>
      <c r="M54" s="190"/>
      <c r="N54" s="190"/>
      <c r="O54" s="190"/>
      <c r="P54" s="181" t="s">
        <v>32</v>
      </c>
      <c r="Q54" s="181"/>
      <c r="R54" s="182"/>
      <c r="S54" s="182"/>
      <c r="T54" s="126"/>
      <c r="U54" s="126"/>
      <c r="V54" s="95"/>
      <c r="W54" s="95"/>
      <c r="X54" s="32" t="s">
        <v>94</v>
      </c>
      <c r="Y54" s="95"/>
      <c r="Z54" s="95"/>
      <c r="AA54" s="50"/>
      <c r="AB54" s="50"/>
      <c r="AC54" s="50"/>
      <c r="AD54" s="50" t="s">
        <v>78</v>
      </c>
      <c r="AE54" s="365">
        <f>IF(K54&gt;$R$44,K54,$R$44)</f>
      </c>
      <c r="AF54" s="365"/>
      <c r="AG54" s="365"/>
      <c r="AH54" s="95" t="s">
        <v>32</v>
      </c>
      <c r="AK54" s="184" t="s">
        <v>120</v>
      </c>
      <c r="AL54" s="184"/>
      <c r="AM54" s="125" t="s">
        <v>125</v>
      </c>
      <c r="AN54" s="128"/>
      <c r="AO54" s="50"/>
      <c r="AR54" s="50"/>
      <c r="AS54" s="128" t="s">
        <v>133</v>
      </c>
      <c r="AT54" s="127"/>
      <c r="AU54" s="127"/>
      <c r="AV54" s="128"/>
      <c r="AW54" s="50" t="s">
        <v>96</v>
      </c>
      <c r="AX54" s="50"/>
      <c r="AY54" s="50"/>
      <c r="AZ54" s="110" t="s">
        <v>118</v>
      </c>
      <c r="BA54" s="403">
        <f>IF(K54="","",IF($AA$50&gt;AE54,AH17,0))</f>
      </c>
      <c r="BB54" s="403"/>
      <c r="BC54" s="180" t="s">
        <v>33</v>
      </c>
      <c r="BD54" s="180"/>
      <c r="BE54" s="16"/>
      <c r="BF54" s="184" t="s">
        <v>120</v>
      </c>
      <c r="BG54" s="184"/>
      <c r="BH54" s="125" t="s">
        <v>126</v>
      </c>
      <c r="BI54" s="110"/>
      <c r="BJ54" s="110"/>
      <c r="BK54" s="110"/>
      <c r="BL54" s="110"/>
      <c r="BM54" s="91"/>
      <c r="BN54" s="95"/>
      <c r="BO54" s="36"/>
      <c r="BP54" s="36"/>
      <c r="BQ54" s="36"/>
    </row>
    <row r="55" spans="1:69" s="43" customFormat="1" ht="15" customHeight="1">
      <c r="A55" s="36"/>
      <c r="B55" s="32"/>
      <c r="C55" s="213"/>
      <c r="D55" s="213"/>
      <c r="E55" s="367"/>
      <c r="F55" s="367"/>
      <c r="G55" s="32"/>
      <c r="H55" s="95"/>
      <c r="I55" s="181" t="s">
        <v>127</v>
      </c>
      <c r="J55" s="181"/>
      <c r="K55" s="190">
        <f>+AZ41</f>
      </c>
      <c r="L55" s="190"/>
      <c r="M55" s="190"/>
      <c r="N55" s="190"/>
      <c r="O55" s="190"/>
      <c r="P55" s="181" t="s">
        <v>32</v>
      </c>
      <c r="Q55" s="181"/>
      <c r="R55" s="182"/>
      <c r="S55" s="182"/>
      <c r="T55" s="126"/>
      <c r="U55" s="126"/>
      <c r="V55" s="95"/>
      <c r="W55" s="95"/>
      <c r="X55" s="111" t="s">
        <v>94</v>
      </c>
      <c r="Y55" s="95"/>
      <c r="Z55" s="95"/>
      <c r="AA55" s="50"/>
      <c r="AB55" s="50"/>
      <c r="AC55" s="50"/>
      <c r="AD55" s="50" t="s">
        <v>78</v>
      </c>
      <c r="AE55" s="365">
        <f>IF(K55&gt;$R$44,K55,$R$44)</f>
      </c>
      <c r="AF55" s="365"/>
      <c r="AG55" s="365"/>
      <c r="AH55" s="95" t="s">
        <v>32</v>
      </c>
      <c r="AK55" s="184" t="s">
        <v>120</v>
      </c>
      <c r="AL55" s="184"/>
      <c r="AM55" s="125" t="s">
        <v>128</v>
      </c>
      <c r="AN55" s="128"/>
      <c r="AO55" s="16"/>
      <c r="AR55" s="16"/>
      <c r="AS55" s="128" t="s">
        <v>134</v>
      </c>
      <c r="AT55" s="127"/>
      <c r="AU55" s="127"/>
      <c r="AV55" s="128"/>
      <c r="AW55" s="50" t="s">
        <v>96</v>
      </c>
      <c r="AX55" s="50"/>
      <c r="AY55" s="50"/>
      <c r="AZ55" s="110" t="s">
        <v>118</v>
      </c>
      <c r="BA55" s="403">
        <f>IF(K55="","",IF($AA$50&gt;AE55,AV17,0))</f>
      </c>
      <c r="BB55" s="403"/>
      <c r="BC55" s="180" t="s">
        <v>33</v>
      </c>
      <c r="BD55" s="180"/>
      <c r="BE55" s="16"/>
      <c r="BF55" s="184" t="s">
        <v>120</v>
      </c>
      <c r="BG55" s="184"/>
      <c r="BH55" s="125" t="s">
        <v>129</v>
      </c>
      <c r="BI55" s="110"/>
      <c r="BJ55" s="110"/>
      <c r="BK55" s="110"/>
      <c r="BL55" s="110"/>
      <c r="BM55" s="91"/>
      <c r="BN55" s="95"/>
      <c r="BO55" s="36"/>
      <c r="BP55" s="36"/>
      <c r="BQ55" s="36"/>
    </row>
    <row r="56" spans="1:69" s="43" customFormat="1" ht="15" customHeight="1">
      <c r="A56" s="36"/>
      <c r="B56" s="32"/>
      <c r="C56" s="32"/>
      <c r="D56" s="32"/>
      <c r="E56" s="32"/>
      <c r="F56" s="32"/>
      <c r="G56" s="32"/>
      <c r="H56" s="32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373"/>
      <c r="AF56" s="373"/>
      <c r="AG56" s="373"/>
      <c r="AH56" s="95"/>
      <c r="AI56" s="113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50"/>
      <c r="AU56" s="50"/>
      <c r="AV56" s="50"/>
      <c r="AW56" s="50"/>
      <c r="AX56" s="367"/>
      <c r="AY56" s="367"/>
      <c r="AZ56" s="367"/>
      <c r="BA56" s="367"/>
      <c r="BB56" s="367"/>
      <c r="BC56" s="367"/>
      <c r="BD56" s="50"/>
      <c r="BE56" s="50"/>
      <c r="BF56" s="374"/>
      <c r="BG56" s="374"/>
      <c r="BH56" s="367"/>
      <c r="BI56" s="367"/>
      <c r="BJ56" s="367"/>
      <c r="BK56" s="367"/>
      <c r="BL56" s="367"/>
      <c r="BM56" s="91"/>
      <c r="BN56" s="95"/>
      <c r="BO56" s="36"/>
      <c r="BP56" s="36"/>
      <c r="BQ56" s="36"/>
    </row>
    <row r="57" spans="1:70" s="43" customFormat="1" ht="15" customHeight="1">
      <c r="A57" s="36"/>
      <c r="B57" s="32"/>
      <c r="C57" s="70"/>
      <c r="D57" s="70"/>
      <c r="E57" s="70"/>
      <c r="F57" s="70"/>
      <c r="G57" s="70"/>
      <c r="H57" s="137" t="s">
        <v>35</v>
      </c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3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95"/>
      <c r="BG57" s="81"/>
      <c r="BH57" s="81"/>
      <c r="BI57" s="81"/>
      <c r="BJ57" s="371"/>
      <c r="BK57" s="371"/>
      <c r="BL57" s="372"/>
      <c r="BM57" s="372"/>
      <c r="BN57" s="81"/>
      <c r="BO57" s="67"/>
      <c r="BP57" s="67"/>
      <c r="BQ57" s="67"/>
      <c r="BR57" s="68"/>
    </row>
    <row r="58" spans="1:69" ht="15" customHeight="1">
      <c r="A58" s="67"/>
      <c r="B58" s="70"/>
      <c r="C58" s="70"/>
      <c r="D58" s="70"/>
      <c r="E58" s="70"/>
      <c r="F58" s="70"/>
      <c r="G58" s="70"/>
      <c r="H58" s="32"/>
      <c r="I58" s="70"/>
      <c r="J58" s="184" t="s">
        <v>36</v>
      </c>
      <c r="K58" s="184"/>
      <c r="L58" s="184"/>
      <c r="M58" s="184"/>
      <c r="N58" s="184"/>
      <c r="O58" s="184"/>
      <c r="P58" s="70"/>
      <c r="Q58" s="70"/>
      <c r="R58" s="16" t="s">
        <v>111</v>
      </c>
      <c r="S58" s="16"/>
      <c r="T58" s="16"/>
      <c r="U58" s="16"/>
      <c r="V58" s="16"/>
      <c r="W58" s="16"/>
      <c r="X58" s="16"/>
      <c r="Y58" s="16"/>
      <c r="Z58" s="70"/>
      <c r="AA58" s="368" t="s">
        <v>112</v>
      </c>
      <c r="AB58" s="368"/>
      <c r="AC58" s="368"/>
      <c r="AD58" s="368"/>
      <c r="AE58" s="368"/>
      <c r="AF58" s="368"/>
      <c r="AG58" s="368"/>
      <c r="AH58" s="51"/>
      <c r="AI58" s="184" t="s">
        <v>99</v>
      </c>
      <c r="AJ58" s="184"/>
      <c r="AK58" s="184"/>
      <c r="AL58" s="184"/>
      <c r="AM58" s="184"/>
      <c r="AN58" s="184"/>
      <c r="AO58" s="184"/>
      <c r="AP58" s="184"/>
      <c r="AQ58" s="32"/>
      <c r="AR58" s="70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32"/>
      <c r="BO58" s="32"/>
      <c r="BP58" s="67"/>
      <c r="BQ58" s="67"/>
    </row>
    <row r="59" spans="1:70" ht="15.75" customHeight="1" thickBot="1">
      <c r="A59" s="67"/>
      <c r="B59" s="70"/>
      <c r="C59" s="53"/>
      <c r="D59" s="53"/>
      <c r="E59" s="53"/>
      <c r="F59" s="53"/>
      <c r="G59" s="32"/>
      <c r="H59" s="32"/>
      <c r="I59" s="53" t="s">
        <v>102</v>
      </c>
      <c r="K59" s="376">
        <f>IF(T17="","",+$AA$50)</f>
      </c>
      <c r="L59" s="376"/>
      <c r="M59" s="376"/>
      <c r="N59" s="376"/>
      <c r="O59" s="161" t="s">
        <v>3</v>
      </c>
      <c r="P59" s="144" t="s">
        <v>104</v>
      </c>
      <c r="Q59" s="154"/>
      <c r="R59" s="376">
        <f>AE53</f>
      </c>
      <c r="S59" s="376"/>
      <c r="T59" s="376"/>
      <c r="U59" s="376"/>
      <c r="V59" s="376"/>
      <c r="W59" s="161" t="s">
        <v>3</v>
      </c>
      <c r="X59" s="53" t="s">
        <v>82</v>
      </c>
      <c r="Z59" s="54" t="s">
        <v>81</v>
      </c>
      <c r="AA59" s="145"/>
      <c r="AB59" s="149"/>
      <c r="AC59" s="376">
        <f>BA53</f>
      </c>
      <c r="AD59" s="376"/>
      <c r="AE59" s="376"/>
      <c r="AF59" s="163" t="s">
        <v>4</v>
      </c>
      <c r="AG59" s="54" t="s">
        <v>83</v>
      </c>
      <c r="AH59" s="54"/>
      <c r="AI59" s="375">
        <f>IF($T$17="","",IF(K59-R59&lt;0,0,(K59-R59)*AC59))</f>
      </c>
      <c r="AJ59" s="375"/>
      <c r="AK59" s="375"/>
      <c r="AL59" s="375"/>
      <c r="AM59" s="375"/>
      <c r="AN59" s="375"/>
      <c r="AO59" s="375"/>
      <c r="AP59" s="375"/>
      <c r="AQ59" s="55" t="s">
        <v>3</v>
      </c>
      <c r="AR59" s="53"/>
      <c r="AS59" s="184" t="s">
        <v>105</v>
      </c>
      <c r="AT59" s="184"/>
      <c r="AU59" s="393" t="s">
        <v>130</v>
      </c>
      <c r="AV59" s="393"/>
      <c r="AW59" s="132"/>
      <c r="AX59" s="52"/>
      <c r="AY59" s="394" t="s">
        <v>107</v>
      </c>
      <c r="AZ59" s="394"/>
      <c r="BA59" s="394"/>
      <c r="BB59" s="394"/>
      <c r="BC59" s="394"/>
      <c r="BD59" s="394"/>
      <c r="BE59" s="394"/>
      <c r="BF59" s="52"/>
      <c r="BG59" s="52"/>
      <c r="BH59" s="52"/>
      <c r="BI59" s="52"/>
      <c r="BJ59" s="52"/>
      <c r="BK59" s="52"/>
      <c r="BL59" s="52"/>
      <c r="BM59" s="52"/>
      <c r="BN59" s="32"/>
      <c r="BO59" s="32"/>
      <c r="BP59" s="56"/>
      <c r="BQ59" s="56"/>
      <c r="BR59" s="57"/>
    </row>
    <row r="60" spans="1:70" ht="6" customHeight="1" thickTop="1">
      <c r="A60" s="67"/>
      <c r="B60" s="70"/>
      <c r="C60" s="53"/>
      <c r="D60" s="53"/>
      <c r="E60" s="53"/>
      <c r="F60" s="53"/>
      <c r="G60" s="32"/>
      <c r="H60" s="32"/>
      <c r="I60" s="53"/>
      <c r="J60" s="146"/>
      <c r="K60" s="109"/>
      <c r="L60" s="109"/>
      <c r="M60" s="109"/>
      <c r="N60" s="109"/>
      <c r="O60" s="161"/>
      <c r="P60" s="54"/>
      <c r="Q60" s="152"/>
      <c r="R60" s="152"/>
      <c r="S60" s="146"/>
      <c r="T60" s="146"/>
      <c r="U60" s="146"/>
      <c r="V60" s="146"/>
      <c r="W60" s="146"/>
      <c r="X60" s="53"/>
      <c r="Y60" s="53"/>
      <c r="Z60" s="54"/>
      <c r="AA60" s="109"/>
      <c r="AB60" s="155"/>
      <c r="AC60" s="155"/>
      <c r="AD60" s="109"/>
      <c r="AE60" s="109"/>
      <c r="AF60" s="163"/>
      <c r="AG60" s="54"/>
      <c r="AH60" s="117"/>
      <c r="AI60" s="157"/>
      <c r="AJ60" s="157"/>
      <c r="AK60" s="157"/>
      <c r="AL60" s="157"/>
      <c r="AM60" s="157"/>
      <c r="AN60" s="157"/>
      <c r="AO60" s="157"/>
      <c r="AP60" s="157"/>
      <c r="AQ60" s="118"/>
      <c r="AR60" s="53"/>
      <c r="AS60" s="132"/>
      <c r="AT60" s="132"/>
      <c r="AU60" s="131"/>
      <c r="AV60" s="133"/>
      <c r="AW60" s="132"/>
      <c r="AX60" s="52"/>
      <c r="AY60" s="394"/>
      <c r="AZ60" s="394"/>
      <c r="BA60" s="394"/>
      <c r="BB60" s="394"/>
      <c r="BC60" s="394"/>
      <c r="BD60" s="394"/>
      <c r="BE60" s="394"/>
      <c r="BF60" s="52"/>
      <c r="BG60" s="52"/>
      <c r="BH60" s="52"/>
      <c r="BI60" s="52"/>
      <c r="BJ60" s="52"/>
      <c r="BK60" s="52"/>
      <c r="BL60" s="52"/>
      <c r="BM60" s="52"/>
      <c r="BN60" s="32"/>
      <c r="BO60" s="32"/>
      <c r="BP60" s="56"/>
      <c r="BQ60" s="56"/>
      <c r="BR60" s="57"/>
    </row>
    <row r="61" spans="1:70" s="57" customFormat="1" ht="15.75" customHeight="1" thickBot="1">
      <c r="A61" s="56"/>
      <c r="B61" s="53"/>
      <c r="C61" s="70"/>
      <c r="D61" s="70"/>
      <c r="E61" s="70"/>
      <c r="F61" s="70"/>
      <c r="G61" s="32"/>
      <c r="H61" s="32"/>
      <c r="I61" s="53" t="s">
        <v>110</v>
      </c>
      <c r="K61" s="376">
        <f>IF(AH17="","",+$AA$50)</f>
      </c>
      <c r="L61" s="376"/>
      <c r="M61" s="376"/>
      <c r="N61" s="376"/>
      <c r="O61" s="161" t="s">
        <v>3</v>
      </c>
      <c r="P61" s="144" t="s">
        <v>104</v>
      </c>
      <c r="Q61" s="154"/>
      <c r="R61" s="376">
        <f>AE54</f>
      </c>
      <c r="S61" s="376"/>
      <c r="T61" s="376"/>
      <c r="U61" s="376"/>
      <c r="V61" s="376"/>
      <c r="W61" s="161" t="s">
        <v>3</v>
      </c>
      <c r="X61" s="53" t="s">
        <v>82</v>
      </c>
      <c r="Z61" s="54" t="s">
        <v>81</v>
      </c>
      <c r="AB61" s="149"/>
      <c r="AC61" s="376">
        <f>BA54</f>
      </c>
      <c r="AD61" s="376"/>
      <c r="AE61" s="376"/>
      <c r="AF61" s="163" t="s">
        <v>4</v>
      </c>
      <c r="AG61" s="54" t="s">
        <v>83</v>
      </c>
      <c r="AH61" s="54"/>
      <c r="AI61" s="375">
        <f>IF($AH$17="","",IF(K61-R61&lt;0,0,(K61-R61)*AC61))</f>
      </c>
      <c r="AJ61" s="375"/>
      <c r="AK61" s="375"/>
      <c r="AL61" s="375"/>
      <c r="AM61" s="375"/>
      <c r="AN61" s="375"/>
      <c r="AO61" s="375"/>
      <c r="AP61" s="375"/>
      <c r="AQ61" s="55" t="s">
        <v>3</v>
      </c>
      <c r="AR61" s="53"/>
      <c r="AS61" s="184" t="s">
        <v>105</v>
      </c>
      <c r="AT61" s="184"/>
      <c r="AU61" s="393" t="s">
        <v>131</v>
      </c>
      <c r="AV61" s="393"/>
      <c r="AW61" s="132"/>
      <c r="AX61" s="52"/>
      <c r="AY61" s="401" t="s">
        <v>106</v>
      </c>
      <c r="AZ61" s="401"/>
      <c r="BA61" s="401"/>
      <c r="BB61" s="401"/>
      <c r="BC61" s="401"/>
      <c r="BD61" s="401"/>
      <c r="BE61" s="401"/>
      <c r="BF61" s="52"/>
      <c r="BG61" s="52"/>
      <c r="BH61" s="52"/>
      <c r="BI61" s="52"/>
      <c r="BJ61" s="52"/>
      <c r="BK61" s="52"/>
      <c r="BL61" s="52"/>
      <c r="BM61" s="52"/>
      <c r="BN61" s="70"/>
      <c r="BO61" s="67"/>
      <c r="BP61" s="67"/>
      <c r="BQ61" s="67"/>
      <c r="BR61" s="68"/>
    </row>
    <row r="62" spans="1:73" s="57" customFormat="1" ht="6.75" customHeight="1" thickTop="1">
      <c r="A62" s="56"/>
      <c r="B62" s="81"/>
      <c r="C62" s="81"/>
      <c r="D62" s="81"/>
      <c r="E62" s="81"/>
      <c r="F62" s="81"/>
      <c r="G62" s="95"/>
      <c r="H62" s="95"/>
      <c r="I62" s="114"/>
      <c r="J62" s="147"/>
      <c r="K62" s="115"/>
      <c r="L62" s="115"/>
      <c r="M62" s="115"/>
      <c r="N62" s="115"/>
      <c r="O62" s="162"/>
      <c r="P62" s="117"/>
      <c r="Q62" s="153"/>
      <c r="R62" s="153"/>
      <c r="S62" s="116"/>
      <c r="T62" s="116"/>
      <c r="U62" s="116"/>
      <c r="V62" s="116"/>
      <c r="W62" s="116"/>
      <c r="X62" s="114"/>
      <c r="Y62" s="114"/>
      <c r="Z62" s="117"/>
      <c r="AA62" s="115"/>
      <c r="AB62" s="150"/>
      <c r="AC62" s="150"/>
      <c r="AD62" s="115"/>
      <c r="AE62" s="115"/>
      <c r="AF62" s="164"/>
      <c r="AG62" s="117"/>
      <c r="AH62" s="117"/>
      <c r="AI62" s="157"/>
      <c r="AJ62" s="157"/>
      <c r="AK62" s="157"/>
      <c r="AL62" s="157"/>
      <c r="AM62" s="157"/>
      <c r="AN62" s="157"/>
      <c r="AO62" s="157"/>
      <c r="AP62" s="157"/>
      <c r="AQ62" s="118"/>
      <c r="AR62" s="114"/>
      <c r="AS62" s="134"/>
      <c r="AT62" s="134"/>
      <c r="AU62" s="135"/>
      <c r="AV62" s="136"/>
      <c r="AW62" s="134"/>
      <c r="AX62" s="65"/>
      <c r="AY62" s="395">
        <f>IF(AA50="","",SUM(AI59,AI61,AI63))</f>
      </c>
      <c r="AZ62" s="396"/>
      <c r="BA62" s="396"/>
      <c r="BB62" s="396"/>
      <c r="BC62" s="396"/>
      <c r="BD62" s="396"/>
      <c r="BE62" s="397"/>
      <c r="BF62" s="65"/>
      <c r="BG62" s="65"/>
      <c r="BH62" s="65"/>
      <c r="BI62" s="65"/>
      <c r="BJ62" s="65"/>
      <c r="BK62" s="65"/>
      <c r="BL62" s="65"/>
      <c r="BM62" s="65"/>
      <c r="BN62" s="81"/>
      <c r="BO62" s="75"/>
      <c r="BP62" s="75"/>
      <c r="BQ62" s="75"/>
      <c r="BR62" s="76"/>
      <c r="BS62" s="119"/>
      <c r="BT62" s="119"/>
      <c r="BU62" s="119"/>
    </row>
    <row r="63" spans="1:73" ht="15.75" customHeight="1" thickBot="1">
      <c r="A63" s="67"/>
      <c r="B63" s="76"/>
      <c r="C63" s="75"/>
      <c r="D63" s="75"/>
      <c r="E63" s="75"/>
      <c r="F63" s="75"/>
      <c r="G63" s="142"/>
      <c r="H63" s="142"/>
      <c r="I63" s="114" t="s">
        <v>80</v>
      </c>
      <c r="K63" s="376">
        <f>IF(AV17="","",+$AA$50)</f>
      </c>
      <c r="L63" s="376"/>
      <c r="M63" s="376"/>
      <c r="N63" s="376"/>
      <c r="O63" s="162" t="s">
        <v>3</v>
      </c>
      <c r="P63" s="144" t="s">
        <v>104</v>
      </c>
      <c r="Q63" s="154"/>
      <c r="R63" s="406">
        <f>AE55</f>
      </c>
      <c r="S63" s="406"/>
      <c r="T63" s="406"/>
      <c r="U63" s="406"/>
      <c r="V63" s="406"/>
      <c r="W63" s="162" t="s">
        <v>3</v>
      </c>
      <c r="X63" s="114" t="s">
        <v>82</v>
      </c>
      <c r="Z63" s="117" t="s">
        <v>81</v>
      </c>
      <c r="AA63" s="148"/>
      <c r="AB63" s="156"/>
      <c r="AC63" s="406">
        <f>BA55</f>
      </c>
      <c r="AD63" s="406"/>
      <c r="AE63" s="406"/>
      <c r="AF63" s="164" t="s">
        <v>4</v>
      </c>
      <c r="AG63" s="117" t="s">
        <v>83</v>
      </c>
      <c r="AH63" s="117"/>
      <c r="AI63" s="375">
        <f>IF($AV$17="","",IF(K63-R63&lt;0,0,(K63-R63)*AC63))</f>
      </c>
      <c r="AJ63" s="375"/>
      <c r="AK63" s="375"/>
      <c r="AL63" s="375"/>
      <c r="AM63" s="375"/>
      <c r="AN63" s="375"/>
      <c r="AO63" s="375"/>
      <c r="AP63" s="375"/>
      <c r="AQ63" s="118" t="s">
        <v>3</v>
      </c>
      <c r="AR63" s="114"/>
      <c r="AS63" s="184" t="s">
        <v>105</v>
      </c>
      <c r="AT63" s="184"/>
      <c r="AU63" s="393" t="s">
        <v>132</v>
      </c>
      <c r="AV63" s="393"/>
      <c r="AW63" s="134"/>
      <c r="AX63" s="75"/>
      <c r="AY63" s="398"/>
      <c r="AZ63" s="399"/>
      <c r="BA63" s="399"/>
      <c r="BB63" s="399"/>
      <c r="BC63" s="399"/>
      <c r="BD63" s="399"/>
      <c r="BE63" s="400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6"/>
      <c r="BS63" s="76"/>
      <c r="BT63" s="76"/>
      <c r="BU63" s="76"/>
    </row>
    <row r="64" spans="1:69" ht="7.5" customHeight="1" outlineLevel="2" thickTop="1">
      <c r="A64" s="67"/>
      <c r="B64" s="75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151"/>
      <c r="AC64" s="151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369"/>
      <c r="AT64" s="369"/>
      <c r="AU64" s="369"/>
      <c r="AV64" s="369"/>
      <c r="AW64" s="369"/>
      <c r="AX64" s="369"/>
      <c r="AY64" s="369"/>
      <c r="AZ64" s="369"/>
      <c r="BA64" s="369"/>
      <c r="BB64" s="369"/>
      <c r="BC64" s="370"/>
      <c r="BD64" s="370"/>
      <c r="BE64" s="370"/>
      <c r="BF64" s="370"/>
      <c r="BG64" s="370"/>
      <c r="BH64" s="370"/>
      <c r="BI64" s="370"/>
      <c r="BJ64" s="370"/>
      <c r="BK64" s="370"/>
      <c r="BL64" s="370"/>
      <c r="BM64" s="370"/>
      <c r="BN64" s="370"/>
      <c r="BO64" s="370"/>
      <c r="BP64" s="67"/>
      <c r="BQ64" s="67"/>
    </row>
    <row r="65" spans="2:68" ht="13.5">
      <c r="B65" s="76"/>
      <c r="BM65" s="405"/>
      <c r="BN65" s="405"/>
      <c r="BO65" s="405"/>
      <c r="BP65" s="405"/>
    </row>
  </sheetData>
  <sheetProtection password="B500" sheet="1" formatCells="0" selectLockedCells="1"/>
  <mergeCells count="348">
    <mergeCell ref="BM65:BP65"/>
    <mergeCell ref="K63:N63"/>
    <mergeCell ref="R59:V59"/>
    <mergeCell ref="AC59:AE59"/>
    <mergeCell ref="AC61:AE61"/>
    <mergeCell ref="AC63:AE63"/>
    <mergeCell ref="R61:V61"/>
    <mergeCell ref="R63:V63"/>
    <mergeCell ref="AU61:AV61"/>
    <mergeCell ref="AU63:AV63"/>
    <mergeCell ref="AY62:BE63"/>
    <mergeCell ref="AY61:BE61"/>
    <mergeCell ref="R44:V44"/>
    <mergeCell ref="BA53:BB53"/>
    <mergeCell ref="BA54:BB54"/>
    <mergeCell ref="BA55:BB55"/>
    <mergeCell ref="AA50:AF50"/>
    <mergeCell ref="AE53:AG53"/>
    <mergeCell ref="AI63:AP63"/>
    <mergeCell ref="T50:W50"/>
    <mergeCell ref="P53:Q53"/>
    <mergeCell ref="BC54:BD54"/>
    <mergeCell ref="BC55:BD55"/>
    <mergeCell ref="AS59:AT59"/>
    <mergeCell ref="AU59:AV59"/>
    <mergeCell ref="AY59:BE60"/>
    <mergeCell ref="AE55:AG55"/>
    <mergeCell ref="K54:O54"/>
    <mergeCell ref="P54:Q54"/>
    <mergeCell ref="R54:S54"/>
    <mergeCell ref="E55:F55"/>
    <mergeCell ref="C55:D55"/>
    <mergeCell ref="E54:F54"/>
    <mergeCell ref="C54:D54"/>
    <mergeCell ref="BF51:BN52"/>
    <mergeCell ref="AK53:AL53"/>
    <mergeCell ref="AK54:AL54"/>
    <mergeCell ref="BF54:BG54"/>
    <mergeCell ref="AT41:AY41"/>
    <mergeCell ref="AF40:AK40"/>
    <mergeCell ref="BF53:BG53"/>
    <mergeCell ref="BC53:BD53"/>
    <mergeCell ref="AT40:AY40"/>
    <mergeCell ref="AF41:AK41"/>
    <mergeCell ref="BH19:BO20"/>
    <mergeCell ref="BJ17:BM17"/>
    <mergeCell ref="BN17:BO17"/>
    <mergeCell ref="BX41:CF41"/>
    <mergeCell ref="BU28:BX28"/>
    <mergeCell ref="BH17:BI17"/>
    <mergeCell ref="BQ41:BW41"/>
    <mergeCell ref="BH21:BO21"/>
    <mergeCell ref="BH22:BO22"/>
    <mergeCell ref="J58:O58"/>
    <mergeCell ref="AA58:AG58"/>
    <mergeCell ref="AI58:AP58"/>
    <mergeCell ref="AS61:AT61"/>
    <mergeCell ref="AI59:AP59"/>
    <mergeCell ref="AI61:AP61"/>
    <mergeCell ref="K59:N59"/>
    <mergeCell ref="K61:N61"/>
    <mergeCell ref="AS64:BB64"/>
    <mergeCell ref="BC64:BO64"/>
    <mergeCell ref="AE54:AG54"/>
    <mergeCell ref="BJ57:BK57"/>
    <mergeCell ref="BL57:BM57"/>
    <mergeCell ref="AS63:AT63"/>
    <mergeCell ref="AE56:AG56"/>
    <mergeCell ref="AX56:BC56"/>
    <mergeCell ref="BF56:BG56"/>
    <mergeCell ref="BH56:BL56"/>
    <mergeCell ref="K53:O53"/>
    <mergeCell ref="J50:N50"/>
    <mergeCell ref="C49:D49"/>
    <mergeCell ref="C50:D50"/>
    <mergeCell ref="C52:F52"/>
    <mergeCell ref="C53:D53"/>
    <mergeCell ref="E53:F53"/>
    <mergeCell ref="I53:J53"/>
    <mergeCell ref="F44:I44"/>
    <mergeCell ref="H28:I32"/>
    <mergeCell ref="H33:I33"/>
    <mergeCell ref="BS46:BZ46"/>
    <mergeCell ref="AA47:AF47"/>
    <mergeCell ref="AA48:AF48"/>
    <mergeCell ref="Q48:Y48"/>
    <mergeCell ref="J32:M32"/>
    <mergeCell ref="N32:Q32"/>
    <mergeCell ref="X40:AC40"/>
    <mergeCell ref="A28:D28"/>
    <mergeCell ref="A29:D29"/>
    <mergeCell ref="A30:D30"/>
    <mergeCell ref="A31:D31"/>
    <mergeCell ref="J40:Q40"/>
    <mergeCell ref="R40:W40"/>
    <mergeCell ref="J31:M31"/>
    <mergeCell ref="N31:Q31"/>
    <mergeCell ref="N30:Q30"/>
    <mergeCell ref="J30:M30"/>
    <mergeCell ref="J41:Q41"/>
    <mergeCell ref="H34:Q34"/>
    <mergeCell ref="B36:Q37"/>
    <mergeCell ref="N33:Q33"/>
    <mergeCell ref="J33:M33"/>
    <mergeCell ref="AL33:AM33"/>
    <mergeCell ref="AL40:AQ40"/>
    <mergeCell ref="X33:Y33"/>
    <mergeCell ref="AO33:AR33"/>
    <mergeCell ref="AD41:AE41"/>
    <mergeCell ref="AR41:AS41"/>
    <mergeCell ref="AD40:AE40"/>
    <mergeCell ref="AF34:AG34"/>
    <mergeCell ref="AF39:AK39"/>
    <mergeCell ref="AL39:AQ39"/>
    <mergeCell ref="AR40:AS40"/>
    <mergeCell ref="AF33:AJ33"/>
    <mergeCell ref="BF55:BG55"/>
    <mergeCell ref="AR34:AS34"/>
    <mergeCell ref="AV34:BE34"/>
    <mergeCell ref="AT34:AU34"/>
    <mergeCell ref="BF34:BG34"/>
    <mergeCell ref="U37:AN37"/>
    <mergeCell ref="AH34:AQ34"/>
    <mergeCell ref="AR39:AS39"/>
    <mergeCell ref="AL41:AQ41"/>
    <mergeCell ref="R34:S34"/>
    <mergeCell ref="T34:AC34"/>
    <mergeCell ref="AD34:AE34"/>
    <mergeCell ref="R39:W39"/>
    <mergeCell ref="AA32:AD32"/>
    <mergeCell ref="AF32:AJ32"/>
    <mergeCell ref="R32:V32"/>
    <mergeCell ref="X32:Y32"/>
    <mergeCell ref="R33:V33"/>
    <mergeCell ref="AA33:AD33"/>
    <mergeCell ref="AL31:AM31"/>
    <mergeCell ref="AL32:AM32"/>
    <mergeCell ref="AF30:AJ30"/>
    <mergeCell ref="AL30:AM30"/>
    <mergeCell ref="R31:V31"/>
    <mergeCell ref="X31:Y31"/>
    <mergeCell ref="AA31:AD31"/>
    <mergeCell ref="AF31:AJ31"/>
    <mergeCell ref="R30:V30"/>
    <mergeCell ref="X30:Y30"/>
    <mergeCell ref="AA30:AD30"/>
    <mergeCell ref="AO29:AR29"/>
    <mergeCell ref="AL28:AM28"/>
    <mergeCell ref="AO28:AR28"/>
    <mergeCell ref="R28:V28"/>
    <mergeCell ref="X28:Y28"/>
    <mergeCell ref="AA28:AD28"/>
    <mergeCell ref="AF28:AJ28"/>
    <mergeCell ref="R29:V29"/>
    <mergeCell ref="AF29:AJ29"/>
    <mergeCell ref="J29:M29"/>
    <mergeCell ref="N29:Q29"/>
    <mergeCell ref="AF26:AJ27"/>
    <mergeCell ref="AK26:AK27"/>
    <mergeCell ref="AL26:AS27"/>
    <mergeCell ref="X29:Y29"/>
    <mergeCell ref="AA29:AD29"/>
    <mergeCell ref="N28:Q28"/>
    <mergeCell ref="H27:M27"/>
    <mergeCell ref="W26:W27"/>
    <mergeCell ref="X26:AE27"/>
    <mergeCell ref="R26:V27"/>
    <mergeCell ref="AL29:AM29"/>
    <mergeCell ref="AD24:AE24"/>
    <mergeCell ref="AF24:AQ24"/>
    <mergeCell ref="T25:AC25"/>
    <mergeCell ref="AR24:AS24"/>
    <mergeCell ref="AH25:AQ25"/>
    <mergeCell ref="AD25:AE25"/>
    <mergeCell ref="AF25:AG25"/>
    <mergeCell ref="AR25:AS25"/>
    <mergeCell ref="R24:AC24"/>
    <mergeCell ref="C18:F18"/>
    <mergeCell ref="H23:K23"/>
    <mergeCell ref="L23:Q23"/>
    <mergeCell ref="R23:AC23"/>
    <mergeCell ref="C19:E20"/>
    <mergeCell ref="F24:F25"/>
    <mergeCell ref="H24:K24"/>
    <mergeCell ref="L24:Q24"/>
    <mergeCell ref="R25:S25"/>
    <mergeCell ref="H19:Q19"/>
    <mergeCell ref="AD23:AE23"/>
    <mergeCell ref="AF23:AQ23"/>
    <mergeCell ref="AR23:AS23"/>
    <mergeCell ref="AF21:AQ21"/>
    <mergeCell ref="AR21:AS21"/>
    <mergeCell ref="AF22:AQ22"/>
    <mergeCell ref="AD22:AE22"/>
    <mergeCell ref="AT22:BE22"/>
    <mergeCell ref="AD21:AE21"/>
    <mergeCell ref="BF22:BG22"/>
    <mergeCell ref="R21:AC21"/>
    <mergeCell ref="R22:AC22"/>
    <mergeCell ref="R17:S17"/>
    <mergeCell ref="T17:AC17"/>
    <mergeCell ref="AT19:BG20"/>
    <mergeCell ref="AT17:AU17"/>
    <mergeCell ref="AV17:BE17"/>
    <mergeCell ref="BH15:BO16"/>
    <mergeCell ref="C15:F15"/>
    <mergeCell ref="H15:Q16"/>
    <mergeCell ref="R15:S16"/>
    <mergeCell ref="T15:U16"/>
    <mergeCell ref="C16:E17"/>
    <mergeCell ref="F16:F17"/>
    <mergeCell ref="H17:Q17"/>
    <mergeCell ref="R13:AE14"/>
    <mergeCell ref="AS13:BK13"/>
    <mergeCell ref="AF12:AN12"/>
    <mergeCell ref="AO12:AR12"/>
    <mergeCell ref="AH18:AQ18"/>
    <mergeCell ref="AR18:AS18"/>
    <mergeCell ref="AH17:AQ17"/>
    <mergeCell ref="AM15:AM16"/>
    <mergeCell ref="AN15:AO15"/>
    <mergeCell ref="AN16:AO16"/>
    <mergeCell ref="V15:V16"/>
    <mergeCell ref="W15:X16"/>
    <mergeCell ref="Z16:AA16"/>
    <mergeCell ref="Y15:Y16"/>
    <mergeCell ref="Z15:AA15"/>
    <mergeCell ref="AX15:AX16"/>
    <mergeCell ref="AH15:AI16"/>
    <mergeCell ref="L6:N6"/>
    <mergeCell ref="O6:P6"/>
    <mergeCell ref="O9:P10"/>
    <mergeCell ref="H18:Q18"/>
    <mergeCell ref="H12:Q12"/>
    <mergeCell ref="H13:Q14"/>
    <mergeCell ref="H20:K20"/>
    <mergeCell ref="L20:Q20"/>
    <mergeCell ref="J28:M28"/>
    <mergeCell ref="H21:K21"/>
    <mergeCell ref="L21:Q21"/>
    <mergeCell ref="H22:K22"/>
    <mergeCell ref="L22:Q22"/>
    <mergeCell ref="H26:Q26"/>
    <mergeCell ref="H25:Q25"/>
    <mergeCell ref="N27:Q27"/>
    <mergeCell ref="AO32:AR32"/>
    <mergeCell ref="AO31:AR31"/>
    <mergeCell ref="AR22:AS22"/>
    <mergeCell ref="BF23:BG23"/>
    <mergeCell ref="BF24:BG24"/>
    <mergeCell ref="BC30:BF30"/>
    <mergeCell ref="BC31:BF31"/>
    <mergeCell ref="AO30:AR30"/>
    <mergeCell ref="AZ26:BG27"/>
    <mergeCell ref="AT28:AX28"/>
    <mergeCell ref="BA15:BA16"/>
    <mergeCell ref="AF15:AG16"/>
    <mergeCell ref="AD17:AE17"/>
    <mergeCell ref="AF17:AG17"/>
    <mergeCell ref="AR17:AS17"/>
    <mergeCell ref="AF19:AS20"/>
    <mergeCell ref="AJ15:AJ16"/>
    <mergeCell ref="AK15:AL16"/>
    <mergeCell ref="AD18:AE18"/>
    <mergeCell ref="R19:AE20"/>
    <mergeCell ref="AY26:AY27"/>
    <mergeCell ref="AT15:AU16"/>
    <mergeCell ref="AV15:AW16"/>
    <mergeCell ref="D12:F13"/>
    <mergeCell ref="L9:N10"/>
    <mergeCell ref="Q9:Q10"/>
    <mergeCell ref="R9:T10"/>
    <mergeCell ref="R12:AE12"/>
    <mergeCell ref="AS9:BO10"/>
    <mergeCell ref="AY15:AZ16"/>
    <mergeCell ref="AS11:BO12"/>
    <mergeCell ref="BV42:BW42"/>
    <mergeCell ref="BV43:BW43"/>
    <mergeCell ref="AT24:BE24"/>
    <mergeCell ref="BF21:BG21"/>
    <mergeCell ref="AT21:BE21"/>
    <mergeCell ref="BF25:BG25"/>
    <mergeCell ref="AV25:BE25"/>
    <mergeCell ref="AT25:AU25"/>
    <mergeCell ref="AT26:AX27"/>
    <mergeCell ref="R6:T6"/>
    <mergeCell ref="Z9:AA10"/>
    <mergeCell ref="AO9:AR10"/>
    <mergeCell ref="AO11:AR11"/>
    <mergeCell ref="AF10:AN11"/>
    <mergeCell ref="U9:V10"/>
    <mergeCell ref="W9:Y10"/>
    <mergeCell ref="BB15:BC15"/>
    <mergeCell ref="BB16:BC16"/>
    <mergeCell ref="BF17:BG17"/>
    <mergeCell ref="AV18:BE18"/>
    <mergeCell ref="BF18:BG18"/>
    <mergeCell ref="C48:D48"/>
    <mergeCell ref="C47:D47"/>
    <mergeCell ref="F19:F20"/>
    <mergeCell ref="AT23:BE23"/>
    <mergeCell ref="T18:AC18"/>
    <mergeCell ref="AZ28:BA28"/>
    <mergeCell ref="BC28:BF28"/>
    <mergeCell ref="AT29:AX29"/>
    <mergeCell ref="AZ29:BA29"/>
    <mergeCell ref="BC29:BF29"/>
    <mergeCell ref="AT30:AX30"/>
    <mergeCell ref="AT31:AX31"/>
    <mergeCell ref="AT32:AX32"/>
    <mergeCell ref="AT33:AX33"/>
    <mergeCell ref="C43:D43"/>
    <mergeCell ref="AZ39:BE39"/>
    <mergeCell ref="BF39:BG39"/>
    <mergeCell ref="AZ40:BE40"/>
    <mergeCell ref="BF40:BG40"/>
    <mergeCell ref="AZ41:BE41"/>
    <mergeCell ref="BF41:BG41"/>
    <mergeCell ref="AT39:AY39"/>
    <mergeCell ref="X39:AC39"/>
    <mergeCell ref="AD39:AE39"/>
    <mergeCell ref="I55:J55"/>
    <mergeCell ref="K55:O55"/>
    <mergeCell ref="AK55:AL55"/>
    <mergeCell ref="R41:W41"/>
    <mergeCell ref="X41:AC41"/>
    <mergeCell ref="F39:I41"/>
    <mergeCell ref="J39:Q39"/>
    <mergeCell ref="E47:F47"/>
    <mergeCell ref="E48:F48"/>
    <mergeCell ref="E49:F49"/>
    <mergeCell ref="E50:F50"/>
    <mergeCell ref="P55:Q55"/>
    <mergeCell ref="R55:S55"/>
    <mergeCell ref="J48:N48"/>
    <mergeCell ref="R53:S53"/>
    <mergeCell ref="R50:S50"/>
    <mergeCell ref="I54:J54"/>
    <mergeCell ref="A1:I2"/>
    <mergeCell ref="AR1:BO6"/>
    <mergeCell ref="U1:AP3"/>
    <mergeCell ref="O50:P50"/>
    <mergeCell ref="BC32:BF32"/>
    <mergeCell ref="BC33:BF33"/>
    <mergeCell ref="AZ30:BA30"/>
    <mergeCell ref="AZ31:BA31"/>
    <mergeCell ref="AZ32:BA32"/>
    <mergeCell ref="AZ33:BA33"/>
  </mergeCells>
  <printOptions/>
  <pageMargins left="0.1968503937007874" right="0.1968503937007874" top="0.3937007874015748" bottom="0.1968503937007874" header="0" footer="0.31496062992125984"/>
  <pageSetup cellComments="asDisplayed" horizontalDpi="600" verticalDpi="600" orientation="portrait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2016-01-08T00:47:36Z</cp:lastPrinted>
  <dcterms:created xsi:type="dcterms:W3CDTF">1997-01-08T22:48:59Z</dcterms:created>
  <dcterms:modified xsi:type="dcterms:W3CDTF">2021-11-26T02:18:29Z</dcterms:modified>
  <cp:category/>
  <cp:version/>
  <cp:contentType/>
  <cp:contentStatus/>
</cp:coreProperties>
</file>