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C:\Users\kyousai\AppData\Local\Temp\MicrosoftEdgeDownloads\6da33def-2272-4ae6-8804-9da9e8779ccc\"/>
    </mc:Choice>
  </mc:AlternateContent>
  <xr:revisionPtr revIDLastSave="0" documentId="13_ncr:1_{3262BB4C-9FE7-4E3B-A94C-16B36B0C40E3}" xr6:coauthVersionLast="36" xr6:coauthVersionMax="36" xr10:uidLastSave="{00000000-0000-0000-0000-000000000000}"/>
  <bookViews>
    <workbookView xWindow="930" yWindow="0" windowWidth="19560" windowHeight="8040" xr2:uid="{00000000-000D-0000-FFFF-FFFF00000000}"/>
  </bookViews>
  <sheets>
    <sheet name="説明" sheetId="9" r:id="rId1"/>
    <sheet name="入力用シート" sheetId="5" r:id="rId2"/>
    <sheet name="申出書（変更）" sheetId="3" r:id="rId3"/>
    <sheet name="記載例" sheetId="11" r:id="rId4"/>
  </sheets>
  <definedNames>
    <definedName name="_xlnm.Print_Area" localSheetId="1">入力用シート!$A$1:$S$38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6" i="5" l="1"/>
  <c r="Q45" i="5"/>
  <c r="S44" i="5"/>
  <c r="R44" i="5"/>
  <c r="Q44" i="5"/>
  <c r="I66" i="5" s="1"/>
  <c r="Q43" i="5"/>
  <c r="Q42" i="5"/>
  <c r="G12" i="3" l="1"/>
  <c r="I43" i="5"/>
  <c r="I48" i="5" s="1"/>
  <c r="I72" i="5" l="1"/>
  <c r="J43" i="5"/>
  <c r="S43" i="5"/>
  <c r="R43" i="5"/>
  <c r="I62" i="5"/>
  <c r="K62" i="5" s="1"/>
  <c r="I61" i="5"/>
  <c r="K61" i="5" s="1"/>
  <c r="I45" i="5"/>
  <c r="I44" i="5"/>
  <c r="K44" i="5" s="1"/>
  <c r="K43" i="5"/>
  <c r="I42" i="5"/>
  <c r="K42" i="5" s="1"/>
  <c r="K79" i="5"/>
  <c r="K63" i="5"/>
  <c r="K56" i="5"/>
  <c r="I65" i="5" l="1"/>
  <c r="J65" i="5" s="1"/>
  <c r="I51" i="5"/>
  <c r="I49" i="5"/>
  <c r="I53" i="5" s="1"/>
  <c r="K45" i="5"/>
  <c r="I46" i="5"/>
  <c r="I47" i="5"/>
  <c r="K47" i="5" s="1"/>
  <c r="I70" i="5" l="1"/>
  <c r="J66" i="5"/>
  <c r="K65" i="5"/>
  <c r="K46" i="5"/>
  <c r="I50" i="5"/>
  <c r="I54" i="5" s="1"/>
  <c r="L43" i="5"/>
  <c r="P18" i="3" s="1"/>
  <c r="L56" i="5"/>
  <c r="L79" i="5"/>
  <c r="K48" i="5" l="1"/>
  <c r="L48" i="5"/>
  <c r="M17" i="3"/>
  <c r="V21" i="3" l="1"/>
  <c r="V18" i="3"/>
  <c r="O18" i="3"/>
  <c r="T18" i="3"/>
  <c r="R18" i="3"/>
  <c r="M49" i="3" l="1"/>
  <c r="M46" i="3"/>
  <c r="N12" i="3"/>
  <c r="M12" i="3"/>
  <c r="L12" i="3"/>
  <c r="K12" i="3"/>
  <c r="J12" i="3"/>
  <c r="I12" i="3"/>
  <c r="H12" i="3"/>
  <c r="F12" i="3"/>
  <c r="E12" i="3"/>
  <c r="D12" i="3"/>
  <c r="C12" i="3"/>
  <c r="B12" i="3"/>
  <c r="G7" i="3"/>
  <c r="B7" i="3"/>
  <c r="I71" i="5" l="1"/>
  <c r="R45" i="5"/>
  <c r="S45" i="5"/>
  <c r="R46" i="5"/>
  <c r="S46" i="5"/>
  <c r="I68" i="5" l="1"/>
  <c r="I67" i="5"/>
  <c r="I74" i="5" s="1"/>
  <c r="I69" i="5"/>
  <c r="L45" i="5"/>
  <c r="R27" i="3" s="1"/>
  <c r="O27" i="3"/>
  <c r="L42" i="5"/>
  <c r="G18" i="3" s="1"/>
  <c r="L46" i="5"/>
  <c r="D17" i="3"/>
  <c r="V27" i="3"/>
  <c r="T27" i="3"/>
  <c r="K66" i="5"/>
  <c r="I18" i="3"/>
  <c r="K18" i="3"/>
  <c r="J79" i="5"/>
  <c r="K67" i="5" l="1"/>
  <c r="E29" i="3" s="1"/>
  <c r="I73" i="5"/>
  <c r="I77" i="5" s="1"/>
  <c r="I75" i="5"/>
  <c r="I78" i="5" s="1"/>
  <c r="I81" i="5" s="1"/>
  <c r="I76" i="5"/>
  <c r="K68" i="5"/>
  <c r="O29" i="3" s="1"/>
  <c r="L66" i="5"/>
  <c r="P21" i="3" s="1"/>
  <c r="L68" i="5"/>
  <c r="R30" i="3" s="1"/>
  <c r="L67" i="5"/>
  <c r="H30" i="3" s="1"/>
  <c r="L65" i="5"/>
  <c r="G21" i="3" s="1"/>
  <c r="K21" i="3"/>
  <c r="M20" i="3"/>
  <c r="I21" i="3"/>
  <c r="D20" i="3"/>
  <c r="T21" i="3"/>
  <c r="T30" i="3"/>
  <c r="V30" i="3"/>
  <c r="J30" i="3"/>
  <c r="L30" i="3"/>
  <c r="R21" i="3"/>
  <c r="O21" i="3"/>
  <c r="J68" i="5"/>
  <c r="Q30" i="3" s="1"/>
  <c r="F21" i="3"/>
  <c r="J67" i="5"/>
  <c r="G30" i="3" s="1"/>
  <c r="J56" i="5"/>
  <c r="J45" i="5"/>
  <c r="Q27" i="3" s="1"/>
  <c r="J42" i="5"/>
  <c r="F18" i="3" s="1"/>
  <c r="J77" i="5" l="1"/>
  <c r="I80" i="5"/>
  <c r="F36" i="5"/>
  <c r="L71" i="5"/>
  <c r="K71" i="5"/>
  <c r="L72" i="5"/>
  <c r="K72" i="5"/>
  <c r="L69" i="5"/>
  <c r="K69" i="5"/>
  <c r="L70" i="5"/>
  <c r="K70" i="5"/>
  <c r="L50" i="5"/>
  <c r="K50" i="5"/>
  <c r="L44" i="5"/>
  <c r="H27" i="3" s="1"/>
  <c r="E27" i="3"/>
  <c r="L62" i="5"/>
  <c r="E45" i="3" s="1"/>
  <c r="L61" i="5"/>
  <c r="R12" i="3" s="1"/>
  <c r="O11" i="3"/>
  <c r="J71" i="5"/>
  <c r="J69" i="5"/>
  <c r="J70" i="5"/>
  <c r="J27" i="3"/>
  <c r="L27" i="3"/>
  <c r="J48" i="5"/>
  <c r="J62" i="5"/>
  <c r="I45" i="3"/>
  <c r="G45" i="3"/>
  <c r="J61" i="5"/>
  <c r="Q12" i="3" s="1"/>
  <c r="T12" i="3"/>
  <c r="V12" i="3"/>
  <c r="J72" i="5"/>
  <c r="J46" i="5"/>
  <c r="J44" i="5"/>
  <c r="G27" i="3" s="1"/>
  <c r="L47" i="5"/>
  <c r="I82" i="5" l="1"/>
  <c r="J80" i="5"/>
  <c r="L74" i="5"/>
  <c r="K74" i="5"/>
  <c r="L73" i="5"/>
  <c r="K73" i="5"/>
  <c r="L54" i="5"/>
  <c r="K54" i="5"/>
  <c r="L51" i="5"/>
  <c r="K51" i="5"/>
  <c r="J49" i="5"/>
  <c r="K49" i="5"/>
  <c r="L49" i="5"/>
  <c r="L75" i="5"/>
  <c r="K75" i="5"/>
  <c r="L76" i="5"/>
  <c r="K76" i="5"/>
  <c r="J74" i="5"/>
  <c r="J73" i="5"/>
  <c r="J51" i="5"/>
  <c r="J75" i="5"/>
  <c r="J76" i="5"/>
  <c r="J50" i="5"/>
  <c r="I52" i="5"/>
  <c r="J47" i="5"/>
  <c r="L52" i="5" l="1"/>
  <c r="K52" i="5"/>
  <c r="I55" i="5"/>
  <c r="L77" i="5"/>
  <c r="K77" i="5"/>
  <c r="K53" i="5"/>
  <c r="L53" i="5"/>
  <c r="L78" i="5"/>
  <c r="K78" i="5"/>
  <c r="J52" i="5"/>
  <c r="F35" i="5"/>
  <c r="J78" i="5"/>
  <c r="J53" i="5"/>
  <c r="K80" i="5" l="1"/>
  <c r="E38" i="3" s="1"/>
  <c r="I58" i="5"/>
  <c r="I60" i="5" s="1"/>
  <c r="I57" i="5"/>
  <c r="I59" i="5" s="1"/>
  <c r="L55" i="5"/>
  <c r="K55" i="5"/>
  <c r="L81" i="5"/>
  <c r="R39" i="3" s="1"/>
  <c r="K81" i="5"/>
  <c r="O38" i="3" s="1"/>
  <c r="V39" i="3"/>
  <c r="T39" i="3"/>
  <c r="H36" i="5"/>
  <c r="G36" i="5"/>
  <c r="I83" i="5"/>
  <c r="I37" i="5" s="1"/>
  <c r="L80" i="5"/>
  <c r="H39" i="3" s="1"/>
  <c r="J54" i="5"/>
  <c r="L39" i="3"/>
  <c r="H35" i="5"/>
  <c r="G35" i="5"/>
  <c r="J39" i="3"/>
  <c r="G39" i="3"/>
  <c r="J81" i="5"/>
  <c r="Q39" i="3" s="1"/>
  <c r="J55" i="5"/>
  <c r="K58" i="5" l="1"/>
  <c r="O36" i="3" s="1"/>
  <c r="K57" i="5"/>
  <c r="L82" i="5"/>
  <c r="K82" i="5"/>
  <c r="L83" i="5"/>
  <c r="K83" i="5"/>
  <c r="J83" i="5"/>
  <c r="L58" i="5"/>
  <c r="R36" i="3" s="1"/>
  <c r="L57" i="5"/>
  <c r="H36" i="3" s="1"/>
  <c r="E36" i="3"/>
  <c r="F37" i="5"/>
  <c r="J82" i="5"/>
  <c r="V36" i="3"/>
  <c r="T36" i="3"/>
  <c r="L36" i="3"/>
  <c r="J36" i="3"/>
  <c r="J57" i="5"/>
  <c r="G36" i="3" s="1"/>
  <c r="J58" i="5"/>
  <c r="Q36" i="3" s="1"/>
  <c r="L59" i="5" l="1"/>
  <c r="K59" i="5"/>
  <c r="L60" i="5"/>
  <c r="K60" i="5"/>
  <c r="J60" i="5"/>
  <c r="J5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kyousai</author>
  </authors>
  <commentList>
    <comment ref="F7" authorId="0" shapeId="0" xr:uid="{00000000-0006-0000-0100-000001000000}">
      <text>
        <r>
          <rPr>
            <b/>
            <sz val="9"/>
            <color indexed="81"/>
            <rFont val="MS P ゴシック"/>
            <family val="3"/>
            <charset val="128"/>
          </rPr>
          <t>すべて入力してください。</t>
        </r>
      </text>
    </comment>
    <comment ref="F17" authorId="0" shapeId="0" xr:uid="{00000000-0006-0000-0100-000002000000}">
      <text>
        <r>
          <rPr>
            <b/>
            <sz val="9"/>
            <color indexed="81"/>
            <rFont val="MS P ゴシック"/>
            <family val="3"/>
            <charset val="128"/>
          </rPr>
          <t>すべて入力/選択してください。ただし、出産日については直前の申出書提出時点で出産していなかった場合は空欄としてください。</t>
        </r>
      </text>
    </comment>
    <comment ref="F25" authorId="0" shapeId="0" xr:uid="{00000000-0006-0000-0100-000003000000}">
      <text>
        <r>
          <rPr>
            <b/>
            <sz val="9"/>
            <color indexed="81"/>
            <rFont val="MS P ゴシック"/>
            <family val="3"/>
            <charset val="128"/>
          </rPr>
          <t>入力欄②の内容と変更がない箇所については入力しなくても差し支えありません。</t>
        </r>
      </text>
    </comment>
  </commentList>
</comments>
</file>

<file path=xl/sharedStrings.xml><?xml version="1.0" encoding="utf-8"?>
<sst xmlns="http://schemas.openxmlformats.org/spreadsheetml/2006/main" count="345" uniqueCount="150">
  <si>
    <t>出産予定日</t>
    <rPh sb="0" eb="2">
      <t>シュッサン</t>
    </rPh>
    <rPh sb="2" eb="5">
      <t>ヨテイビ</t>
    </rPh>
    <phoneticPr fontId="1"/>
  </si>
  <si>
    <t>出産日</t>
    <rPh sb="0" eb="2">
      <t>シュッサン</t>
    </rPh>
    <rPh sb="2" eb="3">
      <t>ビ</t>
    </rPh>
    <phoneticPr fontId="1"/>
  </si>
  <si>
    <t>産休期間</t>
    <rPh sb="0" eb="2">
      <t>サンキュウ</t>
    </rPh>
    <rPh sb="2" eb="4">
      <t>キカン</t>
    </rPh>
    <phoneticPr fontId="1"/>
  </si>
  <si>
    <t>開始日</t>
    <rPh sb="0" eb="3">
      <t>カイシビ</t>
    </rPh>
    <phoneticPr fontId="1"/>
  </si>
  <si>
    <t>終了日</t>
    <rPh sb="0" eb="3">
      <t>シュウリョウビ</t>
    </rPh>
    <phoneticPr fontId="1"/>
  </si>
  <si>
    <t>免除
対象期間</t>
    <rPh sb="0" eb="2">
      <t>メンジョ</t>
    </rPh>
    <rPh sb="3" eb="5">
      <t>タイショウ</t>
    </rPh>
    <rPh sb="5" eb="7">
      <t>キカン</t>
    </rPh>
    <phoneticPr fontId="1"/>
  </si>
  <si>
    <t>月</t>
    <rPh sb="0" eb="1">
      <t>ガツ</t>
    </rPh>
    <phoneticPr fontId="1"/>
  </si>
  <si>
    <t>産休開始日</t>
    <rPh sb="0" eb="2">
      <t>サンキュウ</t>
    </rPh>
    <rPh sb="2" eb="5">
      <t>カイシビ</t>
    </rPh>
    <phoneticPr fontId="1"/>
  </si>
  <si>
    <t>産休終了日</t>
    <rPh sb="0" eb="2">
      <t>サンキュウ</t>
    </rPh>
    <rPh sb="2" eb="5">
      <t>シュウリョウビ</t>
    </rPh>
    <phoneticPr fontId="1"/>
  </si>
  <si>
    <t>予定日後56日</t>
    <phoneticPr fontId="1"/>
  </si>
  <si>
    <t>予定日以前42(98)日</t>
    <rPh sb="3" eb="5">
      <t>イゼン</t>
    </rPh>
    <rPh sb="4" eb="5">
      <t>ゼン</t>
    </rPh>
    <phoneticPr fontId="1"/>
  </si>
  <si>
    <t>産休開始日と予定日以前42(98)日の遅い方</t>
    <rPh sb="9" eb="10">
      <t>イ</t>
    </rPh>
    <phoneticPr fontId="1"/>
  </si>
  <si>
    <t>産休開始日と出産日以前42(98)日の遅い方</t>
    <rPh sb="6" eb="8">
      <t>シュッサン</t>
    </rPh>
    <rPh sb="8" eb="9">
      <t>ビ</t>
    </rPh>
    <rPh sb="9" eb="10">
      <t>イ</t>
    </rPh>
    <rPh sb="21" eb="22">
      <t>ホウ</t>
    </rPh>
    <phoneticPr fontId="1"/>
  </si>
  <si>
    <t>産休終了日と予定日後56日の早い方</t>
    <rPh sb="6" eb="9">
      <t>ヨテイビ</t>
    </rPh>
    <rPh sb="16" eb="17">
      <t>ホウ</t>
    </rPh>
    <phoneticPr fontId="1"/>
  </si>
  <si>
    <t>産休終了日と出産日後56日の早い方</t>
    <rPh sb="6" eb="9">
      <t>シュッサンビ</t>
    </rPh>
    <rPh sb="9" eb="10">
      <t>ゴ</t>
    </rPh>
    <phoneticPr fontId="1"/>
  </si>
  <si>
    <t>出産日以前42(98)日</t>
    <rPh sb="3" eb="5">
      <t>イゼン</t>
    </rPh>
    <rPh sb="4" eb="5">
      <t>マエ</t>
    </rPh>
    <phoneticPr fontId="1"/>
  </si>
  <si>
    <t>免除開始日</t>
    <rPh sb="0" eb="2">
      <t>メンジョ</t>
    </rPh>
    <rPh sb="2" eb="5">
      <t>カイシビ</t>
    </rPh>
    <phoneticPr fontId="1"/>
  </si>
  <si>
    <t>免除終了日</t>
    <rPh sb="0" eb="2">
      <t>メンジョ</t>
    </rPh>
    <rPh sb="2" eb="5">
      <t>シュウリョウビ</t>
    </rPh>
    <phoneticPr fontId="1"/>
  </si>
  <si>
    <t>施行日</t>
    <rPh sb="0" eb="2">
      <t>セコウ</t>
    </rPh>
    <rPh sb="2" eb="3">
      <t>ビ</t>
    </rPh>
    <phoneticPr fontId="1"/>
  </si>
  <si>
    <t>免除開始日（施行日考慮）</t>
    <rPh sb="0" eb="2">
      <t>メンジョ</t>
    </rPh>
    <rPh sb="2" eb="5">
      <t>カイシビ</t>
    </rPh>
    <rPh sb="6" eb="8">
      <t>セコウ</t>
    </rPh>
    <rPh sb="8" eb="9">
      <t>ビ</t>
    </rPh>
    <rPh sb="9" eb="11">
      <t>コウリョ</t>
    </rPh>
    <phoneticPr fontId="1"/>
  </si>
  <si>
    <t>免除終了日（施行日考慮）</t>
    <rPh sb="0" eb="2">
      <t>メンジョ</t>
    </rPh>
    <rPh sb="2" eb="5">
      <t>シュウリョウビ</t>
    </rPh>
    <rPh sb="6" eb="8">
      <t>セコウ</t>
    </rPh>
    <rPh sb="8" eb="9">
      <t>ビ</t>
    </rPh>
    <rPh sb="9" eb="11">
      <t>コウリョ</t>
    </rPh>
    <phoneticPr fontId="1"/>
  </si>
  <si>
    <t>出産日後56日</t>
    <phoneticPr fontId="1"/>
  </si>
  <si>
    <t>年（西暦）</t>
    <rPh sb="0" eb="1">
      <t>ネン</t>
    </rPh>
    <rPh sb="2" eb="4">
      <t>セイレキ</t>
    </rPh>
    <phoneticPr fontId="1"/>
  </si>
  <si>
    <t>月</t>
    <rPh sb="0" eb="1">
      <t>ツキ</t>
    </rPh>
    <phoneticPr fontId="1"/>
  </si>
  <si>
    <t>日</t>
    <rPh sb="0" eb="1">
      <t>ヒ</t>
    </rPh>
    <phoneticPr fontId="1"/>
  </si>
  <si>
    <t>出産種別（単胎/多胎）</t>
    <rPh sb="0" eb="2">
      <t>シュッサン</t>
    </rPh>
    <rPh sb="2" eb="4">
      <t>シュベツ</t>
    </rPh>
    <rPh sb="5" eb="6">
      <t>タン</t>
    </rPh>
    <rPh sb="6" eb="7">
      <t>タイ</t>
    </rPh>
    <rPh sb="8" eb="10">
      <t>タタイ</t>
    </rPh>
    <phoneticPr fontId="1"/>
  </si>
  <si>
    <t>所属所名</t>
    <rPh sb="0" eb="2">
      <t>ショゾク</t>
    </rPh>
    <rPh sb="2" eb="3">
      <t>ショ</t>
    </rPh>
    <rPh sb="3" eb="4">
      <t>メイ</t>
    </rPh>
    <phoneticPr fontId="1"/>
  </si>
  <si>
    <t>所属所コード</t>
    <rPh sb="0" eb="2">
      <t>ショゾク</t>
    </rPh>
    <rPh sb="2" eb="3">
      <t>ショ</t>
    </rPh>
    <phoneticPr fontId="1"/>
  </si>
  <si>
    <t>組合員氏名</t>
    <rPh sb="0" eb="3">
      <t>クミアイイン</t>
    </rPh>
    <rPh sb="3" eb="5">
      <t>シメイ</t>
    </rPh>
    <phoneticPr fontId="1"/>
  </si>
  <si>
    <t>組合員証番号</t>
    <rPh sb="0" eb="3">
      <t>クミアイイン</t>
    </rPh>
    <rPh sb="3" eb="4">
      <t>ショウ</t>
    </rPh>
    <rPh sb="4" eb="6">
      <t>バンゴウ</t>
    </rPh>
    <phoneticPr fontId="1"/>
  </si>
  <si>
    <t>組合員生年月日</t>
    <rPh sb="0" eb="3">
      <t>クミアイイン</t>
    </rPh>
    <rPh sb="3" eb="5">
      <t>セイネン</t>
    </rPh>
    <rPh sb="5" eb="7">
      <t>ガッピ</t>
    </rPh>
    <phoneticPr fontId="1"/>
  </si>
  <si>
    <t>年</t>
    <rPh sb="0" eb="1">
      <t>ネン</t>
    </rPh>
    <phoneticPr fontId="1"/>
  </si>
  <si>
    <t>月</t>
    <rPh sb="0" eb="1">
      <t>ゲツ</t>
    </rPh>
    <phoneticPr fontId="1"/>
  </si>
  <si>
    <t>日</t>
    <rPh sb="0" eb="1">
      <t>ニチ</t>
    </rPh>
    <phoneticPr fontId="1"/>
  </si>
  <si>
    <t>公立学校共済組合愛知支部長　殿</t>
    <rPh sb="0" eb="12">
      <t>コウリツガッコウキョウサイクミアイアイチシブ</t>
    </rPh>
    <rPh sb="12" eb="13">
      <t>チョウ</t>
    </rPh>
    <rPh sb="14" eb="15">
      <t>ドノ</t>
    </rPh>
    <phoneticPr fontId="1"/>
  </si>
  <si>
    <t xml:space="preserve"> 地方公務員等共済組合法　第１１４条の２の２　の規定により、産前産後休業期間等に係る掛金免除を申し出ます。
 また、免除期間中の掛金の過払いが発生する場合は還付してください。</t>
    <phoneticPr fontId="1"/>
  </si>
  <si>
    <t>職名</t>
    <rPh sb="0" eb="2">
      <t>ショクメイ</t>
    </rPh>
    <phoneticPr fontId="1"/>
  </si>
  <si>
    <t>氏名</t>
    <rPh sb="0" eb="2">
      <t>シメイ</t>
    </rPh>
    <phoneticPr fontId="1"/>
  </si>
  <si>
    <t>上記の記載事項は、事実と相違ないものと認めます。</t>
    <phoneticPr fontId="1"/>
  </si>
  <si>
    <t>所属所長</t>
    <rPh sb="0" eb="2">
      <t>ショゾク</t>
    </rPh>
    <rPh sb="2" eb="3">
      <t>ショ</t>
    </rPh>
    <rPh sb="3" eb="4">
      <t>チョウ</t>
    </rPh>
    <phoneticPr fontId="1"/>
  </si>
  <si>
    <t>（</t>
    <phoneticPr fontId="1"/>
  </si>
  <si>
    <t>）</t>
    <phoneticPr fontId="1"/>
  </si>
  <si>
    <t>-</t>
    <phoneticPr fontId="1"/>
  </si>
  <si>
    <t>所属電話番号：</t>
    <rPh sb="0" eb="2">
      <t>ショゾク</t>
    </rPh>
    <rPh sb="2" eb="4">
      <t>デンワ</t>
    </rPh>
    <rPh sb="4" eb="6">
      <t>バンゴウ</t>
    </rPh>
    <phoneticPr fontId="1"/>
  </si>
  <si>
    <t>年号</t>
    <phoneticPr fontId="1"/>
  </si>
  <si>
    <t>（注意事項）</t>
    <rPh sb="1" eb="3">
      <t>チュウイ</t>
    </rPh>
    <rPh sb="3" eb="5">
      <t>ジコウ</t>
    </rPh>
    <phoneticPr fontId="1"/>
  </si>
  <si>
    <t>免除開始月</t>
    <rPh sb="0" eb="2">
      <t>メンジョ</t>
    </rPh>
    <rPh sb="2" eb="5">
      <t>カイシヅキ</t>
    </rPh>
    <phoneticPr fontId="1"/>
  </si>
  <si>
    <t>免除終了月</t>
    <rPh sb="0" eb="2">
      <t>メンジョ</t>
    </rPh>
    <rPh sb="2" eb="4">
      <t>シュウリョウ</t>
    </rPh>
    <rPh sb="4" eb="5">
      <t>ツキ</t>
    </rPh>
    <phoneticPr fontId="1"/>
  </si>
  <si>
    <t>掛金が免除される月</t>
    <rPh sb="0" eb="2">
      <t>カケキン</t>
    </rPh>
    <rPh sb="3" eb="5">
      <t>メンジョ</t>
    </rPh>
    <rPh sb="8" eb="9">
      <t>ツキ</t>
    </rPh>
    <phoneticPr fontId="1"/>
  </si>
  <si>
    <t>~</t>
    <phoneticPr fontId="1"/>
  </si>
  <si>
    <t>①以下の</t>
    <rPh sb="1" eb="3">
      <t>イカ</t>
    </rPh>
    <phoneticPr fontId="1"/>
  </si>
  <si>
    <t>の部分に必要事項を入力してください。</t>
    <rPh sb="1" eb="3">
      <t>ブブン</t>
    </rPh>
    <rPh sb="4" eb="6">
      <t>ヒツヨウ</t>
    </rPh>
    <rPh sb="6" eb="8">
      <t>ジコウ</t>
    </rPh>
    <rPh sb="9" eb="11">
      <t>ニュウリョク</t>
    </rPh>
    <phoneticPr fontId="1"/>
  </si>
  <si>
    <t>事項</t>
    <rPh sb="0" eb="2">
      <t>ジコウ</t>
    </rPh>
    <phoneticPr fontId="1"/>
  </si>
  <si>
    <t>注意事項</t>
    <rPh sb="0" eb="2">
      <t>チュウイ</t>
    </rPh>
    <rPh sb="2" eb="4">
      <t>ジコウ</t>
    </rPh>
    <phoneticPr fontId="1"/>
  </si>
  <si>
    <t>ドロップダウンリストから選択してください</t>
    <rPh sb="12" eb="14">
      <t>センタク</t>
    </rPh>
    <phoneticPr fontId="1"/>
  </si>
  <si>
    <t>5桁(5文字)の所属所コードを入力してください</t>
    <rPh sb="1" eb="2">
      <t>ケタ</t>
    </rPh>
    <rPh sb="4" eb="6">
      <t>モジ</t>
    </rPh>
    <rPh sb="8" eb="10">
      <t>ショゾク</t>
    </rPh>
    <rPh sb="10" eb="11">
      <t>ショ</t>
    </rPh>
    <rPh sb="15" eb="17">
      <t>ニュウリョク</t>
    </rPh>
    <phoneticPr fontId="1"/>
  </si>
  <si>
    <t>8桁の組合員証番号を入力してください</t>
    <rPh sb="1" eb="2">
      <t>ケタ</t>
    </rPh>
    <rPh sb="3" eb="6">
      <t>クミアイイン</t>
    </rPh>
    <rPh sb="6" eb="7">
      <t>ショウ</t>
    </rPh>
    <rPh sb="7" eb="9">
      <t>バンゴウ</t>
    </rPh>
    <rPh sb="10" eb="12">
      <t>ニュウリョク</t>
    </rPh>
    <phoneticPr fontId="1"/>
  </si>
  <si>
    <t>組合員職名</t>
    <rPh sb="0" eb="3">
      <t>クミアイイン</t>
    </rPh>
    <rPh sb="3" eb="5">
      <t>ショクメイ</t>
    </rPh>
    <phoneticPr fontId="1"/>
  </si>
  <si>
    <t>提出日</t>
    <rPh sb="0" eb="2">
      <t>テイシュツ</t>
    </rPh>
    <rPh sb="2" eb="3">
      <t>ビ</t>
    </rPh>
    <phoneticPr fontId="1"/>
  </si>
  <si>
    <r>
      <rPr>
        <u/>
        <sz val="8"/>
        <color theme="1"/>
        <rFont val="游ゴシック"/>
        <family val="3"/>
        <charset val="128"/>
        <scheme val="minor"/>
      </rPr>
      <t>月末が</t>
    </r>
    <r>
      <rPr>
        <sz val="8"/>
        <color theme="1"/>
        <rFont val="游ゴシック"/>
        <family val="3"/>
        <charset val="128"/>
        <scheme val="minor"/>
      </rPr>
      <t>免除対象期間に含まれる場合、その月の掛金は免除されます。</t>
    </r>
    <rPh sb="0" eb="2">
      <t>ゲツマツ</t>
    </rPh>
    <rPh sb="3" eb="5">
      <t>メンジョ</t>
    </rPh>
    <rPh sb="5" eb="7">
      <t>タイショウ</t>
    </rPh>
    <rPh sb="7" eb="9">
      <t>キカン</t>
    </rPh>
    <rPh sb="10" eb="11">
      <t>フク</t>
    </rPh>
    <rPh sb="14" eb="16">
      <t>バアイ</t>
    </rPh>
    <rPh sb="19" eb="20">
      <t>ツキ</t>
    </rPh>
    <rPh sb="21" eb="23">
      <t>カケキン</t>
    </rPh>
    <rPh sb="24" eb="26">
      <t>メンジョ</t>
    </rPh>
    <phoneticPr fontId="1"/>
  </si>
  <si>
    <t>出産予定日（西暦）</t>
    <rPh sb="0" eb="2">
      <t>シュッサン</t>
    </rPh>
    <rPh sb="2" eb="5">
      <t>ヨテイビ</t>
    </rPh>
    <rPh sb="6" eb="8">
      <t>セイレキ</t>
    </rPh>
    <phoneticPr fontId="1"/>
  </si>
  <si>
    <t>出産日（西暦）</t>
    <rPh sb="0" eb="2">
      <t>シュッサン</t>
    </rPh>
    <rPh sb="2" eb="3">
      <t>ビ</t>
    </rPh>
    <phoneticPr fontId="1"/>
  </si>
  <si>
    <t>開始日（西暦）</t>
    <rPh sb="0" eb="3">
      <t>カイシビ</t>
    </rPh>
    <phoneticPr fontId="1"/>
  </si>
  <si>
    <t>終了日（西暦）</t>
    <rPh sb="0" eb="3">
      <t>シュウリョウビ</t>
    </rPh>
    <phoneticPr fontId="1"/>
  </si>
  <si>
    <t>組合員生年月日（西暦）</t>
    <rPh sb="0" eb="3">
      <t>クミアイイン</t>
    </rPh>
    <rPh sb="3" eb="5">
      <t>セイネン</t>
    </rPh>
    <rPh sb="5" eb="7">
      <t>ガッピ</t>
    </rPh>
    <phoneticPr fontId="1"/>
  </si>
  <si>
    <t>提出日（西暦）</t>
    <rPh sb="0" eb="2">
      <t>テイシュツ</t>
    </rPh>
    <rPh sb="2" eb="3">
      <t>ビ</t>
    </rPh>
    <phoneticPr fontId="1"/>
  </si>
  <si>
    <t>～</t>
    <phoneticPr fontId="1"/>
  </si>
  <si>
    <t>産前産後休業取得期間</t>
    <phoneticPr fontId="1"/>
  </si>
  <si>
    <t>変更</t>
    <rPh sb="0" eb="2">
      <t>ヘンコウ</t>
    </rPh>
    <phoneticPr fontId="1"/>
  </si>
  <si>
    <t>産前産後休業掛金免除変更申出書　兼　出産日申出書</t>
    <rPh sb="2" eb="3">
      <t>サン</t>
    </rPh>
    <rPh sb="8" eb="9">
      <t>メン</t>
    </rPh>
    <rPh sb="10" eb="12">
      <t>ヘンコウ</t>
    </rPh>
    <rPh sb="12" eb="14">
      <t>モウシデ</t>
    </rPh>
    <rPh sb="16" eb="17">
      <t>ケン</t>
    </rPh>
    <rPh sb="18" eb="21">
      <t>シュッサンビ</t>
    </rPh>
    <rPh sb="21" eb="24">
      <t>モウシデショ</t>
    </rPh>
    <phoneticPr fontId="1"/>
  </si>
  <si>
    <t>事項（今回の申出内容）</t>
    <rPh sb="0" eb="2">
      <t>ジコウ</t>
    </rPh>
    <rPh sb="3" eb="5">
      <t>コンカイ</t>
    </rPh>
    <rPh sb="6" eb="8">
      <t>モウシデ</t>
    </rPh>
    <rPh sb="8" eb="10">
      <t>ナイヨウ</t>
    </rPh>
    <phoneticPr fontId="1"/>
  </si>
  <si>
    <t>入力欄①</t>
    <rPh sb="0" eb="2">
      <t>ニュウリョク</t>
    </rPh>
    <rPh sb="2" eb="3">
      <t>ラン</t>
    </rPh>
    <phoneticPr fontId="1"/>
  </si>
  <si>
    <t>入力欄②</t>
    <rPh sb="0" eb="2">
      <t>ニュウリョク</t>
    </rPh>
    <rPh sb="2" eb="3">
      <t>ラン</t>
    </rPh>
    <phoneticPr fontId="1"/>
  </si>
  <si>
    <t>入力欄③</t>
    <rPh sb="0" eb="2">
      <t>ニュウリョク</t>
    </rPh>
    <rPh sb="2" eb="3">
      <t>ラン</t>
    </rPh>
    <phoneticPr fontId="1"/>
  </si>
  <si>
    <t>予定日</t>
    <rPh sb="0" eb="3">
      <t>ヨテイビ</t>
    </rPh>
    <phoneticPr fontId="1"/>
  </si>
  <si>
    <t>直前の申出書提出時点で出産していなかった場合、空欄としてください</t>
    <rPh sb="0" eb="2">
      <t>チョクゼン</t>
    </rPh>
    <rPh sb="3" eb="5">
      <t>モウシデ</t>
    </rPh>
    <rPh sb="5" eb="6">
      <t>ショ</t>
    </rPh>
    <rPh sb="6" eb="8">
      <t>テイシュツ</t>
    </rPh>
    <rPh sb="8" eb="10">
      <t>ジテン</t>
    </rPh>
    <rPh sb="11" eb="13">
      <t>シュッサン</t>
    </rPh>
    <rPh sb="20" eb="22">
      <t>バアイ</t>
    </rPh>
    <rPh sb="23" eb="25">
      <t>クウラン</t>
    </rPh>
    <phoneticPr fontId="1"/>
  </si>
  <si>
    <t>入力欄①には、掛金の免除を申し出る組合員の情報及び本書の提出日を入力してください。</t>
    <rPh sb="0" eb="2">
      <t>ニュウリョク</t>
    </rPh>
    <rPh sb="2" eb="3">
      <t>ラン</t>
    </rPh>
    <rPh sb="7" eb="9">
      <t>カケキン</t>
    </rPh>
    <rPh sb="10" eb="12">
      <t>メンジョ</t>
    </rPh>
    <rPh sb="13" eb="14">
      <t>モウ</t>
    </rPh>
    <rPh sb="15" eb="16">
      <t>デ</t>
    </rPh>
    <rPh sb="17" eb="20">
      <t>クミアイイン</t>
    </rPh>
    <rPh sb="21" eb="23">
      <t>ジョウホウ</t>
    </rPh>
    <rPh sb="23" eb="24">
      <t>オヨ</t>
    </rPh>
    <rPh sb="25" eb="27">
      <t>ホンショ</t>
    </rPh>
    <rPh sb="28" eb="30">
      <t>テイシュツ</t>
    </rPh>
    <rPh sb="30" eb="31">
      <t>ビ</t>
    </rPh>
    <rPh sb="32" eb="34">
      <t>ニュウリョク</t>
    </rPh>
    <phoneticPr fontId="1"/>
  </si>
  <si>
    <t>令和</t>
    <rPh sb="0" eb="2">
      <t>レイワ</t>
    </rPh>
    <phoneticPr fontId="1"/>
  </si>
  <si>
    <t>日付を入力する欄の年は西暦で入力してください。</t>
    <rPh sb="0" eb="2">
      <t>ヒヅケ</t>
    </rPh>
    <rPh sb="3" eb="5">
      <t>ニュウリョク</t>
    </rPh>
    <rPh sb="7" eb="8">
      <t>ラン</t>
    </rPh>
    <rPh sb="9" eb="10">
      <t>ネン</t>
    </rPh>
    <rPh sb="11" eb="13">
      <t>セイレキ</t>
    </rPh>
    <rPh sb="14" eb="16">
      <t>ニュウリョク</t>
    </rPh>
    <phoneticPr fontId="1"/>
  </si>
  <si>
    <t>入力欄③には、今回申出を行う内容を入力してください。入力欄②の内容と変更がない箇所については入力不要です。</t>
    <rPh sb="0" eb="2">
      <t>ニュウリョク</t>
    </rPh>
    <rPh sb="2" eb="3">
      <t>ラン</t>
    </rPh>
    <rPh sb="7" eb="9">
      <t>コンカイ</t>
    </rPh>
    <rPh sb="9" eb="11">
      <t>モウシデ</t>
    </rPh>
    <rPh sb="12" eb="13">
      <t>オコナ</t>
    </rPh>
    <rPh sb="14" eb="16">
      <t>ナイヨウ</t>
    </rPh>
    <rPh sb="17" eb="19">
      <t>ニュウリョク</t>
    </rPh>
    <rPh sb="26" eb="28">
      <t>ニュウリョク</t>
    </rPh>
    <rPh sb="28" eb="29">
      <t>ラン</t>
    </rPh>
    <rPh sb="31" eb="33">
      <t>ナイヨウ</t>
    </rPh>
    <rPh sb="34" eb="36">
      <t>ヘンコウ</t>
    </rPh>
    <rPh sb="39" eb="41">
      <t>カショ</t>
    </rPh>
    <rPh sb="46" eb="48">
      <t>ニュウリョク</t>
    </rPh>
    <rPh sb="48" eb="50">
      <t>フヨウ</t>
    </rPh>
    <phoneticPr fontId="1"/>
  </si>
  <si>
    <t>計算エリア（入力欄①②）※変更しないでください。</t>
    <rPh sb="6" eb="8">
      <t>ニュウリョク</t>
    </rPh>
    <rPh sb="8" eb="9">
      <t>ラン</t>
    </rPh>
    <rPh sb="13" eb="15">
      <t>ヘンコウ</t>
    </rPh>
    <phoneticPr fontId="1"/>
  </si>
  <si>
    <t>計算エリア（入力欄③）※変更しないでください。</t>
    <rPh sb="6" eb="8">
      <t>ニュウリョク</t>
    </rPh>
    <rPh sb="8" eb="9">
      <t>ラン</t>
    </rPh>
    <rPh sb="12" eb="14">
      <t>ヘンコウ</t>
    </rPh>
    <phoneticPr fontId="1"/>
  </si>
  <si>
    <t>変更後の情報</t>
    <rPh sb="0" eb="2">
      <t>ヘンコウ</t>
    </rPh>
    <rPh sb="2" eb="3">
      <t>ゴ</t>
    </rPh>
    <rPh sb="4" eb="6">
      <t>ジョウホウ</t>
    </rPh>
    <phoneticPr fontId="1"/>
  </si>
  <si>
    <t>入力欄②には、今回の申出の前までに申し出ていた内容を入力してください。</t>
    <rPh sb="0" eb="2">
      <t>ニュウリョク</t>
    </rPh>
    <rPh sb="2" eb="3">
      <t>ラン</t>
    </rPh>
    <rPh sb="7" eb="9">
      <t>コンカイ</t>
    </rPh>
    <rPh sb="10" eb="12">
      <t>モウシデ</t>
    </rPh>
    <rPh sb="13" eb="14">
      <t>マエ</t>
    </rPh>
    <rPh sb="17" eb="18">
      <t>モウ</t>
    </rPh>
    <rPh sb="19" eb="20">
      <t>デ</t>
    </rPh>
    <rPh sb="23" eb="25">
      <t>ナイヨウ</t>
    </rPh>
    <rPh sb="26" eb="28">
      <t>ニュウリョク</t>
    </rPh>
    <phoneticPr fontId="1"/>
  </si>
  <si>
    <t>事項（前回までの申出内容）</t>
    <rPh sb="0" eb="2">
      <t>ジコウ</t>
    </rPh>
    <rPh sb="3" eb="5">
      <t>ゼンカイ</t>
    </rPh>
    <rPh sb="8" eb="10">
      <t>モウシデ</t>
    </rPh>
    <rPh sb="10" eb="12">
      <t>ナイヨウ</t>
    </rPh>
    <phoneticPr fontId="1"/>
  </si>
  <si>
    <t>本申出書提出時点で出産している場合、入力してください</t>
    <rPh sb="0" eb="1">
      <t>ホン</t>
    </rPh>
    <rPh sb="1" eb="3">
      <t>モウシデ</t>
    </rPh>
    <rPh sb="3" eb="4">
      <t>ショ</t>
    </rPh>
    <rPh sb="4" eb="6">
      <t>テイシュツ</t>
    </rPh>
    <rPh sb="6" eb="8">
      <t>ジテン</t>
    </rPh>
    <rPh sb="9" eb="11">
      <t>シュッサン</t>
    </rPh>
    <rPh sb="15" eb="17">
      <t>バアイ</t>
    </rPh>
    <rPh sb="18" eb="20">
      <t>ニュウリョク</t>
    </rPh>
    <phoneticPr fontId="1"/>
  </si>
  <si>
    <t>【掛金が免除される月について】</t>
    <rPh sb="1" eb="3">
      <t>カケキン</t>
    </rPh>
    <rPh sb="4" eb="6">
      <t>メンジョ</t>
    </rPh>
    <rPh sb="9" eb="10">
      <t>ツキ</t>
    </rPh>
    <phoneticPr fontId="16"/>
  </si>
  <si>
    <t>免除対象期間の開始日の属する月から、免除対象期間の終了する日の翌日の属する月の前月までの掛金が免除されます。</t>
    <rPh sb="0" eb="2">
      <t>メンジョ</t>
    </rPh>
    <rPh sb="2" eb="4">
      <t>タイショウ</t>
    </rPh>
    <rPh sb="4" eb="6">
      <t>キカン</t>
    </rPh>
    <rPh sb="7" eb="10">
      <t>カイシビ</t>
    </rPh>
    <rPh sb="11" eb="12">
      <t>ゾク</t>
    </rPh>
    <rPh sb="14" eb="15">
      <t>ツキ</t>
    </rPh>
    <rPh sb="18" eb="20">
      <t>メンジョ</t>
    </rPh>
    <rPh sb="20" eb="22">
      <t>タイショウ</t>
    </rPh>
    <rPh sb="22" eb="24">
      <t>キカン</t>
    </rPh>
    <rPh sb="25" eb="27">
      <t>シュウリョウ</t>
    </rPh>
    <rPh sb="29" eb="30">
      <t>ヒ</t>
    </rPh>
    <rPh sb="31" eb="33">
      <t>ヨクジツ</t>
    </rPh>
    <rPh sb="34" eb="35">
      <t>ゾク</t>
    </rPh>
    <rPh sb="37" eb="38">
      <t>ツキ</t>
    </rPh>
    <rPh sb="39" eb="41">
      <t>ゼンゲツ</t>
    </rPh>
    <rPh sb="44" eb="46">
      <t>カケキン</t>
    </rPh>
    <rPh sb="47" eb="49">
      <t>メンジョ</t>
    </rPh>
    <phoneticPr fontId="16"/>
  </si>
  <si>
    <t>●免除対象期間とは</t>
    <rPh sb="1" eb="3">
      <t>メンジョ</t>
    </rPh>
    <rPh sb="3" eb="5">
      <t>タイショウ</t>
    </rPh>
    <rPh sb="5" eb="7">
      <t>キカン</t>
    </rPh>
    <phoneticPr fontId="16"/>
  </si>
  <si>
    <t>【掛金免除に係る手続き方法】</t>
    <rPh sb="1" eb="3">
      <t>カケキン</t>
    </rPh>
    <rPh sb="3" eb="5">
      <t>メンジョ</t>
    </rPh>
    <rPh sb="6" eb="7">
      <t>カカ</t>
    </rPh>
    <rPh sb="8" eb="10">
      <t>テツヅ</t>
    </rPh>
    <rPh sb="11" eb="13">
      <t>ホウホウ</t>
    </rPh>
    <phoneticPr fontId="16"/>
  </si>
  <si>
    <t>●申出書について</t>
    <rPh sb="1" eb="4">
      <t>モウシデショ</t>
    </rPh>
    <phoneticPr fontId="16"/>
  </si>
  <si>
    <t>（注２）出産予定日と出産日が同じ場合であっても「産前産後休業掛金免除変更申出書兼出産日申出書」を提出してください。</t>
    <rPh sb="1" eb="2">
      <t>チュウ</t>
    </rPh>
    <rPh sb="4" eb="6">
      <t>シュッサン</t>
    </rPh>
    <rPh sb="6" eb="9">
      <t>ヨテイビ</t>
    </rPh>
    <rPh sb="10" eb="13">
      <t>シュッサンビ</t>
    </rPh>
    <rPh sb="14" eb="15">
      <t>オナ</t>
    </rPh>
    <rPh sb="16" eb="18">
      <t>バアイ</t>
    </rPh>
    <phoneticPr fontId="16"/>
  </si>
  <si>
    <t>＜作成方法＞</t>
    <rPh sb="1" eb="3">
      <t>サクセイ</t>
    </rPh>
    <rPh sb="3" eb="5">
      <t>ホウホウ</t>
    </rPh>
    <phoneticPr fontId="16"/>
  </si>
  <si>
    <t>「入力用シート」</t>
    <rPh sb="1" eb="3">
      <t>ニュウリョク</t>
    </rPh>
    <rPh sb="3" eb="4">
      <t>ヨウ</t>
    </rPh>
    <phoneticPr fontId="16"/>
  </si>
  <si>
    <t>→</t>
  </si>
  <si>
    <t>＜添付書類＞</t>
    <rPh sb="1" eb="3">
      <t>テンプ</t>
    </rPh>
    <rPh sb="3" eb="5">
      <t>ショルイ</t>
    </rPh>
    <phoneticPr fontId="16"/>
  </si>
  <si>
    <t>＜提出期限＞</t>
    <rPh sb="1" eb="3">
      <t>テイシュツ</t>
    </rPh>
    <rPh sb="3" eb="5">
      <t>キゲン</t>
    </rPh>
    <phoneticPr fontId="16"/>
  </si>
  <si>
    <t>「産前産後休業掛金免除変更申出書兼出産日申出書」について</t>
    <rPh sb="11" eb="13">
      <t>ヘンコウ</t>
    </rPh>
    <rPh sb="16" eb="17">
      <t>ケン</t>
    </rPh>
    <rPh sb="17" eb="20">
      <t>シュッサンビ</t>
    </rPh>
    <rPh sb="20" eb="23">
      <t>モウシデショ</t>
    </rPh>
    <phoneticPr fontId="16"/>
  </si>
  <si>
    <t>産前産後休業を取得した組合員は申出により掛金が免除されます。</t>
    <phoneticPr fontId="16"/>
  </si>
  <si>
    <t>●対象者</t>
    <phoneticPr fontId="16"/>
  </si>
  <si>
    <t>①産休申請時に、「産前産後休業掛金免除申出書」を提出</t>
    <rPh sb="1" eb="3">
      <t>サンキュウ</t>
    </rPh>
    <rPh sb="3" eb="6">
      <t>シンセイジ</t>
    </rPh>
    <rPh sb="9" eb="11">
      <t>サンゼン</t>
    </rPh>
    <rPh sb="11" eb="13">
      <t>サンゴ</t>
    </rPh>
    <rPh sb="13" eb="15">
      <t>キュウギョウ</t>
    </rPh>
    <rPh sb="15" eb="17">
      <t>カケキン</t>
    </rPh>
    <rPh sb="17" eb="19">
      <t>メンジョ</t>
    </rPh>
    <rPh sb="19" eb="22">
      <t>モウシデショ</t>
    </rPh>
    <rPh sb="24" eb="26">
      <t>テイシュツ</t>
    </rPh>
    <phoneticPr fontId="16"/>
  </si>
  <si>
    <t>②出産時、又は先の申し出内容に変更があった場合に「産前産後休業掛金免除変更申出書兼出産日申出書」（本様式）を提出</t>
    <rPh sb="1" eb="3">
      <t>シュッサン</t>
    </rPh>
    <rPh sb="3" eb="4">
      <t>ジ</t>
    </rPh>
    <rPh sb="5" eb="6">
      <t>マタ</t>
    </rPh>
    <rPh sb="7" eb="8">
      <t>サキ</t>
    </rPh>
    <rPh sb="9" eb="10">
      <t>モウ</t>
    </rPh>
    <rPh sb="11" eb="12">
      <t>デ</t>
    </rPh>
    <rPh sb="12" eb="14">
      <t>ナイヨウ</t>
    </rPh>
    <rPh sb="15" eb="17">
      <t>ヘンコウ</t>
    </rPh>
    <rPh sb="21" eb="23">
      <t>バアイ</t>
    </rPh>
    <rPh sb="35" eb="37">
      <t>ヘンコウ</t>
    </rPh>
    <rPh sb="49" eb="50">
      <t>ホン</t>
    </rPh>
    <rPh sb="50" eb="52">
      <t>ヨウシキ</t>
    </rPh>
    <phoneticPr fontId="16"/>
  </si>
  <si>
    <t>変更が生じた時点又は出産時に速やかに提出してください。　</t>
    <rPh sb="0" eb="2">
      <t>ヘンコウ</t>
    </rPh>
    <rPh sb="3" eb="4">
      <t>ショウ</t>
    </rPh>
    <rPh sb="6" eb="8">
      <t>ジテン</t>
    </rPh>
    <rPh sb="8" eb="9">
      <t>マタ</t>
    </rPh>
    <rPh sb="10" eb="12">
      <t>シュッサン</t>
    </rPh>
    <rPh sb="12" eb="13">
      <t>ジ</t>
    </rPh>
    <rPh sb="14" eb="15">
      <t>スミ</t>
    </rPh>
    <rPh sb="18" eb="20">
      <t>テイシュツ</t>
    </rPh>
    <phoneticPr fontId="16"/>
  </si>
  <si>
    <t>平成</t>
  </si>
  <si>
    <t>令和</t>
  </si>
  <si>
    <t/>
  </si>
  <si>
    <t>〇</t>
    <phoneticPr fontId="1"/>
  </si>
  <si>
    <t>〇</t>
    <phoneticPr fontId="1"/>
  </si>
  <si>
    <t>〇</t>
    <phoneticPr fontId="1"/>
  </si>
  <si>
    <t>〇</t>
    <phoneticPr fontId="1"/>
  </si>
  <si>
    <t>〇〇</t>
    <phoneticPr fontId="1"/>
  </si>
  <si>
    <t>〇〇</t>
    <phoneticPr fontId="1"/>
  </si>
  <si>
    <t>〇〇</t>
    <phoneticPr fontId="1"/>
  </si>
  <si>
    <t>〇〇小学校</t>
    <rPh sb="2" eb="5">
      <t>ショウガッコウ</t>
    </rPh>
    <phoneticPr fontId="1"/>
  </si>
  <si>
    <t>〇〇　〇〇</t>
    <phoneticPr fontId="1"/>
  </si>
  <si>
    <t>昭和</t>
    <rPh sb="0" eb="2">
      <t>ショウワ</t>
    </rPh>
    <phoneticPr fontId="1"/>
  </si>
  <si>
    <t>平成</t>
    <phoneticPr fontId="1"/>
  </si>
  <si>
    <t>〇〇　〇〇</t>
    <phoneticPr fontId="1"/>
  </si>
  <si>
    <t>様式１</t>
    <rPh sb="0" eb="2">
      <t>ヨウシキ</t>
    </rPh>
    <phoneticPr fontId="1"/>
  </si>
  <si>
    <t>産前産後休業に係る子の出産予定年月日</t>
    <rPh sb="0" eb="2">
      <t>サンゼン</t>
    </rPh>
    <rPh sb="2" eb="4">
      <t>サンゴ</t>
    </rPh>
    <rPh sb="4" eb="6">
      <t>キュウギョウ</t>
    </rPh>
    <rPh sb="7" eb="8">
      <t>カカ</t>
    </rPh>
    <rPh sb="9" eb="10">
      <t>コ</t>
    </rPh>
    <rPh sb="11" eb="13">
      <t>シュッサン</t>
    </rPh>
    <rPh sb="13" eb="15">
      <t>ヨテイ</t>
    </rPh>
    <rPh sb="15" eb="17">
      <t>ネンゲツ</t>
    </rPh>
    <rPh sb="17" eb="18">
      <t>ヒ</t>
    </rPh>
    <phoneticPr fontId="1"/>
  </si>
  <si>
    <t>産前産後休業に係る子の出産年月日</t>
    <rPh sb="0" eb="2">
      <t>サンゼン</t>
    </rPh>
    <rPh sb="2" eb="4">
      <t>サンゴ</t>
    </rPh>
    <rPh sb="4" eb="6">
      <t>キュウギョウ</t>
    </rPh>
    <rPh sb="7" eb="8">
      <t>カカ</t>
    </rPh>
    <rPh sb="9" eb="10">
      <t>コ</t>
    </rPh>
    <rPh sb="11" eb="13">
      <t>シュッサン</t>
    </rPh>
    <rPh sb="13" eb="16">
      <t>ネンガッピ</t>
    </rPh>
    <phoneticPr fontId="1"/>
  </si>
  <si>
    <t>出産(予定)種別
単胎:０
多胎:１</t>
    <rPh sb="0" eb="2">
      <t>シュッサン</t>
    </rPh>
    <rPh sb="3" eb="5">
      <t>ヨテイ</t>
    </rPh>
    <rPh sb="6" eb="8">
      <t>シュベツ</t>
    </rPh>
    <phoneticPr fontId="1"/>
  </si>
  <si>
    <t>変更前</t>
    <rPh sb="0" eb="2">
      <t>ヘンコウ</t>
    </rPh>
    <rPh sb="2" eb="3">
      <t>マエ</t>
    </rPh>
    <phoneticPr fontId="1"/>
  </si>
  <si>
    <t>変更後</t>
    <rPh sb="0" eb="2">
      <t>ヘンコウ</t>
    </rPh>
    <rPh sb="2" eb="3">
      <t>ゴ</t>
    </rPh>
    <phoneticPr fontId="1"/>
  </si>
  <si>
    <t>上記のうち免除対象期間</t>
    <rPh sb="0" eb="2">
      <t>ジョウキ</t>
    </rPh>
    <rPh sb="5" eb="7">
      <t>メンジョ</t>
    </rPh>
    <rPh sb="7" eb="9">
      <t>タイショウ</t>
    </rPh>
    <rPh sb="9" eb="11">
      <t>キカン</t>
    </rPh>
    <phoneticPr fontId="1"/>
  </si>
  <si>
    <t>出産日の申出のとき、出産日及び出産人数が確認できる書類を添付してください。
（母子手帳の写し、住民票の写し、出生届受理証明の写し等）</t>
    <rPh sb="0" eb="3">
      <t>シュッサンビ</t>
    </rPh>
    <rPh sb="4" eb="6">
      <t>モウシデ</t>
    </rPh>
    <rPh sb="10" eb="13">
      <t>シュッサンビ</t>
    </rPh>
    <rPh sb="13" eb="14">
      <t>オヨ</t>
    </rPh>
    <rPh sb="15" eb="17">
      <t>シュッサン</t>
    </rPh>
    <rPh sb="17" eb="19">
      <t>ニンズウ</t>
    </rPh>
    <rPh sb="20" eb="22">
      <t>カクニン</t>
    </rPh>
    <rPh sb="25" eb="27">
      <t>ショルイ</t>
    </rPh>
    <rPh sb="28" eb="30">
      <t>テンプ</t>
    </rPh>
    <phoneticPr fontId="1"/>
  </si>
  <si>
    <t>申出内容の変更のとき、その変更内容が確認できる書類を添付してください。
特に、産休期間が変更となる場合、その期間が確認できる書類を必ず添付してください。
（特別休暇等及び職免承認簿の写し、アイシステム画面の写し、産休補充教職員の配当申請書の写し等）</t>
    <rPh sb="0" eb="2">
      <t>モウシデ</t>
    </rPh>
    <rPh sb="2" eb="4">
      <t>ナイヨウ</t>
    </rPh>
    <rPh sb="5" eb="7">
      <t>ヘンコウ</t>
    </rPh>
    <rPh sb="13" eb="15">
      <t>ヘンコウ</t>
    </rPh>
    <rPh sb="15" eb="17">
      <t>ナイヨウ</t>
    </rPh>
    <rPh sb="36" eb="37">
      <t>トク</t>
    </rPh>
    <rPh sb="39" eb="41">
      <t>サンキュウ</t>
    </rPh>
    <rPh sb="41" eb="43">
      <t>キカン</t>
    </rPh>
    <rPh sb="44" eb="46">
      <t>ヘンコウ</t>
    </rPh>
    <rPh sb="49" eb="51">
      <t>バアイ</t>
    </rPh>
    <rPh sb="54" eb="56">
      <t>キカン</t>
    </rPh>
    <rPh sb="57" eb="59">
      <t>カクニン</t>
    </rPh>
    <rPh sb="62" eb="64">
      <t>ショルイ</t>
    </rPh>
    <rPh sb="65" eb="66">
      <t>カナラ</t>
    </rPh>
    <rPh sb="67" eb="69">
      <t>テンプ</t>
    </rPh>
    <phoneticPr fontId="1"/>
  </si>
  <si>
    <t>県費職員については、人事管理システムへの産休情報の登録が必要です。</t>
    <rPh sb="0" eb="2">
      <t>ケンピ</t>
    </rPh>
    <rPh sb="2" eb="4">
      <t>ショクイン</t>
    </rPh>
    <rPh sb="10" eb="12">
      <t>ジンジ</t>
    </rPh>
    <rPh sb="12" eb="14">
      <t>カンリ</t>
    </rPh>
    <rPh sb="20" eb="22">
      <t>サンキュウ</t>
    </rPh>
    <rPh sb="22" eb="24">
      <t>ジョウホウ</t>
    </rPh>
    <rPh sb="25" eb="27">
      <t>トウロク</t>
    </rPh>
    <rPh sb="28" eb="30">
      <t>ヒツヨウ</t>
    </rPh>
    <phoneticPr fontId="1"/>
  </si>
  <si>
    <t>（総務事務システム適用所属については、総務事務システム上の産休期間等の情報が人事管理システムに連動</t>
    <rPh sb="1" eb="3">
      <t>ソウム</t>
    </rPh>
    <rPh sb="3" eb="5">
      <t>ジム</t>
    </rPh>
    <rPh sb="9" eb="11">
      <t>テキヨウ</t>
    </rPh>
    <rPh sb="11" eb="13">
      <t>ショゾク</t>
    </rPh>
    <rPh sb="19" eb="21">
      <t>ソウム</t>
    </rPh>
    <rPh sb="21" eb="23">
      <t>ジム</t>
    </rPh>
    <rPh sb="27" eb="28">
      <t>ジョウ</t>
    </rPh>
    <rPh sb="29" eb="31">
      <t>サンキュウ</t>
    </rPh>
    <rPh sb="31" eb="33">
      <t>キカン</t>
    </rPh>
    <rPh sb="33" eb="34">
      <t>トウ</t>
    </rPh>
    <rPh sb="35" eb="37">
      <t>ジョウホウ</t>
    </rPh>
    <rPh sb="38" eb="40">
      <t>ジンジ</t>
    </rPh>
    <rPh sb="40" eb="42">
      <t>カンリ</t>
    </rPh>
    <phoneticPr fontId="1"/>
  </si>
  <si>
    <t>また、小中学校については、産休期間、予定日、出産日を人事管理システムへ登録する必要があります。）</t>
    <rPh sb="13" eb="15">
      <t>サンキュウ</t>
    </rPh>
    <rPh sb="15" eb="17">
      <t>キカン</t>
    </rPh>
    <rPh sb="18" eb="21">
      <t>ヨテイビ</t>
    </rPh>
    <rPh sb="22" eb="25">
      <t>シュッサンビ</t>
    </rPh>
    <rPh sb="26" eb="28">
      <t>ジンジ</t>
    </rPh>
    <rPh sb="28" eb="30">
      <t>カンリ</t>
    </rPh>
    <rPh sb="35" eb="37">
      <t>トウロク</t>
    </rPh>
    <rPh sb="39" eb="41">
      <t>ヒツヨウ</t>
    </rPh>
    <phoneticPr fontId="1"/>
  </si>
  <si>
    <t>免除対象期間は登録された産休情報から自動計算されるため原則登録しないでください。</t>
    <rPh sb="7" eb="9">
      <t>トウロク</t>
    </rPh>
    <rPh sb="12" eb="14">
      <t>サンキュウ</t>
    </rPh>
    <rPh sb="14" eb="16">
      <t>ジョウホウ</t>
    </rPh>
    <rPh sb="18" eb="20">
      <t>ジドウ</t>
    </rPh>
    <rPh sb="20" eb="22">
      <t>ケイサン</t>
    </rPh>
    <rPh sb="27" eb="29">
      <t>ゲンソク</t>
    </rPh>
    <rPh sb="29" eb="31">
      <t>トウロク</t>
    </rPh>
    <phoneticPr fontId="1"/>
  </si>
  <si>
    <t>し登録されますが、出産日は人事管理システムへ別途登録する必要があります。</t>
    <rPh sb="1" eb="3">
      <t>トウロク</t>
    </rPh>
    <rPh sb="9" eb="12">
      <t>シュッサンビ</t>
    </rPh>
    <rPh sb="13" eb="15">
      <t>ジンジ</t>
    </rPh>
    <rPh sb="15" eb="17">
      <t>カンリ</t>
    </rPh>
    <rPh sb="22" eb="24">
      <t>ベット</t>
    </rPh>
    <rPh sb="24" eb="26">
      <t>トウロク</t>
    </rPh>
    <rPh sb="28" eb="30">
      <t>ヒツヨウ</t>
    </rPh>
    <phoneticPr fontId="1"/>
  </si>
  <si>
    <t>●</t>
    <phoneticPr fontId="1"/>
  </si>
  <si>
    <t>人事管理システムへの登録について</t>
    <rPh sb="0" eb="2">
      <t>ジンジ</t>
    </rPh>
    <rPh sb="2" eb="4">
      <t>カンリ</t>
    </rPh>
    <rPh sb="10" eb="12">
      <t>トウロク</t>
    </rPh>
    <phoneticPr fontId="1"/>
  </si>
  <si>
    <t>②「申出書（変更）」シートの内容を確認し、印刷してください。なお、掛金免除期間は以下のとおりです。</t>
    <rPh sb="6" eb="8">
      <t>ヘンコウ</t>
    </rPh>
    <phoneticPr fontId="1"/>
  </si>
  <si>
    <t>「申出書（変更）」</t>
    <rPh sb="5" eb="7">
      <t>ヘンコウ</t>
    </rPh>
    <phoneticPr fontId="16"/>
  </si>
  <si>
    <t>出産種別</t>
    <rPh sb="0" eb="2">
      <t>シュッサン</t>
    </rPh>
    <rPh sb="2" eb="4">
      <t>シュベツ</t>
    </rPh>
    <phoneticPr fontId="1"/>
  </si>
  <si>
    <t>○</t>
    <phoneticPr fontId="1"/>
  </si>
  <si>
    <t>○○○</t>
    <phoneticPr fontId="1"/>
  </si>
  <si>
    <t>○○</t>
    <phoneticPr fontId="1"/>
  </si>
  <si>
    <t>○○○○</t>
    <phoneticPr fontId="1"/>
  </si>
  <si>
    <r>
      <t>県費職員については、人事管理システムへの産休情報（妊娠種別、産休期間、予定日、出産日）の登録状況を正しいものに修正する必要があります。
※人事管理システムの詳細な操作方法については、県ポータルサイトの「手引き・規程集」に掲載されているマニュアルを参照してください。（「手引き・規程集」-「人事局・総務事務管理課」-「人事管理システム　端末操作手引書」-「給与・報酬等」-「QF0200G68_産休期間　登録画面　個別入力・個別参照画面.pdf」）
※「掛金免除期間」の項目は自動計算されるため原則登録しないでください。
＜小中学校、市立特別支援学校の場合＞
人事管理システムに既に登録してある（登録していない場合は新規に追加登録してください。）産休情報を修正登録してください（出産日、産休期間又はその他変更のある項目）。
＜総務事務システム適用所属の場合＞
出産前の産休取得については、総務事務システム上で産休期間等の登録（申請）を行うと、その情報が人事管理システムに連動されるため、原則として人事管理システムへの登録事務は必要ありませんが、</t>
    </r>
    <r>
      <rPr>
        <u/>
        <sz val="11"/>
        <rFont val="ＭＳ Ｐゴシック"/>
        <family val="3"/>
        <charset val="128"/>
      </rPr>
      <t xml:space="preserve">出産後に産休期間が変更とならない場合、出産日のみを人事管理システムに修正登録する必要があります。
</t>
    </r>
    <r>
      <rPr>
        <sz val="11"/>
        <rFont val="ＭＳ Ｐゴシック"/>
        <family val="3"/>
        <charset val="128"/>
      </rPr>
      <t>出産後に産休期間が変更となる場合は、総務事務システムで前の産休を取り消して、正しい産休期間を再度申請することにより人事管理システムに連動されます。</t>
    </r>
    <rPh sb="46" eb="48">
      <t>ジョウキョウ</t>
    </rPh>
    <rPh sb="49" eb="50">
      <t>タダ</t>
    </rPh>
    <rPh sb="55" eb="57">
      <t>シュウセイ</t>
    </rPh>
    <rPh sb="59" eb="61">
      <t>ヒツヨウ</t>
    </rPh>
    <rPh sb="78" eb="80">
      <t>ショウサイ</t>
    </rPh>
    <rPh sb="144" eb="146">
      <t>ジンジ</t>
    </rPh>
    <rPh sb="146" eb="147">
      <t>キョク</t>
    </rPh>
    <rPh sb="267" eb="269">
      <t>イチリツ</t>
    </rPh>
    <rPh sb="269" eb="271">
      <t>トクベツ</t>
    </rPh>
    <rPh sb="271" eb="273">
      <t>シエン</t>
    </rPh>
    <rPh sb="273" eb="275">
      <t>ガッコウ</t>
    </rPh>
    <rPh sb="280" eb="282">
      <t>ジンジ</t>
    </rPh>
    <rPh sb="282" eb="284">
      <t>カンリ</t>
    </rPh>
    <rPh sb="289" eb="290">
      <t>スデ</t>
    </rPh>
    <rPh sb="291" eb="293">
      <t>トウロク</t>
    </rPh>
    <rPh sb="298" eb="300">
      <t>トウロク</t>
    </rPh>
    <rPh sb="305" eb="307">
      <t>バアイ</t>
    </rPh>
    <rPh sb="308" eb="310">
      <t>シンキ</t>
    </rPh>
    <rPh sb="311" eb="313">
      <t>ツイカ</t>
    </rPh>
    <rPh sb="313" eb="315">
      <t>トウロク</t>
    </rPh>
    <rPh sb="328" eb="330">
      <t>シュウセイ</t>
    </rPh>
    <rPh sb="339" eb="342">
      <t>シュッサンビ</t>
    </rPh>
    <rPh sb="343" eb="345">
      <t>サンキュウ</t>
    </rPh>
    <rPh sb="345" eb="347">
      <t>キカン</t>
    </rPh>
    <rPh sb="347" eb="348">
      <t>マタ</t>
    </rPh>
    <rPh sb="351" eb="352">
      <t>タ</t>
    </rPh>
    <rPh sb="352" eb="354">
      <t>ヘンコウ</t>
    </rPh>
    <rPh sb="357" eb="359">
      <t>コウモク</t>
    </rPh>
    <rPh sb="381" eb="383">
      <t>シュッサン</t>
    </rPh>
    <rPh sb="383" eb="384">
      <t>マエ</t>
    </rPh>
    <rPh sb="385" eb="387">
      <t>サンキュウ</t>
    </rPh>
    <rPh sb="387" eb="389">
      <t>シュトク</t>
    </rPh>
    <rPh sb="403" eb="404">
      <t>ジョウ</t>
    </rPh>
    <rPh sb="414" eb="416">
      <t>シンセイ</t>
    </rPh>
    <rPh sb="444" eb="446">
      <t>ゲンソク</t>
    </rPh>
    <rPh sb="449" eb="451">
      <t>ジンジ</t>
    </rPh>
    <rPh sb="451" eb="453">
      <t>カンリ</t>
    </rPh>
    <rPh sb="459" eb="461">
      <t>トウロク</t>
    </rPh>
    <rPh sb="461" eb="463">
      <t>ジム</t>
    </rPh>
    <rPh sb="464" eb="466">
      <t>ヒツヨウ</t>
    </rPh>
    <rPh sb="507" eb="509">
      <t>シュウセイ</t>
    </rPh>
    <rPh sb="522" eb="524">
      <t>シュッサン</t>
    </rPh>
    <rPh sb="524" eb="525">
      <t>ゴ</t>
    </rPh>
    <rPh sb="526" eb="528">
      <t>サンキュウ</t>
    </rPh>
    <rPh sb="528" eb="530">
      <t>キカン</t>
    </rPh>
    <rPh sb="531" eb="533">
      <t>ヘンコウ</t>
    </rPh>
    <rPh sb="536" eb="538">
      <t>バアイ</t>
    </rPh>
    <rPh sb="540" eb="542">
      <t>ソウム</t>
    </rPh>
    <rPh sb="542" eb="544">
      <t>ジム</t>
    </rPh>
    <rPh sb="549" eb="550">
      <t>マエ</t>
    </rPh>
    <rPh sb="551" eb="553">
      <t>サンキュウ</t>
    </rPh>
    <rPh sb="554" eb="555">
      <t>ト</t>
    </rPh>
    <rPh sb="556" eb="557">
      <t>ケ</t>
    </rPh>
    <rPh sb="560" eb="561">
      <t>タダ</t>
    </rPh>
    <rPh sb="563" eb="565">
      <t>サンキュウ</t>
    </rPh>
    <rPh sb="565" eb="567">
      <t>キカン</t>
    </rPh>
    <rPh sb="568" eb="570">
      <t>サイド</t>
    </rPh>
    <rPh sb="570" eb="572">
      <t>シンセイ</t>
    </rPh>
    <rPh sb="579" eb="581">
      <t>ジンジ</t>
    </rPh>
    <rPh sb="581" eb="583">
      <t>カンリ</t>
    </rPh>
    <rPh sb="588" eb="590">
      <t>レンドウ</t>
    </rPh>
    <phoneticPr fontId="1"/>
  </si>
  <si>
    <t>入力用シートに必要事項を入力すると申出書に情報が反映されますので、内容を確認してください。</t>
    <rPh sb="0" eb="2">
      <t>ニュウリョク</t>
    </rPh>
    <rPh sb="2" eb="3">
      <t>ヨウ</t>
    </rPh>
    <rPh sb="7" eb="9">
      <t>ヒツヨウ</t>
    </rPh>
    <rPh sb="9" eb="11">
      <t>ジコウ</t>
    </rPh>
    <rPh sb="12" eb="14">
      <t>ニュウリョク</t>
    </rPh>
    <rPh sb="17" eb="20">
      <t>モウシデショ</t>
    </rPh>
    <rPh sb="21" eb="23">
      <t>ジョウホウ</t>
    </rPh>
    <rPh sb="24" eb="26">
      <t>ハンエイ</t>
    </rPh>
    <rPh sb="33" eb="35">
      <t>ナイヨウ</t>
    </rPh>
    <rPh sb="36" eb="38">
      <t>カクニン</t>
    </rPh>
    <phoneticPr fontId="16"/>
  </si>
  <si>
    <t>　〇〇中学校長　〇〇　〇〇</t>
    <rPh sb="3" eb="4">
      <t>チュウ</t>
    </rPh>
    <phoneticPr fontId="1"/>
  </si>
  <si>
    <r>
      <t>　・出産日の申出のとき：出産日及び出産人数が確認できる書類
　　（母子手帳の写し、住民票の写し、出生届受理証明の写し等）　　
　・申出内容に変更があるとき：変更内容が確認できる書類
　</t>
    </r>
    <r>
      <rPr>
        <u/>
        <sz val="11"/>
        <rFont val="ＭＳ Ｐゴシック"/>
        <family val="3"/>
        <charset val="128"/>
      </rPr>
      <t xml:space="preserve">※特に、産休期間が変更になる場合、そのことがわかる書類を必ず添付してください。
</t>
    </r>
    <r>
      <rPr>
        <sz val="11"/>
        <rFont val="ＭＳ Ｐゴシック"/>
        <family val="3"/>
        <charset val="128"/>
      </rPr>
      <t>　</t>
    </r>
    <r>
      <rPr>
        <u/>
        <sz val="11"/>
        <rFont val="ＭＳ Ｐゴシック"/>
        <family val="3"/>
        <charset val="128"/>
      </rPr>
      <t>（特別休暇等及び職免承認簿の写し、アイシステム画面の写し、産休補充教職員の配当申請書の写し等）</t>
    </r>
    <rPh sb="93" eb="94">
      <t>トク</t>
    </rPh>
    <rPh sb="96" eb="98">
      <t>サンキュウ</t>
    </rPh>
    <rPh sb="98" eb="100">
      <t>キカン</t>
    </rPh>
    <rPh sb="101" eb="103">
      <t>ヘンコウ</t>
    </rPh>
    <rPh sb="106" eb="108">
      <t>バアイ</t>
    </rPh>
    <rPh sb="117" eb="119">
      <t>ショルイ</t>
    </rPh>
    <rPh sb="120" eb="121">
      <t>カナラ</t>
    </rPh>
    <rPh sb="122" eb="124">
      <t>テンプ</t>
    </rPh>
    <phoneticPr fontId="16"/>
  </si>
  <si>
    <t>平成26年４月１日以降産前産業休業を取得している組合員</t>
    <phoneticPr fontId="16"/>
  </si>
  <si>
    <t>※平成26年４月１日前に産前産後休業を取得している場合であっても、４月１日以降に産前産後休業中であれば、対象となります。（４月29日までに免除期間が終了する者を除く）</t>
    <phoneticPr fontId="16"/>
  </si>
  <si>
    <t>産前産後休業期間（平成26年４月１日より前に産前産後休業を取得した方は平成26年４月１日から産前産後休業終了日までの期間）のうち、出産の日（出産日が出産予定日より遅れた場合は予定日）以前42日（多胎妊娠の場合は98日）から出産の日後56日までの間
※出産(予定）日は産前期間に含まれます。</t>
    <rPh sb="0" eb="2">
      <t>サンゼン</t>
    </rPh>
    <rPh sb="2" eb="4">
      <t>サンゴ</t>
    </rPh>
    <rPh sb="4" eb="6">
      <t>キュウギョウ</t>
    </rPh>
    <rPh sb="6" eb="8">
      <t>キカン</t>
    </rPh>
    <rPh sb="9" eb="11">
      <t>ヘイセイ</t>
    </rPh>
    <rPh sb="13" eb="14">
      <t>ネン</t>
    </rPh>
    <rPh sb="15" eb="16">
      <t>ガツ</t>
    </rPh>
    <rPh sb="17" eb="18">
      <t>ニチ</t>
    </rPh>
    <rPh sb="20" eb="21">
      <t>マエ</t>
    </rPh>
    <rPh sb="22" eb="24">
      <t>サンゼン</t>
    </rPh>
    <rPh sb="24" eb="26">
      <t>サンゴ</t>
    </rPh>
    <rPh sb="26" eb="28">
      <t>キュウギョウ</t>
    </rPh>
    <rPh sb="29" eb="31">
      <t>シュトク</t>
    </rPh>
    <rPh sb="33" eb="34">
      <t>カタ</t>
    </rPh>
    <rPh sb="35" eb="37">
      <t>ヘイセイ</t>
    </rPh>
    <rPh sb="39" eb="40">
      <t>ネン</t>
    </rPh>
    <rPh sb="41" eb="42">
      <t>ガツ</t>
    </rPh>
    <rPh sb="43" eb="44">
      <t>ニチ</t>
    </rPh>
    <rPh sb="46" eb="48">
      <t>サンゼン</t>
    </rPh>
    <rPh sb="48" eb="50">
      <t>サンゴ</t>
    </rPh>
    <rPh sb="50" eb="52">
      <t>キュウギョウ</t>
    </rPh>
    <rPh sb="52" eb="55">
      <t>シュウリョウビ</t>
    </rPh>
    <rPh sb="58" eb="60">
      <t>キカン</t>
    </rPh>
    <rPh sb="65" eb="67">
      <t>シュッサン</t>
    </rPh>
    <rPh sb="68" eb="69">
      <t>ヒ</t>
    </rPh>
    <rPh sb="91" eb="93">
      <t>イゼン</t>
    </rPh>
    <rPh sb="95" eb="96">
      <t>ニチ</t>
    </rPh>
    <rPh sb="97" eb="99">
      <t>タタイ</t>
    </rPh>
    <rPh sb="99" eb="101">
      <t>ニンシン</t>
    </rPh>
    <rPh sb="102" eb="104">
      <t>バアイ</t>
    </rPh>
    <rPh sb="107" eb="108">
      <t>ニチ</t>
    </rPh>
    <rPh sb="111" eb="113">
      <t>シュッサン</t>
    </rPh>
    <rPh sb="114" eb="115">
      <t>ヒ</t>
    </rPh>
    <rPh sb="115" eb="116">
      <t>ゴ</t>
    </rPh>
    <rPh sb="118" eb="119">
      <t>ニチ</t>
    </rPh>
    <rPh sb="122" eb="123">
      <t>カン</t>
    </rPh>
    <rPh sb="125" eb="127">
      <t>シュッサン</t>
    </rPh>
    <rPh sb="128" eb="130">
      <t>ヨテイ</t>
    </rPh>
    <rPh sb="131" eb="132">
      <t>ビ</t>
    </rPh>
    <rPh sb="133" eb="135">
      <t>サンゼン</t>
    </rPh>
    <rPh sb="135" eb="137">
      <t>キカン</t>
    </rPh>
    <rPh sb="138" eb="139">
      <t>フク</t>
    </rPh>
    <phoneticPr fontId="16"/>
  </si>
  <si>
    <t>（注１）申出内容の変更とは、出産予定日、出産日、単胎/多胎妊娠の区分、産休期間の変更のこと</t>
    <rPh sb="1" eb="2">
      <t>チュウ</t>
    </rPh>
    <rPh sb="4" eb="5">
      <t>モウ</t>
    </rPh>
    <rPh sb="5" eb="6">
      <t>デ</t>
    </rPh>
    <rPh sb="6" eb="8">
      <t>ナイヨウ</t>
    </rPh>
    <rPh sb="9" eb="11">
      <t>ヘンコウ</t>
    </rPh>
    <rPh sb="14" eb="16">
      <t>シュッサン</t>
    </rPh>
    <rPh sb="16" eb="19">
      <t>ヨテイビ</t>
    </rPh>
    <rPh sb="20" eb="23">
      <t>シュッサンビ</t>
    </rPh>
    <rPh sb="24" eb="25">
      <t>タン</t>
    </rPh>
    <rPh sb="25" eb="26">
      <t>タイ</t>
    </rPh>
    <rPh sb="27" eb="29">
      <t>タタイ</t>
    </rPh>
    <rPh sb="29" eb="31">
      <t>ニンシン</t>
    </rPh>
    <rPh sb="32" eb="34">
      <t>クブン</t>
    </rPh>
    <rPh sb="35" eb="37">
      <t>サンキュウ</t>
    </rPh>
    <rPh sb="37" eb="39">
      <t>キカン</t>
    </rPh>
    <rPh sb="40" eb="42">
      <t>ヘンコウ</t>
    </rPh>
    <phoneticPr fontId="16"/>
  </si>
  <si>
    <t>（注３）「産前産後休業掛金免除申出書」を提出する時点で出産している場合（手続き忘れにより出産後に提出する場合や、早産等により産休申請前に出産した場合等）は、当該書類により出産日を申し出ていただくことになるため、出産日の申出のために「産前産後休業掛金免除変更申出書兼出産日申出書」を別途提出していただく必要はありません。</t>
    <rPh sb="1" eb="2">
      <t>チュウ</t>
    </rPh>
    <rPh sb="20" eb="22">
      <t>テイシュツ</t>
    </rPh>
    <rPh sb="24" eb="26">
      <t>ジテン</t>
    </rPh>
    <rPh sb="27" eb="29">
      <t>シュッサン</t>
    </rPh>
    <rPh sb="33" eb="35">
      <t>バアイ</t>
    </rPh>
    <rPh sb="36" eb="38">
      <t>テツヅ</t>
    </rPh>
    <rPh sb="39" eb="40">
      <t>ワス</t>
    </rPh>
    <rPh sb="44" eb="46">
      <t>シュッサン</t>
    </rPh>
    <rPh sb="46" eb="47">
      <t>ゴ</t>
    </rPh>
    <rPh sb="48" eb="50">
      <t>テイシュツ</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</si>
</sst>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Red]\(0\)"/>
    <numFmt numFmtId="177" formatCode="ggge&quot;年&quot;m&quot;月&quot;"/>
    <numFmt numFmtId="178" formatCode="ggg"/>
    <numFmt numFmtId="179" formatCode="mm"/>
    <numFmt numFmtId="180" formatCode="dd"/>
    <numFmt numFmtId="181" formatCode="m"/>
    <numFmt numFmtId="182" formatCode="d"/>
    <numFmt numFmtId="183" formatCode="[$-411]ggge&quot;年&quot;m&quot;月&quot;d&quot;日&quot;;@"/>
    <numFmt numFmtId="184" formatCode="00"/>
  </numFmts>
  <fonts count="22">
    <font>
      <sz val="11"/>
      <color theme="1"/>
      <name val="游ゴシック"/>
      <family val="2"/>
      <charset val="128"/>
      <scheme val="minor"/>
    </font>
    <font>
      <sz val="6"/>
      <name val="游ゴシック"/>
      <family val="2"/>
      <charset val="128"/>
      <scheme val="minor"/>
    </font>
    <font>
      <b/>
      <sz val="11"/>
      <color rgb="FFFF0000"/>
      <name val="游ゴシック"/>
      <family val="3"/>
      <charset val="128"/>
      <scheme val="minor"/>
    </font>
    <font>
      <sz val="10"/>
      <color theme="1"/>
      <name val="ＭＳ 明朝"/>
      <family val="1"/>
      <charset val="128"/>
    </font>
    <font>
      <sz val="6"/>
      <color theme="1"/>
      <name val="ＭＳ 明朝"/>
      <family val="1"/>
      <charset val="128"/>
    </font>
    <font>
      <sz val="8"/>
      <color theme="1"/>
      <name val="ＭＳ 明朝"/>
      <family val="1"/>
      <charset val="128"/>
    </font>
    <font>
      <sz val="9"/>
      <color theme="1"/>
      <name val="ＭＳ 明朝"/>
      <family val="1"/>
      <charset val="128"/>
    </font>
    <font>
      <sz val="12"/>
      <color theme="1"/>
      <name val="HG丸ｺﾞｼｯｸM-PRO"/>
      <family val="3"/>
      <charset val="128"/>
    </font>
    <font>
      <b/>
      <sz val="11"/>
      <color theme="1"/>
      <name val="游ゴシック"/>
      <family val="3"/>
      <charset val="128"/>
      <scheme val="minor"/>
    </font>
    <font>
      <sz val="11"/>
      <name val="游ゴシック"/>
      <family val="3"/>
      <charset val="128"/>
      <scheme val="minor"/>
    </font>
    <font>
      <b/>
      <u/>
      <sz val="11"/>
      <color rgb="FFFF0000"/>
      <name val="游ゴシック"/>
      <family val="3"/>
      <charset val="128"/>
      <scheme val="minor"/>
    </font>
    <font>
      <sz val="16"/>
      <color theme="1"/>
      <name val="ＭＳ 明朝"/>
      <family val="1"/>
      <charset val="128"/>
    </font>
    <font>
      <sz val="8"/>
      <color theme="1"/>
      <name val="游ゴシック"/>
      <family val="3"/>
      <charset val="128"/>
      <scheme val="minor"/>
    </font>
    <font>
      <u/>
      <sz val="8"/>
      <color theme="1"/>
      <name val="游ゴシック"/>
      <family val="3"/>
      <charset val="128"/>
      <scheme val="minor"/>
    </font>
    <font>
      <b/>
      <sz val="9"/>
      <color indexed="81"/>
      <name val="MS P 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12"/>
      <color rgb="FFFF0000"/>
      <name val="HG丸ｺﾞｼｯｸM-PRO"/>
      <family val="3"/>
      <charset val="128"/>
    </font>
    <font>
      <sz val="10"/>
      <color rgb="FFFF0000"/>
      <name val="ＭＳ 明朝"/>
      <family val="1"/>
      <charset val="128"/>
    </font>
    <font>
      <b/>
      <u/>
      <sz val="11"/>
      <name val="ＭＳ Ｐゴシック"/>
      <family val="3"/>
      <charset val="128"/>
    </font>
    <font>
      <b/>
      <sz val="11"/>
      <name val="ＭＳ Ｐゴシック"/>
      <family val="3"/>
      <charset val="128"/>
    </font>
  </fonts>
  <fills count="7">
    <fill>
      <patternFill patternType="none"/>
    </fill>
    <fill>
      <patternFill patternType="gray125"/>
    </fill>
    <fill>
      <patternFill patternType="solid">
        <fgColor theme="4"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59996337778862885"/>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style="medium">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medium">
        <color indexed="64"/>
      </top>
      <bottom/>
      <diagonal/>
    </border>
    <border>
      <left style="medium">
        <color indexed="64"/>
      </left>
      <right/>
      <top/>
      <bottom/>
      <diagonal/>
    </border>
    <border>
      <left style="hair">
        <color indexed="64"/>
      </left>
      <right style="hair">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s>
  <cellStyleXfs count="2">
    <xf numFmtId="0" fontId="0" fillId="0" borderId="0">
      <alignment vertical="center"/>
    </xf>
    <xf numFmtId="0" fontId="15" fillId="0" borderId="0">
      <alignment vertical="center"/>
    </xf>
  </cellStyleXfs>
  <cellXfs count="555">
    <xf numFmtId="0" fontId="0" fillId="0" borderId="0" xfId="0">
      <alignment vertical="center"/>
    </xf>
    <xf numFmtId="176" fontId="0" fillId="0" borderId="0" xfId="0" applyNumberFormat="1">
      <alignment vertical="center"/>
    </xf>
    <xf numFmtId="0" fontId="0" fillId="0" borderId="0" xfId="0" applyBorder="1" applyAlignment="1">
      <alignment horizontal="center" vertical="center"/>
    </xf>
    <xf numFmtId="0" fontId="3" fillId="0" borderId="0" xfId="0" applyFont="1">
      <alignment vertical="center"/>
    </xf>
    <xf numFmtId="0" fontId="3" fillId="0" borderId="2" xfId="0" applyFont="1" applyBorder="1">
      <alignment vertical="center"/>
    </xf>
    <xf numFmtId="0" fontId="3" fillId="0" borderId="0"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2" xfId="0" applyFont="1" applyBorder="1">
      <alignment vertical="center"/>
    </xf>
    <xf numFmtId="0" fontId="3" fillId="0" borderId="0" xfId="0" applyFont="1" applyBorder="1" applyAlignment="1">
      <alignment vertical="center"/>
    </xf>
    <xf numFmtId="0" fontId="5" fillId="0" borderId="44" xfId="0" applyFont="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0" xfId="0" applyFont="1">
      <alignment vertical="center"/>
    </xf>
    <xf numFmtId="176" fontId="0" fillId="0" borderId="1" xfId="0" applyNumberFormat="1" applyBorder="1" applyAlignment="1">
      <alignment vertical="center"/>
    </xf>
    <xf numFmtId="176" fontId="0" fillId="0" borderId="54" xfId="0" applyNumberFormat="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Alignment="1">
      <alignment vertical="center"/>
    </xf>
    <xf numFmtId="0" fontId="0" fillId="0" borderId="0" xfId="0" applyBorder="1">
      <alignment vertical="center"/>
    </xf>
    <xf numFmtId="0" fontId="0" fillId="0" borderId="0" xfId="0" applyFill="1" applyBorder="1">
      <alignment vertical="center"/>
    </xf>
    <xf numFmtId="0" fontId="8" fillId="0" borderId="0" xfId="0" applyFont="1">
      <alignment vertical="center"/>
    </xf>
    <xf numFmtId="176" fontId="0" fillId="0" borderId="10" xfId="0" applyNumberFormat="1" applyBorder="1" applyAlignment="1">
      <alignment horizontal="center" vertical="center"/>
    </xf>
    <xf numFmtId="0" fontId="10" fillId="0" borderId="0" xfId="0" applyFont="1">
      <alignment vertical="center"/>
    </xf>
    <xf numFmtId="182" fontId="3" fillId="0" borderId="0" xfId="0" applyNumberFormat="1" applyFont="1" applyFill="1" applyAlignment="1">
      <alignment vertical="center"/>
    </xf>
    <xf numFmtId="0" fontId="0" fillId="0" borderId="0" xfId="0" applyBorder="1" applyAlignment="1">
      <alignment vertical="center"/>
    </xf>
    <xf numFmtId="0" fontId="0" fillId="0" borderId="13" xfId="0" applyBorder="1" applyAlignment="1">
      <alignment vertical="center"/>
    </xf>
    <xf numFmtId="176" fontId="0" fillId="0" borderId="1" xfId="0" applyNumberFormat="1" applyBorder="1" applyAlignment="1">
      <alignment horizontal="center" vertical="center"/>
    </xf>
    <xf numFmtId="176" fontId="0" fillId="0" borderId="1" xfId="0" applyNumberFormat="1" applyBorder="1">
      <alignment vertical="center"/>
    </xf>
    <xf numFmtId="14" fontId="0" fillId="0" borderId="1" xfId="0" applyNumberFormat="1" applyBorder="1">
      <alignment vertical="center"/>
    </xf>
    <xf numFmtId="183" fontId="3" fillId="0" borderId="0" xfId="0" applyNumberFormat="1" applyFont="1" applyFill="1" applyBorder="1" applyAlignment="1">
      <alignment vertical="center"/>
    </xf>
    <xf numFmtId="176" fontId="0" fillId="0" borderId="82" xfId="0" applyNumberFormat="1" applyBorder="1" applyAlignment="1">
      <alignment horizontal="center" vertical="center"/>
    </xf>
    <xf numFmtId="0" fontId="8" fillId="0" borderId="0" xfId="0" applyFont="1" applyBorder="1">
      <alignment vertical="center"/>
    </xf>
    <xf numFmtId="0" fontId="8" fillId="4" borderId="51" xfId="0" applyFont="1" applyFill="1" applyBorder="1">
      <alignment vertical="center"/>
    </xf>
    <xf numFmtId="0" fontId="0" fillId="0" borderId="91" xfId="0" applyBorder="1">
      <alignment vertical="center"/>
    </xf>
    <xf numFmtId="176" fontId="0" fillId="0" borderId="0" xfId="0" applyNumberFormat="1" applyFill="1" applyBorder="1" applyAlignment="1">
      <alignment vertical="center"/>
    </xf>
    <xf numFmtId="0" fontId="9" fillId="0" borderId="0" xfId="0" applyFont="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9" fillId="0" borderId="0" xfId="0" applyFont="1" applyFill="1" applyBorder="1" applyAlignment="1">
      <alignment horizontal="left" vertical="center"/>
    </xf>
    <xf numFmtId="176" fontId="0" fillId="0" borderId="0" xfId="0" applyNumberFormat="1" applyBorder="1">
      <alignment vertical="center"/>
    </xf>
    <xf numFmtId="0" fontId="8" fillId="0" borderId="0" xfId="0" applyFont="1" applyFill="1" applyBorder="1">
      <alignment vertical="center"/>
    </xf>
    <xf numFmtId="0" fontId="0" fillId="0" borderId="1" xfId="0" applyBorder="1">
      <alignment vertical="center"/>
    </xf>
    <xf numFmtId="176" fontId="0" fillId="0" borderId="4" xfId="0" applyNumberFormat="1" applyBorder="1">
      <alignment vertical="center"/>
    </xf>
    <xf numFmtId="0" fontId="15" fillId="0" borderId="0" xfId="1" applyAlignment="1">
      <alignment vertical="center"/>
    </xf>
    <xf numFmtId="0" fontId="15" fillId="0" borderId="0" xfId="1" applyAlignment="1">
      <alignment horizontal="left" vertical="center"/>
    </xf>
    <xf numFmtId="0" fontId="15" fillId="0" borderId="0" xfId="1" applyAlignment="1">
      <alignment vertical="center" wrapText="1"/>
    </xf>
    <xf numFmtId="0" fontId="15" fillId="0" borderId="0" xfId="1" applyAlignment="1">
      <alignment horizontal="left" vertical="center" wrapText="1"/>
    </xf>
    <xf numFmtId="0" fontId="3" fillId="0" borderId="0" xfId="0" applyFont="1" applyFill="1" applyBorder="1" applyAlignment="1">
      <alignment horizontal="center" vertical="center"/>
    </xf>
    <xf numFmtId="0" fontId="5" fillId="0" borderId="27" xfId="0" applyFont="1" applyBorder="1" applyAlignment="1">
      <alignment horizontal="left" vertical="center"/>
    </xf>
    <xf numFmtId="0" fontId="5" fillId="0" borderId="0" xfId="0" applyFont="1" applyBorder="1" applyAlignment="1">
      <alignment horizontal="left" vertical="center"/>
    </xf>
    <xf numFmtId="0" fontId="3" fillId="0" borderId="0" xfId="0" applyFont="1" applyFill="1" applyAlignment="1">
      <alignment horizontal="center" vertical="center"/>
    </xf>
    <xf numFmtId="0" fontId="5" fillId="0" borderId="46" xfId="0" applyFont="1" applyBorder="1" applyAlignment="1">
      <alignment horizontal="left" vertical="center"/>
    </xf>
    <xf numFmtId="0" fontId="15" fillId="0" borderId="0" xfId="1" applyAlignment="1">
      <alignment horizontal="left" vertical="center" wrapText="1"/>
    </xf>
    <xf numFmtId="49" fontId="15" fillId="0" borderId="0" xfId="1" applyNumberFormat="1" applyAlignment="1">
      <alignment horizontal="left" vertical="center"/>
    </xf>
    <xf numFmtId="176" fontId="0" fillId="4" borderId="76" xfId="0" applyNumberFormat="1" applyFill="1" applyBorder="1" applyAlignment="1" applyProtection="1">
      <alignment vertical="center"/>
      <protection locked="0"/>
    </xf>
    <xf numFmtId="176" fontId="0" fillId="4" borderId="58" xfId="0" applyNumberFormat="1" applyFill="1" applyBorder="1" applyAlignment="1" applyProtection="1">
      <alignment vertical="center"/>
      <protection locked="0"/>
    </xf>
    <xf numFmtId="176" fontId="0" fillId="4" borderId="77" xfId="0" applyNumberFormat="1" applyFill="1" applyBorder="1" applyAlignment="1" applyProtection="1">
      <alignment vertical="center"/>
      <protection locked="0"/>
    </xf>
    <xf numFmtId="176" fontId="0" fillId="4" borderId="9" xfId="0" applyNumberFormat="1" applyFill="1" applyBorder="1" applyAlignment="1" applyProtection="1">
      <alignment vertical="center"/>
      <protection locked="0"/>
    </xf>
    <xf numFmtId="176" fontId="0" fillId="4" borderId="10" xfId="0" applyNumberFormat="1" applyFill="1" applyBorder="1" applyAlignment="1" applyProtection="1">
      <alignment vertical="center"/>
      <protection locked="0"/>
    </xf>
    <xf numFmtId="176" fontId="0" fillId="4" borderId="11" xfId="0" applyNumberFormat="1" applyFill="1" applyBorder="1" applyAlignment="1" applyProtection="1">
      <alignment vertical="center"/>
      <protection locked="0"/>
    </xf>
    <xf numFmtId="176" fontId="0" fillId="4" borderId="115" xfId="0" applyNumberFormat="1" applyFill="1" applyBorder="1" applyAlignment="1" applyProtection="1">
      <alignment vertical="center"/>
      <protection locked="0"/>
    </xf>
    <xf numFmtId="176" fontId="0" fillId="4" borderId="116" xfId="0" applyNumberFormat="1" applyFill="1" applyBorder="1" applyAlignment="1" applyProtection="1">
      <alignment vertical="center"/>
      <protection locked="0"/>
    </xf>
    <xf numFmtId="176" fontId="0" fillId="4" borderId="117" xfId="0" applyNumberFormat="1" applyFill="1" applyBorder="1" applyAlignment="1" applyProtection="1">
      <alignment vertical="center"/>
      <protection locked="0"/>
    </xf>
    <xf numFmtId="0" fontId="3" fillId="0" borderId="0" xfId="0" applyFont="1" applyFill="1" applyBorder="1" applyProtection="1">
      <alignment vertical="center"/>
    </xf>
    <xf numFmtId="0" fontId="3" fillId="0" borderId="0" xfId="0" applyFont="1" applyFill="1" applyProtection="1">
      <alignment vertical="center"/>
    </xf>
    <xf numFmtId="0" fontId="3" fillId="0" borderId="0" xfId="0" applyFont="1" applyProtection="1">
      <alignment vertical="center"/>
    </xf>
    <xf numFmtId="0" fontId="3" fillId="0" borderId="0" xfId="0" applyFont="1" applyAlignment="1" applyProtection="1">
      <alignment vertical="center"/>
    </xf>
    <xf numFmtId="0" fontId="5" fillId="0" borderId="44" xfId="0" applyFont="1" applyBorder="1" applyAlignment="1" applyProtection="1">
      <alignment horizontal="left" vertical="center"/>
    </xf>
    <xf numFmtId="0" fontId="5" fillId="0" borderId="41" xfId="0" applyFont="1" applyBorder="1" applyAlignment="1" applyProtection="1">
      <alignment horizontal="left" vertical="center"/>
    </xf>
    <xf numFmtId="0" fontId="5" fillId="0" borderId="42" xfId="0" applyFont="1" applyBorder="1" applyAlignment="1" applyProtection="1">
      <alignment horizontal="left" vertical="center"/>
    </xf>
    <xf numFmtId="0" fontId="5" fillId="0" borderId="27" xfId="0" applyFont="1" applyBorder="1" applyAlignment="1" applyProtection="1">
      <alignment horizontal="left" vertical="center"/>
    </xf>
    <xf numFmtId="0" fontId="5" fillId="0" borderId="0" xfId="0" applyFont="1" applyBorder="1" applyAlignment="1" applyProtection="1">
      <alignment horizontal="left" vertical="center"/>
    </xf>
    <xf numFmtId="0" fontId="3" fillId="0" borderId="0" xfId="0" applyFont="1" applyBorder="1" applyProtection="1">
      <alignment vertical="center"/>
    </xf>
    <xf numFmtId="0" fontId="5" fillId="0" borderId="46" xfId="0" applyFont="1" applyBorder="1" applyAlignment="1" applyProtection="1">
      <alignment horizontal="left" vertical="center"/>
    </xf>
    <xf numFmtId="0" fontId="3" fillId="0" borderId="14" xfId="0" applyFont="1" applyBorder="1" applyProtection="1">
      <alignment vertical="center"/>
    </xf>
    <xf numFmtId="0" fontId="3" fillId="0" borderId="0" xfId="0" applyFont="1" applyBorder="1" applyAlignment="1" applyProtection="1">
      <alignment vertical="center"/>
    </xf>
    <xf numFmtId="0" fontId="3" fillId="0" borderId="14" xfId="0" applyFont="1" applyFill="1" applyBorder="1" applyProtection="1">
      <alignment vertical="center"/>
    </xf>
    <xf numFmtId="183" fontId="3" fillId="0" borderId="0" xfId="0" applyNumberFormat="1" applyFont="1" applyFill="1" applyBorder="1" applyAlignment="1" applyProtection="1">
      <alignment vertical="center"/>
    </xf>
    <xf numFmtId="182" fontId="3" fillId="0" borderId="0" xfId="0" applyNumberFormat="1" applyFont="1" applyFill="1" applyAlignment="1" applyProtection="1">
      <alignment vertical="center"/>
    </xf>
    <xf numFmtId="0" fontId="3" fillId="0" borderId="0" xfId="0" applyFont="1" applyFill="1" applyBorder="1" applyAlignment="1" applyProtection="1">
      <alignment vertical="center"/>
    </xf>
    <xf numFmtId="0" fontId="3" fillId="0" borderId="13" xfId="0" applyFont="1" applyFill="1" applyBorder="1" applyProtection="1">
      <alignment vertical="center"/>
    </xf>
    <xf numFmtId="0" fontId="3" fillId="0" borderId="15" xfId="0" applyFont="1" applyFill="1" applyBorder="1" applyProtection="1">
      <alignment vertical="center"/>
    </xf>
    <xf numFmtId="0" fontId="3" fillId="0" borderId="2" xfId="0" applyFont="1" applyFill="1" applyBorder="1" applyProtection="1">
      <alignment vertical="center"/>
    </xf>
    <xf numFmtId="0" fontId="3" fillId="0" borderId="12" xfId="0" applyFont="1" applyFill="1" applyBorder="1" applyProtection="1">
      <alignment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15" xfId="0" applyFont="1" applyBorder="1" applyProtection="1">
      <alignment vertical="center"/>
    </xf>
    <xf numFmtId="0" fontId="3" fillId="0" borderId="2" xfId="0" applyFont="1" applyBorder="1" applyProtection="1">
      <alignment vertical="center"/>
    </xf>
    <xf numFmtId="0" fontId="3" fillId="0" borderId="12" xfId="0" applyFont="1" applyBorder="1" applyProtection="1">
      <alignment vertical="center"/>
    </xf>
    <xf numFmtId="0" fontId="5" fillId="0" borderId="0" xfId="0" applyFont="1" applyProtection="1">
      <alignment vertical="center"/>
    </xf>
    <xf numFmtId="0" fontId="5" fillId="0" borderId="0" xfId="0" applyFont="1" applyAlignment="1" applyProtection="1">
      <alignment horizontal="right" vertical="top"/>
    </xf>
    <xf numFmtId="49" fontId="5" fillId="0" borderId="0" xfId="0" applyNumberFormat="1" applyFont="1" applyAlignment="1" applyProtection="1">
      <alignment vertical="center"/>
    </xf>
    <xf numFmtId="0" fontId="5" fillId="0" borderId="0" xfId="0" applyFont="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vertical="center"/>
      <protection locked="0"/>
    </xf>
    <xf numFmtId="0" fontId="3" fillId="0" borderId="0" xfId="0" applyFont="1" applyFill="1" applyBorder="1" applyAlignment="1">
      <alignment horizontal="center" vertical="center"/>
    </xf>
    <xf numFmtId="0" fontId="19" fillId="0" borderId="0" xfId="0" applyFont="1" applyAlignment="1">
      <alignment horizontal="left" vertical="center"/>
    </xf>
    <xf numFmtId="0" fontId="3" fillId="0" borderId="0" xfId="0" applyFont="1" applyFill="1" applyBorder="1" applyAlignment="1" applyProtection="1">
      <alignment horizontal="center" vertical="center"/>
    </xf>
    <xf numFmtId="0" fontId="3" fillId="0" borderId="0" xfId="0" applyFont="1" applyBorder="1" applyAlignment="1">
      <alignment horizontal="center" vertical="center"/>
    </xf>
    <xf numFmtId="0" fontId="3" fillId="0" borderId="0" xfId="0" applyFont="1" applyFill="1" applyAlignment="1" applyProtection="1">
      <alignment horizontal="left" vertical="center"/>
    </xf>
    <xf numFmtId="0" fontId="19" fillId="0" borderId="0" xfId="0" applyFont="1" applyFill="1" applyAlignment="1">
      <alignment horizontal="left" vertical="center"/>
    </xf>
    <xf numFmtId="0" fontId="15" fillId="0" borderId="0" xfId="1" applyAlignment="1">
      <alignment horizontal="left" vertical="center" wrapText="1"/>
    </xf>
    <xf numFmtId="0" fontId="15" fillId="5" borderId="0" xfId="1" applyFill="1" applyAlignment="1">
      <alignment horizontal="center" vertical="center"/>
    </xf>
    <xf numFmtId="0" fontId="15" fillId="0" borderId="0" xfId="1" applyAlignment="1">
      <alignment horizontal="left" vertical="center"/>
    </xf>
    <xf numFmtId="49" fontId="15" fillId="0" borderId="0" xfId="1" applyNumberFormat="1" applyAlignment="1">
      <alignment horizontal="left" vertical="center" wrapText="1"/>
    </xf>
    <xf numFmtId="0" fontId="17" fillId="0" borderId="0" xfId="1" applyFont="1" applyAlignment="1">
      <alignment horizontal="left" vertical="center"/>
    </xf>
    <xf numFmtId="0" fontId="20" fillId="0" borderId="0" xfId="1" applyFont="1" applyAlignment="1">
      <alignment horizontal="left" vertical="center" wrapText="1"/>
    </xf>
    <xf numFmtId="0" fontId="21" fillId="0" borderId="0" xfId="1" applyFont="1" applyAlignment="1">
      <alignment horizontal="left" vertical="center" wrapText="1"/>
    </xf>
    <xf numFmtId="0" fontId="15" fillId="0" borderId="0" xfId="1" applyAlignment="1">
      <alignment horizontal="left" vertical="center" shrinkToFit="1"/>
    </xf>
    <xf numFmtId="0" fontId="0" fillId="0" borderId="3"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2" fillId="0" borderId="5" xfId="0" applyFont="1" applyBorder="1" applyAlignment="1">
      <alignment horizontal="left" vertical="center"/>
    </xf>
    <xf numFmtId="0" fontId="2" fillId="0" borderId="1" xfId="0" applyFont="1" applyBorder="1" applyAlignment="1">
      <alignment horizontal="left" vertical="center"/>
    </xf>
    <xf numFmtId="0" fontId="2" fillId="0" borderId="59" xfId="0" applyFont="1" applyBorder="1" applyAlignment="1">
      <alignment horizontal="left" vertical="center"/>
    </xf>
    <xf numFmtId="0" fontId="0" fillId="0" borderId="62" xfId="0" applyBorder="1" applyAlignment="1">
      <alignment horizontal="center" vertical="center"/>
    </xf>
    <xf numFmtId="0" fontId="0" fillId="0" borderId="67" xfId="0" applyBorder="1" applyAlignment="1">
      <alignment horizontal="center" vertical="center"/>
    </xf>
    <xf numFmtId="0" fontId="0" fillId="0" borderId="60" xfId="0" applyBorder="1" applyAlignment="1">
      <alignment horizontal="center" vertical="center"/>
    </xf>
    <xf numFmtId="0" fontId="0" fillId="0" borderId="58" xfId="0" applyBorder="1" applyAlignment="1">
      <alignment horizontal="center" vertical="center"/>
    </xf>
    <xf numFmtId="0" fontId="0" fillId="0" borderId="15" xfId="0" applyBorder="1" applyAlignment="1">
      <alignment horizontal="center" vertical="center"/>
    </xf>
    <xf numFmtId="0" fontId="9" fillId="0" borderId="68" xfId="0" applyFont="1" applyBorder="1" applyAlignment="1">
      <alignment horizontal="left" vertical="center"/>
    </xf>
    <xf numFmtId="0" fontId="9" fillId="0" borderId="4" xfId="0" applyFont="1" applyBorder="1" applyAlignment="1">
      <alignment horizontal="left" vertical="center"/>
    </xf>
    <xf numFmtId="0" fontId="9" fillId="0" borderId="72" xfId="0" applyFont="1" applyBorder="1" applyAlignment="1">
      <alignment horizontal="left" vertical="center"/>
    </xf>
    <xf numFmtId="0" fontId="9" fillId="0" borderId="112" xfId="0" applyFont="1" applyBorder="1" applyAlignment="1">
      <alignment horizontal="left" vertical="center"/>
    </xf>
    <xf numFmtId="0" fontId="9" fillId="0" borderId="64" xfId="0" applyFont="1" applyBorder="1" applyAlignment="1">
      <alignment horizontal="left" vertical="center"/>
    </xf>
    <xf numFmtId="0" fontId="9" fillId="0" borderId="113" xfId="0" applyFont="1" applyBorder="1" applyAlignment="1">
      <alignment horizontal="left" vertical="center"/>
    </xf>
    <xf numFmtId="0" fontId="0" fillId="0" borderId="63" xfId="0" applyBorder="1" applyAlignment="1">
      <alignment horizontal="center" vertical="center"/>
    </xf>
    <xf numFmtId="0" fontId="0" fillId="0" borderId="64" xfId="0" applyBorder="1" applyAlignment="1">
      <alignment horizontal="center" vertical="center"/>
    </xf>
    <xf numFmtId="176" fontId="0" fillId="4" borderId="99" xfId="0" applyNumberFormat="1" applyFill="1" applyBorder="1" applyAlignment="1" applyProtection="1">
      <alignment horizontal="center" vertical="center"/>
      <protection locked="0"/>
    </xf>
    <xf numFmtId="176" fontId="0" fillId="4" borderId="100" xfId="0" applyNumberFormat="1" applyFill="1" applyBorder="1" applyAlignment="1" applyProtection="1">
      <alignment horizontal="center" vertical="center"/>
      <protection locked="0"/>
    </xf>
    <xf numFmtId="176" fontId="0" fillId="4" borderId="101" xfId="0" applyNumberFormat="1" applyFill="1" applyBorder="1" applyAlignment="1" applyProtection="1">
      <alignment horizontal="center" vertical="center"/>
      <protection locked="0"/>
    </xf>
    <xf numFmtId="177" fontId="0" fillId="0" borderId="54" xfId="0" applyNumberFormat="1" applyBorder="1" applyAlignment="1">
      <alignment horizontal="center" vertical="center"/>
    </xf>
    <xf numFmtId="177" fontId="0" fillId="0" borderId="53" xfId="0" applyNumberFormat="1" applyBorder="1" applyAlignment="1">
      <alignment horizontal="center" vertical="center"/>
    </xf>
    <xf numFmtId="0" fontId="0" fillId="0" borderId="73" xfId="0" applyBorder="1" applyAlignment="1">
      <alignment horizontal="center" vertical="center"/>
    </xf>
    <xf numFmtId="0" fontId="0" fillId="0" borderId="78" xfId="0" applyBorder="1" applyAlignment="1">
      <alignment horizontal="left" vertical="center"/>
    </xf>
    <xf numFmtId="0" fontId="0" fillId="0" borderId="79" xfId="0" applyBorder="1" applyAlignment="1">
      <alignment horizontal="left" vertical="center"/>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80" xfId="0" applyFont="1" applyBorder="1" applyAlignment="1">
      <alignment horizontal="left" vertical="center" wrapText="1"/>
    </xf>
    <xf numFmtId="0" fontId="12" fillId="0" borderId="81" xfId="0" applyFont="1" applyBorder="1" applyAlignment="1">
      <alignment horizontal="left" vertical="center" wrapText="1"/>
    </xf>
    <xf numFmtId="176" fontId="0" fillId="0" borderId="106" xfId="0" applyNumberFormat="1" applyBorder="1" applyAlignment="1">
      <alignment horizontal="center" vertical="center"/>
    </xf>
    <xf numFmtId="176" fontId="0" fillId="0" borderId="107" xfId="0" applyNumberFormat="1" applyBorder="1" applyAlignment="1">
      <alignment horizontal="center" vertical="center"/>
    </xf>
    <xf numFmtId="176" fontId="0" fillId="0" borderId="108" xfId="0" applyNumberFormat="1" applyBorder="1" applyAlignment="1">
      <alignment horizontal="center" vertical="center"/>
    </xf>
    <xf numFmtId="0" fontId="0" fillId="0" borderId="111" xfId="0" applyBorder="1" applyAlignment="1">
      <alignment horizontal="center" vertical="center"/>
    </xf>
    <xf numFmtId="0" fontId="0" fillId="0" borderId="45" xfId="0" applyBorder="1" applyAlignment="1">
      <alignment horizontal="center" vertical="center" wrapText="1"/>
    </xf>
    <xf numFmtId="0" fontId="0" fillId="0" borderId="46" xfId="0" applyBorder="1" applyAlignment="1">
      <alignment horizontal="center" vertical="center"/>
    </xf>
    <xf numFmtId="0" fontId="0" fillId="0" borderId="8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70" xfId="0" applyBorder="1" applyAlignment="1">
      <alignment horizontal="center" vertical="center"/>
    </xf>
    <xf numFmtId="0" fontId="0" fillId="0" borderId="66" xfId="0" applyBorder="1" applyAlignment="1">
      <alignment horizontal="left" vertical="center"/>
    </xf>
    <xf numFmtId="0" fontId="0" fillId="0" borderId="1" xfId="0" applyBorder="1" applyAlignment="1">
      <alignment horizontal="left" vertical="center"/>
    </xf>
    <xf numFmtId="0" fontId="0" fillId="0" borderId="59" xfId="0" applyBorder="1" applyAlignment="1">
      <alignment horizontal="left" vertical="center"/>
    </xf>
    <xf numFmtId="0" fontId="9" fillId="0" borderId="76" xfId="0" applyFont="1" applyBorder="1" applyAlignment="1">
      <alignment horizontal="left" vertical="center"/>
    </xf>
    <xf numFmtId="0" fontId="9" fillId="0" borderId="58" xfId="0" applyFont="1" applyBorder="1" applyAlignment="1">
      <alignment horizontal="left" vertical="center"/>
    </xf>
    <xf numFmtId="0" fontId="9" fillId="0" borderId="61" xfId="0" applyFont="1" applyBorder="1" applyAlignment="1">
      <alignment horizontal="left" vertical="center"/>
    </xf>
    <xf numFmtId="0" fontId="0" fillId="0" borderId="45" xfId="0" applyBorder="1" applyAlignment="1">
      <alignment horizontal="center" vertical="center"/>
    </xf>
    <xf numFmtId="0" fontId="0" fillId="0" borderId="65" xfId="0" applyBorder="1" applyAlignment="1">
      <alignment horizontal="center" vertical="center"/>
    </xf>
    <xf numFmtId="0" fontId="0" fillId="0" borderId="50" xfId="0" applyBorder="1" applyAlignment="1">
      <alignment horizontal="center" vertical="center"/>
    </xf>
    <xf numFmtId="0" fontId="0" fillId="0" borderId="71" xfId="0" applyBorder="1" applyAlignment="1">
      <alignment horizontal="center" vertical="center"/>
    </xf>
    <xf numFmtId="0" fontId="0" fillId="0" borderId="49" xfId="0" applyBorder="1" applyAlignment="1">
      <alignment horizontal="center" vertical="center"/>
    </xf>
    <xf numFmtId="49" fontId="0" fillId="4" borderId="109" xfId="0" applyNumberFormat="1" applyFill="1" applyBorder="1" applyAlignment="1" applyProtection="1">
      <alignment horizontal="center" vertical="center"/>
      <protection locked="0"/>
    </xf>
    <xf numFmtId="49" fontId="0" fillId="4" borderId="110" xfId="0" applyNumberFormat="1" applyFill="1" applyBorder="1" applyAlignment="1" applyProtection="1">
      <alignment horizontal="center" vertical="center"/>
      <protection locked="0"/>
    </xf>
    <xf numFmtId="49" fontId="0" fillId="4" borderId="114" xfId="0" applyNumberFormat="1" applyFill="1" applyBorder="1" applyAlignment="1" applyProtection="1">
      <alignment horizontal="center" vertical="center"/>
      <protection locked="0"/>
    </xf>
    <xf numFmtId="176" fontId="0" fillId="4" borderId="68" xfId="0" applyNumberFormat="1" applyFill="1" applyBorder="1" applyAlignment="1" applyProtection="1">
      <alignment horizontal="center" vertical="center"/>
      <protection locked="0"/>
    </xf>
    <xf numFmtId="176" fontId="0" fillId="4" borderId="4" xfId="0" applyNumberFormat="1" applyFill="1" applyBorder="1" applyAlignment="1" applyProtection="1">
      <alignment horizontal="center" vertical="center"/>
      <protection locked="0"/>
    </xf>
    <xf numFmtId="176" fontId="0" fillId="4" borderId="69" xfId="0" applyNumberFormat="1" applyFill="1" applyBorder="1" applyAlignment="1" applyProtection="1">
      <alignment horizontal="center" vertical="center"/>
      <protection locked="0"/>
    </xf>
    <xf numFmtId="0" fontId="0" fillId="0" borderId="75" xfId="0" applyBorder="1" applyAlignment="1">
      <alignment horizontal="center" vertical="center"/>
    </xf>
    <xf numFmtId="0" fontId="0" fillId="0" borderId="74" xfId="0" applyBorder="1" applyAlignment="1">
      <alignment horizontal="center" vertical="center"/>
    </xf>
    <xf numFmtId="0" fontId="0" fillId="0" borderId="6" xfId="0" applyBorder="1" applyAlignment="1">
      <alignment horizontal="center" vertical="center"/>
    </xf>
    <xf numFmtId="176" fontId="0" fillId="4" borderId="102" xfId="0" applyNumberFormat="1" applyFill="1" applyBorder="1" applyAlignment="1" applyProtection="1">
      <alignment horizontal="center" vertical="center"/>
      <protection locked="0"/>
    </xf>
    <xf numFmtId="176" fontId="0" fillId="4" borderId="2" xfId="0" applyNumberFormat="1" applyFill="1" applyBorder="1" applyAlignment="1" applyProtection="1">
      <alignment horizontal="center" vertical="center"/>
      <protection locked="0"/>
    </xf>
    <xf numFmtId="176" fontId="0" fillId="4" borderId="103" xfId="0" applyNumberFormat="1" applyFill="1" applyBorder="1" applyAlignment="1" applyProtection="1">
      <alignment horizontal="center" vertical="center"/>
      <protection locked="0"/>
    </xf>
    <xf numFmtId="0" fontId="0" fillId="0" borderId="12" xfId="0" applyBorder="1" applyAlignment="1">
      <alignment horizontal="left" vertical="center"/>
    </xf>
    <xf numFmtId="0" fontId="0" fillId="0" borderId="58" xfId="0" applyBorder="1" applyAlignment="1">
      <alignment horizontal="left" vertical="center"/>
    </xf>
    <xf numFmtId="0" fontId="0" fillId="0" borderId="61" xfId="0" applyBorder="1" applyAlignment="1">
      <alignment horizontal="left" vertical="center"/>
    </xf>
    <xf numFmtId="176" fontId="0" fillId="4" borderId="104" xfId="0" applyNumberFormat="1" applyFill="1" applyBorder="1" applyAlignment="1" applyProtection="1">
      <alignment horizontal="center" vertical="center"/>
      <protection locked="0"/>
    </xf>
    <xf numFmtId="176" fontId="0" fillId="4" borderId="7" xfId="0" applyNumberFormat="1" applyFill="1" applyBorder="1" applyAlignment="1" applyProtection="1">
      <alignment horizontal="center" vertical="center"/>
      <protection locked="0"/>
    </xf>
    <xf numFmtId="176" fontId="0" fillId="4" borderId="105" xfId="0" applyNumberFormat="1" applyFill="1" applyBorder="1" applyAlignment="1" applyProtection="1">
      <alignment horizontal="center" vertical="center"/>
      <protection locked="0"/>
    </xf>
    <xf numFmtId="0" fontId="9" fillId="0" borderId="5" xfId="0" applyFont="1" applyBorder="1" applyAlignment="1">
      <alignment horizontal="left" vertical="center"/>
    </xf>
    <xf numFmtId="0" fontId="9" fillId="0" borderId="1" xfId="0" applyFont="1" applyBorder="1" applyAlignment="1">
      <alignment horizontal="left" vertical="center"/>
    </xf>
    <xf numFmtId="0" fontId="9" fillId="0" borderId="59" xfId="0" applyFont="1" applyBorder="1" applyAlignment="1">
      <alignment horizontal="left" vertical="center"/>
    </xf>
    <xf numFmtId="0" fontId="0" fillId="0" borderId="52" xfId="0" applyBorder="1" applyAlignment="1">
      <alignment horizontal="center" vertical="center"/>
    </xf>
    <xf numFmtId="0" fontId="0" fillId="0" borderId="54" xfId="0" applyBorder="1" applyAlignment="1">
      <alignment horizontal="center" vertical="center"/>
    </xf>
    <xf numFmtId="177" fontId="0" fillId="0" borderId="55" xfId="0" applyNumberFormat="1" applyBorder="1" applyAlignment="1">
      <alignment horizontal="center" vertical="center"/>
    </xf>
    <xf numFmtId="0" fontId="11" fillId="0" borderId="0" xfId="0" applyFont="1" applyAlignment="1" applyProtection="1">
      <alignment horizontal="center" vertical="center"/>
    </xf>
    <xf numFmtId="0" fontId="11" fillId="0" borderId="2"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28" xfId="0" applyFont="1" applyBorder="1" applyAlignment="1" applyProtection="1">
      <alignment horizontal="center" vertical="center"/>
    </xf>
    <xf numFmtId="0" fontId="5" fillId="0" borderId="7" xfId="0" applyFont="1" applyBorder="1" applyAlignment="1" applyProtection="1">
      <alignment horizontal="left" vertical="center"/>
    </xf>
    <xf numFmtId="0" fontId="5" fillId="0" borderId="8" xfId="0" applyFont="1" applyBorder="1" applyAlignment="1" applyProtection="1">
      <alignment horizontal="left" vertical="center"/>
    </xf>
    <xf numFmtId="0" fontId="7" fillId="2" borderId="0"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3" fillId="6" borderId="38" xfId="0" applyFont="1" applyFill="1" applyBorder="1" applyAlignment="1" applyProtection="1">
      <alignment horizontal="center" vertical="center"/>
    </xf>
    <xf numFmtId="0" fontId="3" fillId="6" borderId="39" xfId="0" applyFont="1" applyFill="1" applyBorder="1" applyAlignment="1" applyProtection="1">
      <alignment horizontal="center" vertical="center"/>
    </xf>
    <xf numFmtId="0" fontId="3" fillId="6" borderId="42" xfId="0" applyFont="1" applyFill="1" applyBorder="1" applyAlignment="1" applyProtection="1">
      <alignment horizontal="center" vertical="center"/>
    </xf>
    <xf numFmtId="0" fontId="3" fillId="6" borderId="15"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5" fillId="0" borderId="0" xfId="0" applyFont="1" applyBorder="1" applyAlignment="1" applyProtection="1">
      <alignment horizontal="left" vertical="center"/>
    </xf>
    <xf numFmtId="0" fontId="5" fillId="0" borderId="14" xfId="0" applyFont="1" applyBorder="1" applyAlignment="1" applyProtection="1">
      <alignment horizontal="left" vertical="center"/>
    </xf>
    <xf numFmtId="0" fontId="7" fillId="2" borderId="19"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7" fillId="2" borderId="22" xfId="0" applyFont="1" applyFill="1" applyBorder="1" applyAlignment="1" applyProtection="1">
      <alignment horizontal="center" vertical="center"/>
    </xf>
    <xf numFmtId="0" fontId="3" fillId="0" borderId="14"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6" xfId="0" applyFont="1" applyBorder="1" applyAlignment="1" applyProtection="1">
      <alignment horizontal="center" vertical="center" wrapText="1"/>
    </xf>
    <xf numFmtId="178" fontId="3" fillId="6" borderId="13" xfId="0" applyNumberFormat="1" applyFont="1" applyFill="1" applyBorder="1" applyAlignment="1" applyProtection="1">
      <alignment horizontal="center" vertical="center"/>
    </xf>
    <xf numFmtId="178" fontId="3" fillId="6" borderId="27" xfId="0" applyNumberFormat="1" applyFont="1" applyFill="1" applyBorder="1" applyAlignment="1" applyProtection="1">
      <alignment horizontal="center" vertical="center"/>
    </xf>
    <xf numFmtId="178" fontId="3" fillId="6" borderId="15" xfId="0" applyNumberFormat="1" applyFont="1" applyFill="1" applyBorder="1" applyAlignment="1" applyProtection="1">
      <alignment horizontal="center" vertical="center"/>
    </xf>
    <xf numFmtId="178" fontId="3" fillId="6" borderId="28" xfId="0" applyNumberFormat="1" applyFont="1" applyFill="1" applyBorder="1" applyAlignment="1" applyProtection="1">
      <alignment horizontal="center" vertical="center"/>
    </xf>
    <xf numFmtId="0" fontId="5" fillId="0" borderId="30" xfId="0" applyFont="1" applyBorder="1" applyAlignment="1" applyProtection="1">
      <alignment horizontal="left" vertical="center"/>
    </xf>
    <xf numFmtId="0" fontId="5" fillId="0" borderId="27" xfId="0" applyFont="1" applyBorder="1" applyAlignment="1" applyProtection="1">
      <alignment horizontal="left" vertical="center"/>
    </xf>
    <xf numFmtId="0" fontId="5" fillId="0" borderId="85" xfId="0" applyFont="1" applyBorder="1" applyAlignment="1" applyProtection="1">
      <alignment horizontal="left" vertical="center"/>
    </xf>
    <xf numFmtId="0" fontId="5" fillId="0" borderId="84" xfId="0" applyFont="1" applyBorder="1" applyAlignment="1" applyProtection="1">
      <alignment horizontal="left" vertical="center"/>
    </xf>
    <xf numFmtId="0" fontId="5" fillId="0" borderId="46" xfId="0" applyFont="1" applyBorder="1" applyAlignment="1" applyProtection="1">
      <alignment horizontal="left" vertical="center"/>
    </xf>
    <xf numFmtId="0" fontId="5" fillId="0" borderId="50" xfId="0" applyFont="1" applyBorder="1" applyAlignment="1" applyProtection="1">
      <alignment horizontal="left" vertical="center"/>
    </xf>
    <xf numFmtId="0" fontId="7" fillId="2" borderId="56" xfId="0" applyFont="1" applyFill="1" applyBorder="1" applyAlignment="1" applyProtection="1">
      <alignment horizontal="center" vertical="center"/>
    </xf>
    <xf numFmtId="0" fontId="7" fillId="2" borderId="57"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7" fillId="2" borderId="28" xfId="0" applyFont="1" applyFill="1" applyBorder="1" applyAlignment="1" applyProtection="1">
      <alignment horizontal="center" vertical="center"/>
    </xf>
    <xf numFmtId="184" fontId="7" fillId="2" borderId="30" xfId="0" applyNumberFormat="1" applyFont="1" applyFill="1" applyBorder="1" applyAlignment="1" applyProtection="1">
      <alignment horizontal="center" vertical="center"/>
    </xf>
    <xf numFmtId="184" fontId="7" fillId="2" borderId="27" xfId="0" applyNumberFormat="1" applyFont="1" applyFill="1" applyBorder="1" applyAlignment="1" applyProtection="1">
      <alignment horizontal="center" vertical="center"/>
    </xf>
    <xf numFmtId="184" fontId="7" fillId="2" borderId="29" xfId="0" applyNumberFormat="1" applyFont="1" applyFill="1" applyBorder="1" applyAlignment="1" applyProtection="1">
      <alignment horizontal="center" vertical="center"/>
    </xf>
    <xf numFmtId="184" fontId="7" fillId="2" borderId="28" xfId="0" applyNumberFormat="1" applyFont="1" applyFill="1" applyBorder="1" applyAlignment="1" applyProtection="1">
      <alignment horizontal="center" vertical="center"/>
    </xf>
    <xf numFmtId="179" fontId="7" fillId="2" borderId="30" xfId="0" applyNumberFormat="1" applyFont="1" applyFill="1" applyBorder="1" applyAlignment="1" applyProtection="1">
      <alignment horizontal="center" vertical="center"/>
    </xf>
    <xf numFmtId="179" fontId="7" fillId="2" borderId="27" xfId="0" applyNumberFormat="1" applyFont="1" applyFill="1" applyBorder="1" applyAlignment="1" applyProtection="1">
      <alignment horizontal="center" vertical="center"/>
    </xf>
    <xf numFmtId="179" fontId="7" fillId="2" borderId="29" xfId="0" applyNumberFormat="1" applyFont="1" applyFill="1" applyBorder="1" applyAlignment="1" applyProtection="1">
      <alignment horizontal="center" vertical="center"/>
    </xf>
    <xf numFmtId="179" fontId="7" fillId="2" borderId="28" xfId="0" applyNumberFormat="1" applyFont="1" applyFill="1" applyBorder="1" applyAlignment="1" applyProtection="1">
      <alignment horizontal="center" vertical="center"/>
    </xf>
    <xf numFmtId="180" fontId="7" fillId="2" borderId="0" xfId="0" applyNumberFormat="1" applyFont="1" applyFill="1" applyBorder="1" applyAlignment="1" applyProtection="1">
      <alignment horizontal="center" vertical="center"/>
    </xf>
    <xf numFmtId="180" fontId="7" fillId="2" borderId="14" xfId="0" applyNumberFormat="1" applyFont="1" applyFill="1" applyBorder="1" applyAlignment="1" applyProtection="1">
      <alignment horizontal="center" vertical="center"/>
    </xf>
    <xf numFmtId="180" fontId="7" fillId="2" borderId="2" xfId="0" applyNumberFormat="1" applyFont="1" applyFill="1" applyBorder="1" applyAlignment="1" applyProtection="1">
      <alignment horizontal="center" vertical="center"/>
    </xf>
    <xf numFmtId="180" fontId="7" fillId="2" borderId="12" xfId="0" applyNumberFormat="1" applyFont="1" applyFill="1" applyBorder="1" applyAlignment="1" applyProtection="1">
      <alignment horizontal="center" vertical="center"/>
    </xf>
    <xf numFmtId="0" fontId="3" fillId="0" borderId="37" xfId="0" applyFont="1" applyBorder="1" applyAlignment="1" applyProtection="1">
      <alignment horizontal="center" vertical="center"/>
    </xf>
    <xf numFmtId="0" fontId="3" fillId="0" borderId="34" xfId="0" applyFont="1" applyBorder="1" applyAlignment="1" applyProtection="1">
      <alignment horizontal="center" vertical="center"/>
    </xf>
    <xf numFmtId="178" fontId="3" fillId="6" borderId="30" xfId="0" applyNumberFormat="1" applyFont="1" applyFill="1" applyBorder="1" applyAlignment="1" applyProtection="1">
      <alignment horizontal="center" vertical="center"/>
    </xf>
    <xf numFmtId="0" fontId="6" fillId="0" borderId="13"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0" fontId="7" fillId="6" borderId="0" xfId="0" applyFont="1" applyFill="1" applyBorder="1" applyAlignment="1" applyProtection="1">
      <alignment horizontal="center" vertical="center"/>
    </xf>
    <xf numFmtId="184" fontId="7" fillId="6" borderId="30" xfId="0" applyNumberFormat="1" applyFont="1" applyFill="1" applyBorder="1" applyAlignment="1" applyProtection="1">
      <alignment horizontal="center" vertical="center"/>
    </xf>
    <xf numFmtId="184" fontId="7" fillId="6" borderId="27" xfId="0" applyNumberFormat="1" applyFont="1" applyFill="1" applyBorder="1" applyAlignment="1" applyProtection="1">
      <alignment horizontal="center" vertical="center"/>
    </xf>
    <xf numFmtId="179" fontId="7" fillId="6" borderId="30" xfId="0" applyNumberFormat="1" applyFont="1" applyFill="1" applyBorder="1" applyAlignment="1" applyProtection="1">
      <alignment horizontal="center" vertical="center"/>
    </xf>
    <xf numFmtId="179" fontId="7" fillId="6" borderId="27" xfId="0" applyNumberFormat="1" applyFont="1" applyFill="1" applyBorder="1" applyAlignment="1" applyProtection="1">
      <alignment horizontal="center" vertical="center"/>
    </xf>
    <xf numFmtId="180" fontId="7" fillId="6" borderId="0" xfId="0" applyNumberFormat="1" applyFont="1" applyFill="1" applyBorder="1" applyAlignment="1" applyProtection="1">
      <alignment horizontal="center" vertical="center"/>
    </xf>
    <xf numFmtId="180" fontId="7" fillId="6" borderId="14" xfId="0" applyNumberFormat="1" applyFont="1" applyFill="1" applyBorder="1" applyAlignment="1" applyProtection="1">
      <alignment horizontal="center" vertical="center"/>
    </xf>
    <xf numFmtId="0" fontId="3" fillId="0" borderId="41" xfId="0" applyFont="1" applyBorder="1" applyAlignment="1" applyProtection="1">
      <alignment horizontal="center" vertical="center"/>
    </xf>
    <xf numFmtId="0" fontId="3" fillId="0" borderId="21" xfId="0" applyFont="1" applyBorder="1" applyAlignment="1" applyProtection="1">
      <alignment horizontal="center" vertical="center"/>
    </xf>
    <xf numFmtId="180" fontId="7" fillId="6" borderId="30" xfId="0" applyNumberFormat="1" applyFont="1" applyFill="1" applyBorder="1" applyAlignment="1" applyProtection="1">
      <alignment horizontal="center" vertical="center"/>
    </xf>
    <xf numFmtId="180" fontId="7" fillId="6" borderId="27" xfId="0" applyNumberFormat="1" applyFont="1" applyFill="1" applyBorder="1" applyAlignment="1" applyProtection="1">
      <alignment horizontal="center" vertical="center"/>
    </xf>
    <xf numFmtId="179" fontId="7" fillId="2" borderId="89" xfId="0" applyNumberFormat="1" applyFont="1" applyFill="1" applyBorder="1" applyAlignment="1" applyProtection="1">
      <alignment horizontal="center" vertical="center"/>
    </xf>
    <xf numFmtId="179" fontId="7" fillId="2" borderId="88" xfId="0" applyNumberFormat="1" applyFont="1" applyFill="1" applyBorder="1" applyAlignment="1" applyProtection="1">
      <alignment horizontal="center" vertical="center"/>
    </xf>
    <xf numFmtId="180" fontId="7" fillId="2" borderId="30" xfId="0" applyNumberFormat="1" applyFont="1" applyFill="1" applyBorder="1" applyAlignment="1" applyProtection="1">
      <alignment horizontal="center" vertical="center"/>
    </xf>
    <xf numFmtId="180" fontId="7" fillId="2" borderId="27" xfId="0" applyNumberFormat="1" applyFont="1" applyFill="1" applyBorder="1" applyAlignment="1" applyProtection="1">
      <alignment horizontal="center" vertical="center"/>
    </xf>
    <xf numFmtId="180" fontId="7" fillId="2" borderId="89" xfId="0" applyNumberFormat="1" applyFont="1" applyFill="1" applyBorder="1" applyAlignment="1" applyProtection="1">
      <alignment horizontal="center" vertical="center"/>
    </xf>
    <xf numFmtId="180" fontId="7" fillId="2" borderId="88" xfId="0" applyNumberFormat="1" applyFont="1" applyFill="1" applyBorder="1" applyAlignment="1" applyProtection="1">
      <alignment horizontal="center" vertical="center"/>
    </xf>
    <xf numFmtId="0" fontId="3" fillId="6"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181" fontId="3" fillId="6" borderId="0" xfId="0" applyNumberFormat="1" applyFont="1" applyFill="1" applyAlignment="1" applyProtection="1">
      <alignment horizontal="center" vertical="center"/>
    </xf>
    <xf numFmtId="182" fontId="3" fillId="6" borderId="0" xfId="0" applyNumberFormat="1" applyFont="1" applyFill="1" applyAlignment="1" applyProtection="1">
      <alignment horizontal="center" vertical="center"/>
    </xf>
    <xf numFmtId="0" fontId="3" fillId="6" borderId="0" xfId="0" applyFont="1" applyFill="1" applyAlignment="1" applyProtection="1">
      <alignment horizontal="left" vertical="center"/>
      <protection locked="0"/>
    </xf>
    <xf numFmtId="0" fontId="3" fillId="6" borderId="0" xfId="0" applyFont="1" applyFill="1" applyAlignment="1" applyProtection="1">
      <alignment horizontal="left" vertical="center"/>
    </xf>
    <xf numFmtId="0" fontId="3" fillId="6" borderId="0" xfId="0" applyFont="1" applyFill="1" applyAlignment="1" applyProtection="1">
      <alignment horizontal="center" vertical="center"/>
      <protection locked="0"/>
    </xf>
    <xf numFmtId="0" fontId="3" fillId="6" borderId="0"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Alignment="1" applyProtection="1">
      <alignment horizontal="left" vertical="top" wrapText="1"/>
    </xf>
    <xf numFmtId="178" fontId="3" fillId="6" borderId="65" xfId="0" applyNumberFormat="1" applyFont="1" applyFill="1" applyBorder="1" applyAlignment="1" applyProtection="1">
      <alignment horizontal="center" vertical="center"/>
    </xf>
    <xf numFmtId="178" fontId="3" fillId="6" borderId="84" xfId="0" applyNumberFormat="1" applyFont="1" applyFill="1" applyBorder="1" applyAlignment="1" applyProtection="1">
      <alignment horizontal="center" vertical="center"/>
    </xf>
    <xf numFmtId="178" fontId="3" fillId="6" borderId="71" xfId="0" applyNumberFormat="1" applyFont="1" applyFill="1" applyBorder="1" applyAlignment="1" applyProtection="1">
      <alignment horizontal="center" vertical="center"/>
    </xf>
    <xf numFmtId="178" fontId="3" fillId="6" borderId="88" xfId="0" applyNumberFormat="1" applyFont="1" applyFill="1" applyBorder="1" applyAlignment="1" applyProtection="1">
      <alignment horizontal="center" vertical="center"/>
    </xf>
    <xf numFmtId="0" fontId="6" fillId="0" borderId="45" xfId="0" applyFont="1" applyBorder="1" applyAlignment="1" applyProtection="1">
      <alignment horizontal="center" vertical="center" wrapText="1"/>
    </xf>
    <xf numFmtId="0" fontId="6" fillId="0" borderId="46"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91"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6" fillId="0" borderId="48" xfId="0" applyFont="1" applyBorder="1" applyAlignment="1" applyProtection="1">
      <alignment horizontal="center" vertical="center" wrapText="1"/>
    </xf>
    <xf numFmtId="0" fontId="6" fillId="0" borderId="88" xfId="0" applyFont="1" applyBorder="1" applyAlignment="1" applyProtection="1">
      <alignment horizontal="center" vertical="center" wrapText="1"/>
    </xf>
    <xf numFmtId="49" fontId="3" fillId="6" borderId="0" xfId="0" applyNumberFormat="1" applyFont="1" applyFill="1" applyBorder="1" applyAlignment="1" applyProtection="1">
      <alignment horizontal="center" vertical="center"/>
      <protection locked="0"/>
    </xf>
    <xf numFmtId="0" fontId="3" fillId="0" borderId="6"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6" borderId="0" xfId="0" applyFont="1" applyFill="1" applyBorder="1" applyAlignment="1" applyProtection="1">
      <alignment horizontal="center" vertical="center"/>
      <protection locked="0"/>
    </xf>
    <xf numFmtId="0" fontId="5" fillId="0" borderId="86" xfId="0" applyFont="1" applyBorder="1" applyAlignment="1" applyProtection="1">
      <alignment horizontal="left" vertical="center"/>
    </xf>
    <xf numFmtId="0" fontId="7" fillId="2" borderId="48" xfId="0" applyFont="1" applyFill="1" applyBorder="1" applyAlignment="1" applyProtection="1">
      <alignment horizontal="center" vertical="center"/>
    </xf>
    <xf numFmtId="184" fontId="7" fillId="2" borderId="89" xfId="0" applyNumberFormat="1" applyFont="1" applyFill="1" applyBorder="1" applyAlignment="1" applyProtection="1">
      <alignment horizontal="center" vertical="center"/>
    </xf>
    <xf numFmtId="184" fontId="7" fillId="2" borderId="88" xfId="0" applyNumberFormat="1" applyFont="1" applyFill="1" applyBorder="1" applyAlignment="1" applyProtection="1">
      <alignment horizontal="center" vertical="center"/>
    </xf>
    <xf numFmtId="180" fontId="7" fillId="2" borderId="48" xfId="0" applyNumberFormat="1" applyFont="1" applyFill="1" applyBorder="1" applyAlignment="1" applyProtection="1">
      <alignment horizontal="center" vertical="center"/>
    </xf>
    <xf numFmtId="180" fontId="7" fillId="2" borderId="70" xfId="0" applyNumberFormat="1" applyFont="1" applyFill="1" applyBorder="1" applyAlignment="1" applyProtection="1">
      <alignment horizontal="center" vertical="center"/>
    </xf>
    <xf numFmtId="0" fontId="6" fillId="0" borderId="97" xfId="0" applyFont="1" applyBorder="1" applyAlignment="1" applyProtection="1">
      <alignment horizontal="center" vertical="center" wrapText="1"/>
    </xf>
    <xf numFmtId="0" fontId="6" fillId="0" borderId="98"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93" xfId="0" applyFont="1" applyBorder="1" applyAlignment="1" applyProtection="1">
      <alignment horizontal="center" vertical="center"/>
    </xf>
    <xf numFmtId="0" fontId="6" fillId="0" borderId="74" xfId="0" applyFont="1" applyBorder="1" applyAlignment="1" applyProtection="1">
      <alignment horizontal="center" vertical="center"/>
    </xf>
    <xf numFmtId="0" fontId="6" fillId="0" borderId="94" xfId="0" applyFont="1" applyBorder="1" applyAlignment="1" applyProtection="1">
      <alignment horizontal="center" vertical="center"/>
    </xf>
    <xf numFmtId="0" fontId="6" fillId="0" borderId="83" xfId="0" applyFont="1" applyBorder="1" applyAlignment="1" applyProtection="1">
      <alignment horizontal="center" vertical="center" wrapText="1"/>
    </xf>
    <xf numFmtId="0" fontId="6" fillId="0" borderId="95" xfId="0" applyFont="1" applyBorder="1" applyAlignment="1" applyProtection="1">
      <alignment horizontal="center" vertical="center"/>
    </xf>
    <xf numFmtId="0" fontId="6" fillId="0" borderId="62" xfId="0" applyFont="1" applyBorder="1" applyAlignment="1" applyProtection="1">
      <alignment horizontal="center" vertical="center"/>
    </xf>
    <xf numFmtId="0" fontId="6" fillId="0" borderId="63" xfId="0" applyFont="1" applyBorder="1" applyAlignment="1" applyProtection="1">
      <alignment horizontal="center" vertical="center"/>
    </xf>
    <xf numFmtId="0" fontId="6" fillId="0" borderId="96"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93" xfId="0" applyFont="1" applyBorder="1" applyAlignment="1" applyProtection="1">
      <alignment horizontal="center" vertical="center"/>
    </xf>
    <xf numFmtId="0" fontId="3" fillId="0" borderId="74" xfId="0" applyFont="1" applyBorder="1" applyAlignment="1" applyProtection="1">
      <alignment horizontal="center" vertical="center"/>
    </xf>
    <xf numFmtId="0" fontId="3" fillId="0" borderId="94" xfId="0" applyFont="1" applyBorder="1" applyAlignment="1" applyProtection="1">
      <alignment horizontal="center" vertical="center"/>
    </xf>
    <xf numFmtId="0" fontId="4" fillId="0" borderId="6" xfId="0" applyFont="1" applyBorder="1" applyAlignment="1" applyProtection="1">
      <alignment horizontal="center" vertical="center" wrapText="1"/>
    </xf>
    <xf numFmtId="0" fontId="4" fillId="0" borderId="8"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8" xfId="0" applyFont="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87" xfId="0" applyFont="1" applyFill="1" applyBorder="1" applyAlignment="1" applyProtection="1">
      <alignment horizontal="center" vertical="center"/>
    </xf>
    <xf numFmtId="0" fontId="7" fillId="2" borderId="71" xfId="0" applyFont="1" applyFill="1" applyBorder="1" applyAlignment="1" applyProtection="1">
      <alignment horizontal="center" vertical="center"/>
    </xf>
    <xf numFmtId="0" fontId="7" fillId="2" borderId="49" xfId="0" applyFont="1" applyFill="1" applyBorder="1" applyAlignment="1" applyProtection="1">
      <alignment horizontal="center" vertical="center"/>
    </xf>
    <xf numFmtId="0" fontId="5" fillId="0" borderId="65" xfId="0" applyFont="1" applyBorder="1" applyAlignment="1" applyProtection="1">
      <alignment horizontal="left" vertical="center"/>
    </xf>
    <xf numFmtId="0" fontId="5" fillId="0" borderId="13" xfId="0" applyFont="1" applyBorder="1" applyAlignment="1" applyProtection="1">
      <alignment horizontal="left" vertical="center"/>
    </xf>
    <xf numFmtId="178" fontId="3" fillId="6" borderId="46" xfId="0" applyNumberFormat="1" applyFont="1" applyFill="1" applyBorder="1" applyAlignment="1" applyProtection="1">
      <alignment horizontal="center" vertical="center"/>
    </xf>
    <xf numFmtId="178" fontId="3" fillId="6" borderId="0" xfId="0" applyNumberFormat="1" applyFont="1" applyFill="1" applyBorder="1" applyAlignment="1" applyProtection="1">
      <alignment horizontal="center" vertical="center"/>
    </xf>
    <xf numFmtId="178" fontId="3" fillId="6" borderId="48" xfId="0" applyNumberFormat="1" applyFont="1" applyFill="1" applyBorder="1" applyAlignment="1" applyProtection="1">
      <alignment horizontal="center" vertical="center"/>
    </xf>
    <xf numFmtId="180" fontId="7" fillId="2" borderId="87" xfId="0" applyNumberFormat="1" applyFont="1" applyFill="1" applyBorder="1" applyAlignment="1" applyProtection="1">
      <alignment horizontal="center" vertical="center"/>
    </xf>
    <xf numFmtId="180" fontId="7" fillId="2" borderId="49" xfId="0" applyNumberFormat="1" applyFont="1" applyFill="1" applyBorder="1" applyAlignment="1" applyProtection="1">
      <alignment horizontal="center" vertical="center"/>
    </xf>
    <xf numFmtId="0" fontId="6" fillId="0" borderId="13" xfId="0" applyFont="1" applyBorder="1" applyAlignment="1" applyProtection="1">
      <alignment horizontal="center" vertical="center" wrapText="1"/>
    </xf>
    <xf numFmtId="178" fontId="3" fillId="6" borderId="85" xfId="0" applyNumberFormat="1" applyFont="1" applyFill="1" applyBorder="1" applyAlignment="1" applyProtection="1">
      <alignment horizontal="center" vertical="center"/>
    </xf>
    <xf numFmtId="178" fontId="3" fillId="6" borderId="89" xfId="0" applyNumberFormat="1" applyFont="1" applyFill="1" applyBorder="1" applyAlignment="1" applyProtection="1">
      <alignment horizontal="center" vertical="center"/>
    </xf>
    <xf numFmtId="0" fontId="3" fillId="0" borderId="90" xfId="0" applyFont="1" applyBorder="1" applyAlignment="1" applyProtection="1">
      <alignment horizontal="center" vertical="center"/>
    </xf>
    <xf numFmtId="0" fontId="3" fillId="0" borderId="92" xfId="0" applyFont="1" applyBorder="1" applyAlignment="1" applyProtection="1">
      <alignment horizontal="center" vertical="center"/>
    </xf>
    <xf numFmtId="0" fontId="5" fillId="0" borderId="13"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178" fontId="3" fillId="0" borderId="85" xfId="0" applyNumberFormat="1" applyFont="1" applyFill="1" applyBorder="1" applyAlignment="1" applyProtection="1">
      <alignment horizontal="center" vertical="center" wrapText="1"/>
    </xf>
    <xf numFmtId="178" fontId="3" fillId="0" borderId="46" xfId="0" applyNumberFormat="1" applyFont="1" applyFill="1" applyBorder="1" applyAlignment="1" applyProtection="1">
      <alignment horizontal="center" vertical="center" wrapText="1"/>
    </xf>
    <xf numFmtId="178" fontId="3" fillId="0" borderId="86" xfId="0" applyNumberFormat="1" applyFont="1" applyFill="1" applyBorder="1" applyAlignment="1" applyProtection="1">
      <alignment horizontal="center" vertical="center" wrapText="1"/>
    </xf>
    <xf numFmtId="178" fontId="3" fillId="0" borderId="32" xfId="0" applyNumberFormat="1" applyFont="1" applyFill="1" applyBorder="1" applyAlignment="1" applyProtection="1">
      <alignment horizontal="center" vertical="center" wrapText="1"/>
    </xf>
    <xf numFmtId="178" fontId="3" fillId="0" borderId="17" xfId="0" applyNumberFormat="1" applyFont="1" applyFill="1" applyBorder="1" applyAlignment="1" applyProtection="1">
      <alignment horizontal="center" vertical="center" wrapText="1"/>
    </xf>
    <xf numFmtId="178" fontId="3" fillId="0" borderId="18" xfId="0" applyNumberFormat="1" applyFont="1" applyFill="1" applyBorder="1" applyAlignment="1" applyProtection="1">
      <alignment horizontal="center" vertical="center" wrapText="1"/>
    </xf>
    <xf numFmtId="178" fontId="3" fillId="0" borderId="85" xfId="0" applyNumberFormat="1" applyFont="1" applyFill="1" applyBorder="1" applyAlignment="1" applyProtection="1">
      <alignment horizontal="center" vertical="center"/>
    </xf>
    <xf numFmtId="178" fontId="3" fillId="0" borderId="46" xfId="0" applyNumberFormat="1" applyFont="1" applyFill="1" applyBorder="1" applyAlignment="1" applyProtection="1">
      <alignment horizontal="center" vertical="center"/>
    </xf>
    <xf numFmtId="178" fontId="3" fillId="0" borderId="86" xfId="0" applyNumberFormat="1" applyFont="1" applyFill="1" applyBorder="1" applyAlignment="1" applyProtection="1">
      <alignment horizontal="center" vertical="center"/>
    </xf>
    <xf numFmtId="178" fontId="3" fillId="0" borderId="32" xfId="0" applyNumberFormat="1" applyFont="1" applyFill="1" applyBorder="1" applyAlignment="1" applyProtection="1">
      <alignment horizontal="center" vertical="center"/>
    </xf>
    <xf numFmtId="178" fontId="3" fillId="0" borderId="17" xfId="0" applyNumberFormat="1" applyFont="1" applyFill="1" applyBorder="1" applyAlignment="1" applyProtection="1">
      <alignment horizontal="center" vertical="center"/>
    </xf>
    <xf numFmtId="178" fontId="3" fillId="0" borderId="18" xfId="0" applyNumberFormat="1" applyFont="1" applyFill="1" applyBorder="1" applyAlignment="1" applyProtection="1">
      <alignment horizontal="center"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28"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7" fillId="2" borderId="0"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2" xfId="0" applyFont="1" applyFill="1" applyBorder="1" applyAlignment="1">
      <alignment horizontal="center" vertical="center"/>
    </xf>
    <xf numFmtId="0" fontId="19" fillId="6" borderId="38" xfId="0" applyFont="1" applyFill="1" applyBorder="1" applyAlignment="1">
      <alignment horizontal="center" vertical="center"/>
    </xf>
    <xf numFmtId="0" fontId="19" fillId="6" borderId="39" xfId="0" applyFont="1" applyFill="1" applyBorder="1" applyAlignment="1">
      <alignment horizontal="center" vertical="center"/>
    </xf>
    <xf numFmtId="0" fontId="19" fillId="6" borderId="42" xfId="0" applyFont="1" applyFill="1" applyBorder="1" applyAlignment="1">
      <alignment horizontal="center" vertical="center"/>
    </xf>
    <xf numFmtId="0" fontId="19" fillId="6" borderId="15" xfId="0" applyFont="1" applyFill="1" applyBorder="1" applyAlignment="1">
      <alignment horizontal="center" vertical="center"/>
    </xf>
    <xf numFmtId="0" fontId="19" fillId="6" borderId="2" xfId="0" applyFont="1" applyFill="1" applyBorder="1" applyAlignment="1">
      <alignment horizontal="center" vertical="center"/>
    </xf>
    <xf numFmtId="0" fontId="19" fillId="6" borderId="12" xfId="0" applyFont="1" applyFill="1" applyBorder="1" applyAlignment="1">
      <alignment horizontal="center" vertical="center"/>
    </xf>
    <xf numFmtId="0" fontId="18" fillId="2" borderId="56" xfId="0" applyFont="1" applyFill="1" applyBorder="1" applyAlignment="1">
      <alignment horizontal="center" vertical="center"/>
    </xf>
    <xf numFmtId="0" fontId="18" fillId="2" borderId="57"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184" fontId="18" fillId="2" borderId="30" xfId="0" applyNumberFormat="1" applyFont="1" applyFill="1" applyBorder="1" applyAlignment="1">
      <alignment horizontal="center" vertical="center"/>
    </xf>
    <xf numFmtId="184" fontId="18" fillId="2" borderId="27" xfId="0" applyNumberFormat="1" applyFont="1" applyFill="1" applyBorder="1" applyAlignment="1">
      <alignment horizontal="center" vertical="center"/>
    </xf>
    <xf numFmtId="184" fontId="18" fillId="2" borderId="29" xfId="0" applyNumberFormat="1" applyFont="1" applyFill="1" applyBorder="1" applyAlignment="1">
      <alignment horizontal="center" vertical="center"/>
    </xf>
    <xf numFmtId="184" fontId="18" fillId="2" borderId="28" xfId="0" applyNumberFormat="1" applyFont="1" applyFill="1" applyBorder="1" applyAlignment="1">
      <alignment horizontal="center" vertical="center"/>
    </xf>
    <xf numFmtId="179" fontId="18" fillId="2" borderId="30" xfId="0" applyNumberFormat="1" applyFont="1" applyFill="1" applyBorder="1" applyAlignment="1">
      <alignment horizontal="center" vertical="center"/>
    </xf>
    <xf numFmtId="179" fontId="18" fillId="2" borderId="27" xfId="0" applyNumberFormat="1" applyFont="1" applyFill="1" applyBorder="1" applyAlignment="1">
      <alignment horizontal="center" vertical="center"/>
    </xf>
    <xf numFmtId="179" fontId="18" fillId="2" borderId="29" xfId="0" applyNumberFormat="1" applyFont="1" applyFill="1" applyBorder="1" applyAlignment="1">
      <alignment horizontal="center" vertical="center"/>
    </xf>
    <xf numFmtId="179" fontId="18" fillId="2" borderId="28" xfId="0" applyNumberFormat="1" applyFont="1" applyFill="1" applyBorder="1" applyAlignment="1">
      <alignment horizontal="center" vertical="center"/>
    </xf>
    <xf numFmtId="180" fontId="18" fillId="2" borderId="30" xfId="0" applyNumberFormat="1" applyFont="1" applyFill="1" applyBorder="1" applyAlignment="1">
      <alignment horizontal="center" vertical="center"/>
    </xf>
    <xf numFmtId="180" fontId="18" fillId="2" borderId="14" xfId="0" applyNumberFormat="1" applyFont="1" applyFill="1" applyBorder="1" applyAlignment="1">
      <alignment horizontal="center" vertical="center"/>
    </xf>
    <xf numFmtId="180" fontId="18" fillId="2" borderId="29" xfId="0" applyNumberFormat="1" applyFont="1" applyFill="1" applyBorder="1" applyAlignment="1">
      <alignment horizontal="center" vertical="center"/>
    </xf>
    <xf numFmtId="180" fontId="18" fillId="2" borderId="12"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93" xfId="0" applyFont="1" applyBorder="1" applyAlignment="1">
      <alignment horizontal="center" vertical="center"/>
    </xf>
    <xf numFmtId="0" fontId="3" fillId="0" borderId="74" xfId="0" applyFont="1" applyBorder="1" applyAlignment="1">
      <alignment horizontal="center" vertical="center"/>
    </xf>
    <xf numFmtId="0" fontId="3" fillId="0" borderId="94" xfId="0" applyFont="1" applyBorder="1" applyAlignment="1">
      <alignment horizontal="center" vertical="center"/>
    </xf>
    <xf numFmtId="0" fontId="3"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178" fontId="19" fillId="0" borderId="38" xfId="0" applyNumberFormat="1" applyFont="1" applyFill="1" applyBorder="1" applyAlignment="1">
      <alignment horizontal="center" vertical="center"/>
    </xf>
    <xf numFmtId="178" fontId="19" fillId="0" borderId="40" xfId="0" applyNumberFormat="1" applyFont="1" applyFill="1" applyBorder="1" applyAlignment="1">
      <alignment horizontal="center" vertical="center"/>
    </xf>
    <xf numFmtId="178" fontId="19" fillId="0" borderId="13" xfId="0" applyNumberFormat="1" applyFont="1" applyFill="1" applyBorder="1" applyAlignment="1">
      <alignment horizontal="center" vertical="center"/>
    </xf>
    <xf numFmtId="178" fontId="19" fillId="0" borderId="27" xfId="0" applyNumberFormat="1" applyFont="1" applyFill="1" applyBorder="1" applyAlignment="1">
      <alignment horizontal="center" vertical="center"/>
    </xf>
    <xf numFmtId="178" fontId="19" fillId="0" borderId="15" xfId="0" applyNumberFormat="1" applyFont="1" applyFill="1" applyBorder="1" applyAlignment="1">
      <alignment horizontal="center" vertical="center"/>
    </xf>
    <xf numFmtId="178" fontId="19" fillId="0" borderId="28" xfId="0" applyNumberFormat="1" applyFont="1" applyFill="1" applyBorder="1" applyAlignment="1">
      <alignment horizontal="center" vertical="center"/>
    </xf>
    <xf numFmtId="0" fontId="5" fillId="0" borderId="43" xfId="0" applyFont="1" applyBorder="1" applyAlignment="1">
      <alignment horizontal="left" vertical="center"/>
    </xf>
    <xf numFmtId="0" fontId="5" fillId="0" borderId="40" xfId="0" applyFont="1" applyBorder="1" applyAlignment="1">
      <alignment horizontal="left" vertical="center"/>
    </xf>
    <xf numFmtId="0" fontId="5" fillId="0" borderId="42" xfId="0" applyFont="1" applyBorder="1" applyAlignment="1">
      <alignment horizontal="left" vertical="center"/>
    </xf>
    <xf numFmtId="0" fontId="6"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1" xfId="0" applyFont="1" applyBorder="1" applyAlignment="1">
      <alignment horizontal="center" vertical="center"/>
    </xf>
    <xf numFmtId="0" fontId="6" fillId="0" borderId="93" xfId="0" applyFont="1" applyBorder="1" applyAlignment="1">
      <alignment horizontal="center" vertical="center"/>
    </xf>
    <xf numFmtId="0" fontId="6" fillId="0" borderId="74" xfId="0" applyFont="1" applyBorder="1" applyAlignment="1">
      <alignment horizontal="center" vertical="center"/>
    </xf>
    <xf numFmtId="0" fontId="6" fillId="0" borderId="94" xfId="0" applyFont="1" applyBorder="1" applyAlignment="1">
      <alignment horizontal="center" vertical="center"/>
    </xf>
    <xf numFmtId="178" fontId="19" fillId="6" borderId="0" xfId="0" applyNumberFormat="1" applyFont="1" applyFill="1" applyBorder="1" applyAlignment="1">
      <alignment horizontal="center" vertical="center"/>
    </xf>
    <xf numFmtId="178" fontId="19" fillId="6" borderId="27" xfId="0" applyNumberFormat="1" applyFont="1" applyFill="1" applyBorder="1" applyAlignment="1">
      <alignment horizontal="center" vertical="center"/>
    </xf>
    <xf numFmtId="0" fontId="5" fillId="0" borderId="30"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178" fontId="3" fillId="6" borderId="13" xfId="0" applyNumberFormat="1" applyFont="1" applyFill="1" applyBorder="1" applyAlignment="1">
      <alignment horizontal="center" vertical="center"/>
    </xf>
    <xf numFmtId="178" fontId="3" fillId="6" borderId="27" xfId="0" applyNumberFormat="1" applyFont="1" applyFill="1" applyBorder="1" applyAlignment="1">
      <alignment horizontal="center" vertical="center"/>
    </xf>
    <xf numFmtId="0" fontId="5" fillId="0" borderId="13" xfId="0" applyFont="1" applyBorder="1" applyAlignment="1">
      <alignment horizontal="left" vertical="center"/>
    </xf>
    <xf numFmtId="0" fontId="18" fillId="2" borderId="0" xfId="0" applyFont="1" applyFill="1" applyBorder="1" applyAlignment="1">
      <alignment horizontal="center" vertical="center"/>
    </xf>
    <xf numFmtId="184" fontId="18" fillId="2" borderId="0" xfId="0" applyNumberFormat="1" applyFont="1" applyFill="1" applyBorder="1" applyAlignment="1">
      <alignment horizontal="center" vertical="center"/>
    </xf>
    <xf numFmtId="184" fontId="18" fillId="2" borderId="14" xfId="0" applyNumberFormat="1" applyFont="1" applyFill="1" applyBorder="1" applyAlignment="1">
      <alignment horizontal="center" vertical="center"/>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178" fontId="3" fillId="0" borderId="85" xfId="0" applyNumberFormat="1" applyFont="1" applyFill="1" applyBorder="1" applyAlignment="1">
      <alignment horizontal="center" vertical="center" wrapText="1"/>
    </xf>
    <xf numFmtId="178" fontId="3" fillId="0" borderId="46" xfId="0" applyNumberFormat="1" applyFont="1" applyFill="1" applyBorder="1" applyAlignment="1">
      <alignment horizontal="center" vertical="center" wrapText="1"/>
    </xf>
    <xf numFmtId="178" fontId="3" fillId="0" borderId="86" xfId="0" applyNumberFormat="1" applyFont="1" applyFill="1" applyBorder="1" applyAlignment="1">
      <alignment horizontal="center" vertical="center" wrapText="1"/>
    </xf>
    <xf numFmtId="178" fontId="3" fillId="0" borderId="32" xfId="0" applyNumberFormat="1" applyFont="1" applyFill="1" applyBorder="1" applyAlignment="1">
      <alignment horizontal="center" vertical="center" wrapText="1"/>
    </xf>
    <xf numFmtId="178" fontId="3" fillId="0" borderId="17" xfId="0" applyNumberFormat="1" applyFont="1" applyFill="1" applyBorder="1" applyAlignment="1">
      <alignment horizontal="center" vertical="center" wrapText="1"/>
    </xf>
    <xf numFmtId="178" fontId="3" fillId="0" borderId="18" xfId="0" applyNumberFormat="1" applyFont="1" applyFill="1" applyBorder="1" applyAlignment="1">
      <alignment horizontal="center" vertical="center" wrapText="1"/>
    </xf>
    <xf numFmtId="0" fontId="3" fillId="0" borderId="41" xfId="0" applyFont="1" applyBorder="1" applyAlignment="1">
      <alignment horizontal="center" vertical="center"/>
    </xf>
    <xf numFmtId="0" fontId="3" fillId="0" borderId="21" xfId="0" applyFont="1" applyBorder="1" applyAlignment="1">
      <alignment horizontal="center" vertical="center"/>
    </xf>
    <xf numFmtId="0" fontId="3" fillId="0" borderId="37" xfId="0" applyFont="1" applyBorder="1" applyAlignment="1">
      <alignment horizontal="center" vertical="center"/>
    </xf>
    <xf numFmtId="0" fontId="5" fillId="0" borderId="85" xfId="0" applyFont="1" applyBorder="1" applyAlignment="1">
      <alignment horizontal="left" vertical="center"/>
    </xf>
    <xf numFmtId="0" fontId="5" fillId="0" borderId="84" xfId="0" applyFont="1" applyBorder="1" applyAlignment="1">
      <alignment horizontal="left" vertical="center"/>
    </xf>
    <xf numFmtId="0" fontId="5" fillId="0" borderId="46" xfId="0" applyFont="1" applyBorder="1" applyAlignment="1">
      <alignment horizontal="left" vertical="center"/>
    </xf>
    <xf numFmtId="0" fontId="5" fillId="0" borderId="86" xfId="0" applyFont="1" applyBorder="1" applyAlignment="1">
      <alignment horizontal="left" vertical="center"/>
    </xf>
    <xf numFmtId="0" fontId="5" fillId="0" borderId="65" xfId="0" applyFont="1" applyBorder="1" applyAlignment="1">
      <alignment horizontal="left" vertical="center"/>
    </xf>
    <xf numFmtId="0" fontId="5" fillId="0" borderId="50" xfId="0" applyFont="1" applyBorder="1" applyAlignment="1">
      <alignment horizontal="left" vertical="center"/>
    </xf>
    <xf numFmtId="0" fontId="18" fillId="2" borderId="48" xfId="0" applyFont="1" applyFill="1" applyBorder="1" applyAlignment="1">
      <alignment horizontal="center" vertical="center"/>
    </xf>
    <xf numFmtId="184" fontId="18" fillId="2" borderId="89" xfId="0" applyNumberFormat="1" applyFont="1" applyFill="1" applyBorder="1" applyAlignment="1">
      <alignment horizontal="center" vertical="center"/>
    </xf>
    <xf numFmtId="184" fontId="18" fillId="2" borderId="88" xfId="0" applyNumberFormat="1" applyFont="1" applyFill="1" applyBorder="1" applyAlignment="1">
      <alignment horizontal="center" vertical="center"/>
    </xf>
    <xf numFmtId="184" fontId="18" fillId="2" borderId="48" xfId="0" applyNumberFormat="1" applyFont="1" applyFill="1" applyBorder="1" applyAlignment="1">
      <alignment horizontal="center" vertical="center"/>
    </xf>
    <xf numFmtId="184" fontId="18" fillId="2" borderId="70" xfId="0" applyNumberFormat="1" applyFont="1" applyFill="1" applyBorder="1" applyAlignment="1">
      <alignment horizontal="center" vertical="center"/>
    </xf>
    <xf numFmtId="0" fontId="6" fillId="0" borderId="83" xfId="0" applyFont="1" applyBorder="1" applyAlignment="1">
      <alignment horizontal="center" vertical="center" wrapText="1"/>
    </xf>
    <xf numFmtId="0" fontId="6" fillId="0" borderId="95"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96" xfId="0" applyFont="1" applyBorder="1" applyAlignment="1">
      <alignment horizontal="center" vertical="center"/>
    </xf>
    <xf numFmtId="178" fontId="19" fillId="6" borderId="46" xfId="0" applyNumberFormat="1" applyFont="1" applyFill="1" applyBorder="1" applyAlignment="1">
      <alignment horizontal="center" vertical="center"/>
    </xf>
    <xf numFmtId="178" fontId="19" fillId="6" borderId="84" xfId="0" applyNumberFormat="1" applyFont="1" applyFill="1" applyBorder="1" applyAlignment="1">
      <alignment horizontal="center" vertical="center"/>
    </xf>
    <xf numFmtId="178" fontId="19" fillId="6" borderId="48" xfId="0" applyNumberFormat="1" applyFont="1" applyFill="1" applyBorder="1" applyAlignment="1">
      <alignment horizontal="center" vertical="center"/>
    </xf>
    <xf numFmtId="178" fontId="19" fillId="6" borderId="88" xfId="0" applyNumberFormat="1" applyFont="1" applyFill="1" applyBorder="1" applyAlignment="1">
      <alignment horizontal="center" vertical="center"/>
    </xf>
    <xf numFmtId="178" fontId="19" fillId="6" borderId="65" xfId="0" applyNumberFormat="1" applyFont="1" applyFill="1" applyBorder="1" applyAlignment="1">
      <alignment horizontal="center" vertical="center"/>
    </xf>
    <xf numFmtId="178" fontId="19" fillId="6" borderId="13" xfId="0" applyNumberFormat="1" applyFont="1" applyFill="1" applyBorder="1" applyAlignment="1">
      <alignment horizontal="center" vertical="center"/>
    </xf>
    <xf numFmtId="178" fontId="19" fillId="6" borderId="71" xfId="0" applyNumberFormat="1" applyFont="1" applyFill="1" applyBorder="1" applyAlignment="1">
      <alignment horizontal="center" vertical="center"/>
    </xf>
    <xf numFmtId="0" fontId="3" fillId="0" borderId="34" xfId="0" applyFont="1" applyBorder="1" applyAlignment="1">
      <alignment horizontal="center" vertical="center"/>
    </xf>
    <xf numFmtId="0" fontId="18" fillId="2" borderId="87" xfId="0" applyFont="1" applyFill="1" applyBorder="1" applyAlignment="1">
      <alignment horizontal="center" vertical="center"/>
    </xf>
    <xf numFmtId="0" fontId="18" fillId="2" borderId="71" xfId="0" applyFont="1" applyFill="1" applyBorder="1" applyAlignment="1">
      <alignment horizontal="center" vertical="center"/>
    </xf>
    <xf numFmtId="0" fontId="18" fillId="2" borderId="49" xfId="0" applyFont="1" applyFill="1" applyBorder="1" applyAlignment="1">
      <alignment horizontal="center" vertical="center"/>
    </xf>
    <xf numFmtId="0" fontId="3" fillId="0" borderId="90" xfId="0" applyFont="1" applyBorder="1" applyAlignment="1">
      <alignment horizontal="center" vertical="center"/>
    </xf>
    <xf numFmtId="0" fontId="3" fillId="0" borderId="92" xfId="0" applyFont="1" applyBorder="1" applyAlignment="1">
      <alignment horizontal="center" vertical="center"/>
    </xf>
    <xf numFmtId="178" fontId="19" fillId="6" borderId="30" xfId="0" applyNumberFormat="1" applyFont="1" applyFill="1" applyBorder="1" applyAlignment="1">
      <alignment horizontal="center" vertical="center"/>
    </xf>
    <xf numFmtId="0" fontId="18" fillId="6" borderId="0" xfId="0" applyFont="1" applyFill="1" applyBorder="1" applyAlignment="1">
      <alignment horizontal="center" vertical="center"/>
    </xf>
    <xf numFmtId="184" fontId="18" fillId="6" borderId="30" xfId="0" applyNumberFormat="1" applyFont="1" applyFill="1" applyBorder="1" applyAlignment="1">
      <alignment horizontal="center" vertical="center"/>
    </xf>
    <xf numFmtId="184" fontId="18" fillId="6" borderId="27" xfId="0" applyNumberFormat="1" applyFont="1" applyFill="1" applyBorder="1" applyAlignment="1">
      <alignment horizontal="center" vertical="center"/>
    </xf>
    <xf numFmtId="184" fontId="18" fillId="6" borderId="0" xfId="0" applyNumberFormat="1" applyFont="1" applyFill="1" applyBorder="1" applyAlignment="1">
      <alignment horizontal="center" vertical="center"/>
    </xf>
    <xf numFmtId="184" fontId="18" fillId="6" borderId="14" xfId="0" applyNumberFormat="1" applyFont="1" applyFill="1" applyBorder="1" applyAlignment="1">
      <alignment horizontal="center" vertical="center"/>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7" xfId="0" applyFont="1" applyBorder="1" applyAlignment="1">
      <alignment horizontal="center" vertical="center" wrapText="1"/>
    </xf>
    <xf numFmtId="184" fontId="18" fillId="2" borderId="87" xfId="0" applyNumberFormat="1" applyFont="1" applyFill="1" applyBorder="1" applyAlignment="1">
      <alignment horizontal="center" vertical="center"/>
    </xf>
    <xf numFmtId="184" fontId="18" fillId="2" borderId="49" xfId="0" applyNumberFormat="1" applyFont="1" applyFill="1" applyBorder="1" applyAlignment="1">
      <alignment horizontal="center" vertical="center"/>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1" xfId="0" applyFont="1" applyBorder="1" applyAlignment="1">
      <alignment horizontal="center" vertical="center" wrapText="1"/>
    </xf>
    <xf numFmtId="178" fontId="3" fillId="0" borderId="85" xfId="0" applyNumberFormat="1" applyFont="1" applyFill="1" applyBorder="1" applyAlignment="1">
      <alignment horizontal="center" vertical="center"/>
    </xf>
    <xf numFmtId="178" fontId="3" fillId="0" borderId="46" xfId="0" applyNumberFormat="1" applyFont="1" applyFill="1" applyBorder="1" applyAlignment="1">
      <alignment horizontal="center" vertical="center"/>
    </xf>
    <xf numFmtId="178" fontId="3" fillId="0" borderId="86" xfId="0" applyNumberFormat="1" applyFont="1" applyFill="1" applyBorder="1" applyAlignment="1">
      <alignment horizontal="center" vertical="center"/>
    </xf>
    <xf numFmtId="178" fontId="3" fillId="0" borderId="32" xfId="0" applyNumberFormat="1" applyFont="1" applyFill="1" applyBorder="1" applyAlignment="1">
      <alignment horizontal="center" vertical="center"/>
    </xf>
    <xf numFmtId="178" fontId="3" fillId="0" borderId="17" xfId="0" applyNumberFormat="1" applyFont="1" applyFill="1" applyBorder="1" applyAlignment="1">
      <alignment horizontal="center" vertical="center"/>
    </xf>
    <xf numFmtId="178" fontId="3" fillId="0" borderId="18" xfId="0" applyNumberFormat="1" applyFont="1" applyFill="1" applyBorder="1" applyAlignment="1">
      <alignment horizontal="center" vertical="center"/>
    </xf>
    <xf numFmtId="178" fontId="19" fillId="6" borderId="85" xfId="0" applyNumberFormat="1" applyFont="1" applyFill="1" applyBorder="1" applyAlignment="1">
      <alignment horizontal="center" vertical="center"/>
    </xf>
    <xf numFmtId="178" fontId="19" fillId="6" borderId="89" xfId="0" applyNumberFormat="1" applyFont="1" applyFill="1" applyBorder="1" applyAlignment="1">
      <alignment horizontal="center" vertical="center"/>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178" fontId="19" fillId="0" borderId="0" xfId="0" applyNumberFormat="1" applyFont="1" applyFill="1" applyBorder="1" applyAlignment="1">
      <alignment horizontal="center" vertical="center"/>
    </xf>
    <xf numFmtId="0" fontId="19" fillId="6"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81" fontId="19" fillId="6" borderId="0" xfId="0" applyNumberFormat="1" applyFont="1" applyFill="1" applyAlignment="1">
      <alignment horizontal="center" vertical="center"/>
    </xf>
    <xf numFmtId="182" fontId="19" fillId="6" borderId="0" xfId="0" applyNumberFormat="1" applyFont="1" applyFill="1" applyAlignment="1">
      <alignment horizontal="center" vertical="center"/>
    </xf>
    <xf numFmtId="0" fontId="19" fillId="6" borderId="0" xfId="0" applyFont="1" applyFill="1" applyAlignment="1">
      <alignment horizontal="left" vertical="center"/>
    </xf>
    <xf numFmtId="0" fontId="3" fillId="6" borderId="0" xfId="0" applyFont="1" applyFill="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19" fillId="6" borderId="0" xfId="0" applyFont="1" applyFill="1" applyBorder="1" applyAlignment="1">
      <alignment horizontal="center" vertical="center"/>
    </xf>
    <xf numFmtId="0" fontId="19" fillId="6" borderId="0" xfId="0" applyFont="1" applyFill="1" applyAlignment="1">
      <alignment horizontal="center" vertical="center"/>
    </xf>
    <xf numFmtId="49" fontId="19" fillId="6" borderId="0" xfId="0" applyNumberFormat="1" applyFont="1" applyFill="1" applyBorder="1" applyAlignment="1">
      <alignment horizontal="center" vertical="center"/>
    </xf>
    <xf numFmtId="0" fontId="5" fillId="0" borderId="0" xfId="0" applyFont="1" applyBorder="1" applyAlignment="1">
      <alignment horizontal="center" vertical="center"/>
    </xf>
    <xf numFmtId="0" fontId="19" fillId="6" borderId="0" xfId="0" applyFont="1" applyFill="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85726</xdr:colOff>
      <xdr:row>45</xdr:row>
      <xdr:rowOff>66675</xdr:rowOff>
    </xdr:from>
    <xdr:to>
      <xdr:col>8</xdr:col>
      <xdr:colOff>104776</xdr:colOff>
      <xdr:row>48</xdr:row>
      <xdr:rowOff>114300</xdr:rowOff>
    </xdr:to>
    <xdr:sp macro="" textlink="">
      <xdr:nvSpPr>
        <xdr:cNvPr id="4" name="吹き出し: 角を丸めた四角形 3">
          <a:extLst>
            <a:ext uri="{FF2B5EF4-FFF2-40B4-BE49-F238E27FC236}">
              <a16:creationId xmlns:a16="http://schemas.microsoft.com/office/drawing/2014/main" id="{0908DB1F-5E1B-4BDD-AD25-17602D3B416E}"/>
            </a:ext>
          </a:extLst>
        </xdr:cNvPr>
        <xdr:cNvSpPr/>
      </xdr:nvSpPr>
      <xdr:spPr>
        <a:xfrm>
          <a:off x="466726" y="6496050"/>
          <a:ext cx="1733550" cy="333375"/>
        </a:xfrm>
        <a:prstGeom prst="wedgeRoundRectCallout">
          <a:avLst>
            <a:gd name="adj1" fmla="val 77870"/>
            <a:gd name="adj2" fmla="val 2499"/>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入力ｼｰﾄより自動挿入</a:t>
          </a:r>
        </a:p>
      </xdr:txBody>
    </xdr:sp>
    <xdr:clientData/>
  </xdr:twoCellAnchor>
  <xdr:twoCellAnchor>
    <xdr:from>
      <xdr:col>4</xdr:col>
      <xdr:colOff>0</xdr:colOff>
      <xdr:row>54</xdr:row>
      <xdr:rowOff>0</xdr:rowOff>
    </xdr:from>
    <xdr:to>
      <xdr:col>8</xdr:col>
      <xdr:colOff>47625</xdr:colOff>
      <xdr:row>56</xdr:row>
      <xdr:rowOff>76200</xdr:rowOff>
    </xdr:to>
    <xdr:sp macro="" textlink="">
      <xdr:nvSpPr>
        <xdr:cNvPr id="5" name="吹き出し: 角を丸めた四角形 4">
          <a:extLst>
            <a:ext uri="{FF2B5EF4-FFF2-40B4-BE49-F238E27FC236}">
              <a16:creationId xmlns:a16="http://schemas.microsoft.com/office/drawing/2014/main" id="{A9C4DAA0-6671-4C4D-891A-13D0463F82AF}"/>
            </a:ext>
          </a:extLst>
        </xdr:cNvPr>
        <xdr:cNvSpPr/>
      </xdr:nvSpPr>
      <xdr:spPr>
        <a:xfrm>
          <a:off x="952500" y="7648575"/>
          <a:ext cx="1190625" cy="361950"/>
        </a:xfrm>
        <a:prstGeom prst="wedgeRoundRectCallout">
          <a:avLst>
            <a:gd name="adj1" fmla="val 96705"/>
            <a:gd name="adj2" fmla="val -2609"/>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署名又は記名</a:t>
          </a:r>
        </a:p>
      </xdr:txBody>
    </xdr:sp>
    <xdr:clientData/>
  </xdr:twoCellAnchor>
  <xdr:twoCellAnchor>
    <xdr:from>
      <xdr:col>11</xdr:col>
      <xdr:colOff>209550</xdr:colOff>
      <xdr:row>49</xdr:row>
      <xdr:rowOff>66675</xdr:rowOff>
    </xdr:from>
    <xdr:to>
      <xdr:col>22</xdr:col>
      <xdr:colOff>133350</xdr:colOff>
      <xdr:row>54</xdr:row>
      <xdr:rowOff>0</xdr:rowOff>
    </xdr:to>
    <xdr:sp macro="" textlink="">
      <xdr:nvSpPr>
        <xdr:cNvPr id="6" name="角丸四角形 4">
          <a:extLst>
            <a:ext uri="{FF2B5EF4-FFF2-40B4-BE49-F238E27FC236}">
              <a16:creationId xmlns:a16="http://schemas.microsoft.com/office/drawing/2014/main" id="{4AA97C18-D0D5-46C0-90F2-B20C02865FC3}"/>
            </a:ext>
          </a:extLst>
        </xdr:cNvPr>
        <xdr:cNvSpPr/>
      </xdr:nvSpPr>
      <xdr:spPr>
        <a:xfrm>
          <a:off x="3162300" y="7067550"/>
          <a:ext cx="3067050" cy="723900"/>
        </a:xfrm>
        <a:prstGeom prst="round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県立学校等、アイシステム対象所属の</a:t>
          </a:r>
          <a:endParaRPr kumimoji="1" lang="en-US" altLang="ja-JP" sz="1200" b="1">
            <a:solidFill>
              <a:sysClr val="windowText" lastClr="000000"/>
            </a:solidFill>
          </a:endParaRPr>
        </a:p>
        <a:p>
          <a:pPr algn="l"/>
          <a:r>
            <a:rPr kumimoji="1" lang="ja-JP" altLang="en-US" sz="1200" b="1">
              <a:solidFill>
                <a:sysClr val="windowText" lastClr="000000"/>
              </a:solidFill>
            </a:rPr>
            <a:t>場合は総務事務管理課長が証明</a:t>
          </a:r>
        </a:p>
      </xdr:txBody>
    </xdr:sp>
    <xdr:clientData/>
  </xdr:twoCellAnchor>
  <xdr:twoCellAnchor>
    <xdr:from>
      <xdr:col>12</xdr:col>
      <xdr:colOff>228600</xdr:colOff>
      <xdr:row>0</xdr:row>
      <xdr:rowOff>38100</xdr:rowOff>
    </xdr:from>
    <xdr:to>
      <xdr:col>22</xdr:col>
      <xdr:colOff>228600</xdr:colOff>
      <xdr:row>7</xdr:row>
      <xdr:rowOff>57151</xdr:rowOff>
    </xdr:to>
    <xdr:sp macro="" textlink="">
      <xdr:nvSpPr>
        <xdr:cNvPr id="7" name="角丸四角形 1">
          <a:extLst>
            <a:ext uri="{FF2B5EF4-FFF2-40B4-BE49-F238E27FC236}">
              <a16:creationId xmlns:a16="http://schemas.microsoft.com/office/drawing/2014/main" id="{DB763D57-4E11-46FB-B02D-58C7507D0CE0}"/>
            </a:ext>
          </a:extLst>
        </xdr:cNvPr>
        <xdr:cNvSpPr/>
      </xdr:nvSpPr>
      <xdr:spPr>
        <a:xfrm>
          <a:off x="3467100" y="38100"/>
          <a:ext cx="2857500" cy="1019176"/>
        </a:xfrm>
        <a:prstGeom prst="round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記載例の情報は架空のものですので、提出する申出書は実態に応じた情報により作成してください。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45"/>
  <sheetViews>
    <sheetView showGridLines="0" tabSelected="1" workbookViewId="0">
      <selection activeCell="A2" sqref="A2"/>
    </sheetView>
  </sheetViews>
  <sheetFormatPr defaultColWidth="2.5" defaultRowHeight="15" customHeight="1"/>
  <cols>
    <col min="1" max="16384" width="2.5" style="45"/>
  </cols>
  <sheetData>
    <row r="1" spans="1:45" ht="22.5" customHeight="1">
      <c r="A1" s="104" t="s">
        <v>97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row>
    <row r="3" spans="1:45" ht="15" customHeight="1">
      <c r="A3" s="105" t="s">
        <v>98</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row>
    <row r="4" spans="1:45" ht="15" customHeight="1">
      <c r="B4" s="45" t="s">
        <v>99</v>
      </c>
      <c r="AK4" s="46"/>
      <c r="AL4" s="46"/>
      <c r="AM4" s="46"/>
      <c r="AN4" s="46"/>
      <c r="AO4" s="46"/>
      <c r="AP4" s="46"/>
      <c r="AQ4" s="46"/>
      <c r="AR4" s="46"/>
      <c r="AS4" s="46"/>
    </row>
    <row r="5" spans="1:45" ht="15" customHeight="1">
      <c r="C5" s="105" t="s">
        <v>145</v>
      </c>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46"/>
      <c r="AN5" s="46"/>
      <c r="AO5" s="46"/>
      <c r="AP5" s="46"/>
      <c r="AQ5" s="46"/>
      <c r="AR5" s="46"/>
      <c r="AS5" s="46"/>
    </row>
    <row r="6" spans="1:45" ht="30" customHeight="1">
      <c r="C6" s="103" t="s">
        <v>146</v>
      </c>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46"/>
      <c r="AN6" s="46"/>
      <c r="AO6" s="46"/>
      <c r="AP6" s="46"/>
      <c r="AQ6" s="46"/>
      <c r="AR6" s="46"/>
      <c r="AS6" s="46"/>
    </row>
    <row r="7" spans="1:45" ht="15" customHeight="1">
      <c r="AK7" s="46"/>
      <c r="AL7" s="46"/>
      <c r="AM7" s="46"/>
      <c r="AN7" s="46"/>
      <c r="AO7" s="46"/>
      <c r="AP7" s="46"/>
      <c r="AQ7" s="46"/>
      <c r="AR7" s="46"/>
      <c r="AS7" s="46"/>
    </row>
    <row r="8" spans="1:45" ht="15" customHeight="1">
      <c r="A8" s="45" t="s">
        <v>86</v>
      </c>
      <c r="AK8" s="46"/>
      <c r="AL8" s="46"/>
      <c r="AM8" s="46"/>
      <c r="AN8" s="46"/>
      <c r="AO8" s="46"/>
      <c r="AP8" s="46"/>
      <c r="AQ8" s="46"/>
      <c r="AR8" s="46"/>
      <c r="AS8" s="46"/>
    </row>
    <row r="9" spans="1:45" s="47" customFormat="1" ht="30" customHeight="1">
      <c r="C9" s="103" t="s">
        <v>87</v>
      </c>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48"/>
      <c r="AN9" s="48"/>
      <c r="AO9" s="48"/>
      <c r="AP9" s="48"/>
      <c r="AQ9" s="48"/>
      <c r="AR9" s="48"/>
      <c r="AS9" s="48"/>
    </row>
    <row r="10" spans="1:45" ht="15" customHeight="1">
      <c r="B10" s="45" t="s">
        <v>88</v>
      </c>
      <c r="AK10" s="46"/>
      <c r="AL10" s="46"/>
      <c r="AM10" s="46"/>
      <c r="AN10" s="46"/>
      <c r="AO10" s="46"/>
      <c r="AP10" s="46"/>
      <c r="AQ10" s="46"/>
      <c r="AR10" s="46"/>
      <c r="AS10" s="46"/>
    </row>
    <row r="11" spans="1:45" s="47" customFormat="1" ht="60" customHeight="1">
      <c r="C11" s="103" t="s">
        <v>147</v>
      </c>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48"/>
      <c r="AN11" s="48"/>
      <c r="AO11" s="48"/>
      <c r="AP11" s="48"/>
      <c r="AQ11" s="48"/>
      <c r="AR11" s="48"/>
      <c r="AS11" s="48"/>
    </row>
    <row r="12" spans="1:45" ht="15" customHeight="1">
      <c r="AK12" s="46"/>
      <c r="AL12" s="46"/>
      <c r="AM12" s="46"/>
      <c r="AN12" s="46"/>
      <c r="AO12" s="46"/>
      <c r="AP12" s="46"/>
      <c r="AQ12" s="46"/>
      <c r="AR12" s="46"/>
      <c r="AS12" s="46"/>
    </row>
    <row r="13" spans="1:45" ht="15" customHeight="1">
      <c r="A13" s="45" t="s">
        <v>89</v>
      </c>
      <c r="AK13" s="46"/>
      <c r="AL13" s="46"/>
      <c r="AM13" s="46"/>
      <c r="AN13" s="46"/>
      <c r="AO13" s="46"/>
      <c r="AP13" s="46"/>
      <c r="AQ13" s="46"/>
      <c r="AR13" s="46"/>
      <c r="AS13" s="46"/>
    </row>
    <row r="14" spans="1:45" ht="15" customHeight="1">
      <c r="B14" s="45" t="s">
        <v>90</v>
      </c>
      <c r="AK14" s="46"/>
      <c r="AL14" s="46"/>
      <c r="AM14" s="46"/>
      <c r="AN14" s="46"/>
      <c r="AO14" s="46"/>
      <c r="AP14" s="46"/>
      <c r="AQ14" s="46"/>
      <c r="AR14" s="46"/>
      <c r="AS14" s="46"/>
    </row>
    <row r="15" spans="1:45" ht="15" customHeight="1">
      <c r="C15" s="105" t="s">
        <v>100</v>
      </c>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46"/>
      <c r="AN15" s="46"/>
      <c r="AO15" s="46"/>
      <c r="AP15" s="46"/>
      <c r="AQ15" s="46"/>
      <c r="AR15" s="46"/>
      <c r="AS15" s="46"/>
    </row>
    <row r="16" spans="1:45" s="47" customFormat="1" ht="30" customHeight="1">
      <c r="C16" s="103" t="s">
        <v>101</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48"/>
      <c r="AN16" s="48"/>
      <c r="AO16" s="48"/>
      <c r="AP16" s="48"/>
      <c r="AQ16" s="48"/>
      <c r="AR16" s="48"/>
      <c r="AS16" s="48"/>
    </row>
    <row r="17" spans="2:45" ht="15" customHeight="1">
      <c r="C17" s="105" t="s">
        <v>148</v>
      </c>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46"/>
      <c r="AN17" s="46"/>
      <c r="AO17" s="46"/>
      <c r="AP17" s="46"/>
      <c r="AQ17" s="46"/>
      <c r="AR17" s="46"/>
      <c r="AS17" s="46"/>
    </row>
    <row r="18" spans="2:45" s="47" customFormat="1" ht="30" customHeight="1">
      <c r="C18" s="108" t="s">
        <v>91</v>
      </c>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48"/>
      <c r="AN18" s="48"/>
      <c r="AO18" s="48"/>
      <c r="AP18" s="48"/>
      <c r="AQ18" s="48"/>
      <c r="AR18" s="48"/>
      <c r="AS18" s="48"/>
    </row>
    <row r="19" spans="2:45" s="47" customFormat="1" ht="60" customHeight="1">
      <c r="C19" s="103" t="s">
        <v>149</v>
      </c>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48"/>
      <c r="AN19" s="48"/>
      <c r="AO19" s="48"/>
      <c r="AP19" s="48"/>
      <c r="AQ19" s="48"/>
      <c r="AR19" s="48"/>
      <c r="AS19" s="48"/>
    </row>
    <row r="20" spans="2:45" ht="15" customHeight="1">
      <c r="AK20" s="46"/>
      <c r="AL20" s="46"/>
      <c r="AM20" s="46"/>
      <c r="AN20" s="46"/>
      <c r="AO20" s="46"/>
      <c r="AP20" s="46"/>
      <c r="AQ20" s="46"/>
      <c r="AR20" s="46"/>
      <c r="AS20" s="46"/>
    </row>
    <row r="21" spans="2:45" ht="15" customHeight="1">
      <c r="C21" s="45" t="s">
        <v>92</v>
      </c>
      <c r="AK21" s="46"/>
      <c r="AL21" s="46"/>
      <c r="AM21" s="46"/>
      <c r="AN21" s="46"/>
      <c r="AO21" s="46"/>
      <c r="AP21" s="46"/>
      <c r="AQ21" s="46"/>
      <c r="AR21" s="46"/>
      <c r="AS21" s="46"/>
    </row>
    <row r="22" spans="2:45" ht="15" customHeight="1">
      <c r="C22" s="110" t="s">
        <v>142</v>
      </c>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row>
    <row r="23" spans="2:45" ht="15" customHeight="1">
      <c r="C23" s="45" t="s">
        <v>93</v>
      </c>
      <c r="I23" s="45" t="s">
        <v>94</v>
      </c>
      <c r="K23" s="45" t="s">
        <v>135</v>
      </c>
    </row>
    <row r="24" spans="2:45" ht="15" customHeight="1">
      <c r="C24" s="45" t="s">
        <v>95</v>
      </c>
    </row>
    <row r="25" spans="2:45" ht="75" customHeight="1">
      <c r="C25" s="103" t="s">
        <v>144</v>
      </c>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row>
    <row r="26" spans="2:45" ht="15" customHeight="1">
      <c r="C26" s="45" t="s">
        <v>96</v>
      </c>
    </row>
    <row r="27" spans="2:45" ht="15" customHeight="1">
      <c r="C27" s="107" t="s">
        <v>102</v>
      </c>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row>
    <row r="29" spans="2:45" ht="15" customHeight="1">
      <c r="B29" s="47" t="s">
        <v>132</v>
      </c>
      <c r="C29" s="55" t="s">
        <v>133</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row>
    <row r="30" spans="2:45" ht="15" customHeight="1">
      <c r="B30" s="47"/>
      <c r="C30" s="106" t="s">
        <v>141</v>
      </c>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row>
    <row r="31" spans="2:45" ht="15" customHeight="1">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row>
    <row r="32" spans="2:45" ht="15" customHeight="1">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row>
    <row r="33" spans="3:38" ht="15" customHeight="1">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row>
    <row r="34" spans="3:38" ht="15" customHeight="1">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row>
    <row r="35" spans="3:38" ht="15" customHeight="1">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row>
    <row r="36" spans="3:38" ht="15" customHeight="1">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row>
    <row r="37" spans="3:38" ht="15" customHeight="1">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row>
    <row r="38" spans="3:38" ht="15" customHeight="1">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row>
    <row r="39" spans="3:38" ht="15" customHeight="1">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row>
    <row r="40" spans="3:38" ht="15" customHeight="1">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row>
    <row r="41" spans="3:38" ht="15" customHeight="1">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row>
    <row r="42" spans="3:38" ht="15" customHeight="1">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row>
    <row r="43" spans="3:38" ht="15" customHeight="1">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row>
    <row r="44" spans="3:38" ht="15" customHeight="1">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row>
    <row r="45" spans="3:38" ht="15" customHeight="1">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row>
  </sheetData>
  <sheetProtection algorithmName="SHA-512" hashValue="o+lOpnA5hCP2bLXgca0YZUyYwonN1v2iKD67qQxgEttIYsDZYQ2DkNFdzxwwZMFOLUV7gDpxqAuWf5GcWDGtOA==" saltValue="QfjZf18RodzgR+xwqVDRlw==" spinCount="100000" sheet="1" objects="1" scenarios="1"/>
  <mergeCells count="15">
    <mergeCell ref="C30:AL45"/>
    <mergeCell ref="C25:AL25"/>
    <mergeCell ref="C27:AL27"/>
    <mergeCell ref="C15:AL15"/>
    <mergeCell ref="C16:AL16"/>
    <mergeCell ref="C17:AL17"/>
    <mergeCell ref="C18:AL18"/>
    <mergeCell ref="C19:AL19"/>
    <mergeCell ref="C22:AL22"/>
    <mergeCell ref="C11:AL11"/>
    <mergeCell ref="A1:AL1"/>
    <mergeCell ref="A3:AL3"/>
    <mergeCell ref="C5:AL5"/>
    <mergeCell ref="C6:AL6"/>
    <mergeCell ref="C9:AL9"/>
  </mergeCells>
  <phoneticPr fontId="1"/>
  <pageMargins left="0.41" right="0.41"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X83"/>
  <sheetViews>
    <sheetView view="pageBreakPreview" zoomScaleNormal="100" zoomScaleSheetLayoutView="100" workbookViewId="0">
      <selection activeCell="A2" sqref="A2"/>
    </sheetView>
  </sheetViews>
  <sheetFormatPr defaultColWidth="5" defaultRowHeight="18.75"/>
  <cols>
    <col min="3" max="3" width="3.625" customWidth="1"/>
    <col min="4" max="4" width="11.375" bestFit="1" customWidth="1"/>
    <col min="6" max="6" width="10.25" style="1" customWidth="1"/>
    <col min="7" max="8" width="5" style="1" customWidth="1"/>
    <col min="9" max="9" width="11.5" customWidth="1"/>
    <col min="10" max="12" width="7.75" bestFit="1" customWidth="1"/>
    <col min="17" max="17" width="5.5" bestFit="1" customWidth="1"/>
    <col min="22" max="22" width="5" customWidth="1"/>
    <col min="24" max="24" width="5.5" bestFit="1" customWidth="1"/>
  </cols>
  <sheetData>
    <row r="1" spans="2:24" ht="19.5" thickBot="1">
      <c r="D1" s="20"/>
    </row>
    <row r="2" spans="2:24" ht="20.25" thickTop="1" thickBot="1">
      <c r="B2" s="22" t="s">
        <v>50</v>
      </c>
      <c r="C2" s="33"/>
      <c r="D2" s="34"/>
      <c r="E2" s="22" t="s">
        <v>51</v>
      </c>
    </row>
    <row r="3" spans="2:24" ht="19.5" thickTop="1">
      <c r="B3" s="22" t="s">
        <v>76</v>
      </c>
      <c r="C3" s="33"/>
      <c r="D3" s="42"/>
      <c r="E3" s="22"/>
    </row>
    <row r="4" spans="2:24">
      <c r="B4" s="22" t="s">
        <v>83</v>
      </c>
      <c r="C4" s="33"/>
      <c r="D4" s="42"/>
      <c r="E4" s="22"/>
    </row>
    <row r="5" spans="2:24">
      <c r="B5" s="22" t="s">
        <v>79</v>
      </c>
      <c r="C5" s="33"/>
      <c r="D5" s="42"/>
      <c r="E5" s="22"/>
    </row>
    <row r="6" spans="2:24" ht="19.5" thickBot="1">
      <c r="B6" s="24" t="s">
        <v>78</v>
      </c>
      <c r="C6" s="20"/>
      <c r="D6" s="21"/>
      <c r="E6" s="20"/>
      <c r="F6" s="41"/>
      <c r="G6" s="41"/>
      <c r="H6" s="41"/>
    </row>
    <row r="7" spans="2:24">
      <c r="B7" s="163" t="s">
        <v>52</v>
      </c>
      <c r="C7" s="152"/>
      <c r="D7" s="152"/>
      <c r="E7" s="153"/>
      <c r="F7" s="147" t="s">
        <v>71</v>
      </c>
      <c r="G7" s="148"/>
      <c r="H7" s="149"/>
      <c r="I7" s="164" t="s">
        <v>53</v>
      </c>
      <c r="J7" s="152"/>
      <c r="K7" s="152"/>
      <c r="L7" s="152"/>
      <c r="M7" s="152"/>
      <c r="N7" s="152"/>
      <c r="O7" s="152"/>
      <c r="P7" s="152"/>
      <c r="Q7" s="152"/>
      <c r="R7" s="152"/>
      <c r="S7" s="165"/>
    </row>
    <row r="8" spans="2:24" ht="19.5" thickBot="1">
      <c r="B8" s="154"/>
      <c r="C8" s="155"/>
      <c r="D8" s="155"/>
      <c r="E8" s="156"/>
      <c r="F8" s="23" t="s">
        <v>22</v>
      </c>
      <c r="G8" s="32" t="s">
        <v>32</v>
      </c>
      <c r="H8" s="23" t="s">
        <v>24</v>
      </c>
      <c r="I8" s="166"/>
      <c r="J8" s="155"/>
      <c r="K8" s="155"/>
      <c r="L8" s="155"/>
      <c r="M8" s="155"/>
      <c r="N8" s="155"/>
      <c r="O8" s="155"/>
      <c r="P8" s="155"/>
      <c r="Q8" s="155"/>
      <c r="R8" s="155"/>
      <c r="S8" s="167"/>
    </row>
    <row r="9" spans="2:24" ht="19.5" thickTop="1">
      <c r="B9" s="122" t="s">
        <v>27</v>
      </c>
      <c r="C9" s="116"/>
      <c r="D9" s="116"/>
      <c r="E9" s="113"/>
      <c r="F9" s="168"/>
      <c r="G9" s="169"/>
      <c r="H9" s="170"/>
      <c r="I9" s="112" t="s">
        <v>55</v>
      </c>
      <c r="J9" s="158"/>
      <c r="K9" s="158"/>
      <c r="L9" s="158"/>
      <c r="M9" s="158"/>
      <c r="N9" s="158"/>
      <c r="O9" s="158"/>
      <c r="P9" s="158"/>
      <c r="Q9" s="158"/>
      <c r="R9" s="158"/>
      <c r="S9" s="159"/>
    </row>
    <row r="10" spans="2:24">
      <c r="B10" s="122" t="s">
        <v>26</v>
      </c>
      <c r="C10" s="116"/>
      <c r="D10" s="116"/>
      <c r="E10" s="113"/>
      <c r="F10" s="183"/>
      <c r="G10" s="184"/>
      <c r="H10" s="185"/>
      <c r="I10" s="112"/>
      <c r="J10" s="158"/>
      <c r="K10" s="158"/>
      <c r="L10" s="158"/>
      <c r="M10" s="158"/>
      <c r="N10" s="158"/>
      <c r="O10" s="158"/>
      <c r="P10" s="158"/>
      <c r="Q10" s="158"/>
      <c r="R10" s="158"/>
      <c r="S10" s="159"/>
    </row>
    <row r="11" spans="2:24">
      <c r="B11" s="122" t="s">
        <v>29</v>
      </c>
      <c r="C11" s="116"/>
      <c r="D11" s="116"/>
      <c r="E11" s="113"/>
      <c r="F11" s="171"/>
      <c r="G11" s="172"/>
      <c r="H11" s="173"/>
      <c r="I11" s="112" t="s">
        <v>56</v>
      </c>
      <c r="J11" s="158"/>
      <c r="K11" s="158"/>
      <c r="L11" s="158"/>
      <c r="M11" s="158"/>
      <c r="N11" s="158"/>
      <c r="O11" s="158"/>
      <c r="P11" s="158"/>
      <c r="Q11" s="158"/>
      <c r="R11" s="158"/>
      <c r="S11" s="159"/>
    </row>
    <row r="12" spans="2:24">
      <c r="B12" s="122" t="s">
        <v>28</v>
      </c>
      <c r="C12" s="116"/>
      <c r="D12" s="116"/>
      <c r="E12" s="113"/>
      <c r="F12" s="171"/>
      <c r="G12" s="172"/>
      <c r="H12" s="173"/>
      <c r="I12" s="112"/>
      <c r="J12" s="158"/>
      <c r="K12" s="158"/>
      <c r="L12" s="158"/>
      <c r="M12" s="158"/>
      <c r="N12" s="158"/>
      <c r="O12" s="158"/>
      <c r="P12" s="158"/>
      <c r="Q12" s="158"/>
      <c r="R12" s="158"/>
      <c r="S12" s="159"/>
    </row>
    <row r="13" spans="2:24">
      <c r="B13" s="122" t="s">
        <v>57</v>
      </c>
      <c r="C13" s="116"/>
      <c r="D13" s="116"/>
      <c r="E13" s="123"/>
      <c r="F13" s="177"/>
      <c r="G13" s="178"/>
      <c r="H13" s="179"/>
      <c r="I13" s="180"/>
      <c r="J13" s="181"/>
      <c r="K13" s="181"/>
      <c r="L13" s="181"/>
      <c r="M13" s="181"/>
      <c r="N13" s="181"/>
      <c r="O13" s="181"/>
      <c r="P13" s="181"/>
      <c r="Q13" s="181"/>
      <c r="R13" s="181"/>
      <c r="S13" s="182"/>
    </row>
    <row r="14" spans="2:24">
      <c r="B14" s="174" t="s">
        <v>64</v>
      </c>
      <c r="C14" s="175"/>
      <c r="D14" s="175"/>
      <c r="E14" s="176"/>
      <c r="F14" s="56"/>
      <c r="G14" s="57"/>
      <c r="H14" s="58"/>
      <c r="I14" s="186"/>
      <c r="J14" s="187"/>
      <c r="K14" s="187"/>
      <c r="L14" s="187"/>
      <c r="M14" s="187"/>
      <c r="N14" s="187"/>
      <c r="O14" s="187"/>
      <c r="P14" s="187"/>
      <c r="Q14" s="187"/>
      <c r="R14" s="187"/>
      <c r="S14" s="188"/>
    </row>
    <row r="15" spans="2:24" ht="19.5" thickBot="1">
      <c r="B15" s="133" t="s">
        <v>65</v>
      </c>
      <c r="C15" s="134"/>
      <c r="D15" s="134"/>
      <c r="E15" s="140"/>
      <c r="F15" s="59"/>
      <c r="G15" s="60"/>
      <c r="H15" s="61"/>
      <c r="I15" s="141"/>
      <c r="J15" s="141"/>
      <c r="K15" s="141"/>
      <c r="L15" s="141"/>
      <c r="M15" s="141"/>
      <c r="N15" s="141"/>
      <c r="O15" s="141"/>
      <c r="P15" s="141"/>
      <c r="Q15" s="141"/>
      <c r="R15" s="141"/>
      <c r="S15" s="142"/>
      <c r="T15" s="35"/>
      <c r="U15" s="20"/>
      <c r="V15" s="20"/>
      <c r="W15" s="20"/>
      <c r="X15" s="20"/>
    </row>
    <row r="16" spans="2:24" ht="19.5" thickBot="1">
      <c r="B16" s="38"/>
      <c r="C16" s="38"/>
      <c r="D16" s="38"/>
      <c r="E16" s="38"/>
      <c r="F16" s="36"/>
      <c r="G16" s="36"/>
      <c r="H16" s="36"/>
      <c r="I16" s="39"/>
      <c r="J16" s="39"/>
      <c r="K16" s="39"/>
      <c r="L16" s="39"/>
      <c r="M16" s="39"/>
      <c r="N16" s="39"/>
      <c r="O16" s="39"/>
      <c r="P16" s="39"/>
      <c r="Q16" s="39"/>
      <c r="R16" s="39"/>
      <c r="S16" s="39"/>
      <c r="T16" s="20"/>
      <c r="U16" s="20"/>
      <c r="V16" s="20"/>
      <c r="W16" s="20"/>
      <c r="X16" s="20"/>
    </row>
    <row r="17" spans="2:24">
      <c r="B17" s="163" t="s">
        <v>84</v>
      </c>
      <c r="C17" s="152"/>
      <c r="D17" s="152"/>
      <c r="E17" s="153"/>
      <c r="F17" s="147" t="s">
        <v>72</v>
      </c>
      <c r="G17" s="148"/>
      <c r="H17" s="149"/>
      <c r="I17" s="164" t="s">
        <v>53</v>
      </c>
      <c r="J17" s="152"/>
      <c r="K17" s="152"/>
      <c r="L17" s="152"/>
      <c r="M17" s="152"/>
      <c r="N17" s="152"/>
      <c r="O17" s="152"/>
      <c r="P17" s="152"/>
      <c r="Q17" s="152"/>
      <c r="R17" s="152"/>
      <c r="S17" s="165"/>
      <c r="T17" s="20"/>
      <c r="U17" s="20"/>
      <c r="V17" s="20"/>
      <c r="W17" s="20"/>
      <c r="X17" s="20"/>
    </row>
    <row r="18" spans="2:24" ht="19.5" thickBot="1">
      <c r="B18" s="154"/>
      <c r="C18" s="155"/>
      <c r="D18" s="155"/>
      <c r="E18" s="156"/>
      <c r="F18" s="23" t="s">
        <v>22</v>
      </c>
      <c r="G18" s="32" t="s">
        <v>32</v>
      </c>
      <c r="H18" s="23" t="s">
        <v>24</v>
      </c>
      <c r="I18" s="166"/>
      <c r="J18" s="155"/>
      <c r="K18" s="155"/>
      <c r="L18" s="155"/>
      <c r="M18" s="155"/>
      <c r="N18" s="155"/>
      <c r="O18" s="155"/>
      <c r="P18" s="155"/>
      <c r="Q18" s="155"/>
      <c r="R18" s="155"/>
      <c r="S18" s="167"/>
      <c r="T18" s="20"/>
      <c r="U18" s="20"/>
      <c r="V18" s="20"/>
      <c r="W18" s="20"/>
      <c r="X18" s="20"/>
    </row>
    <row r="19" spans="2:24">
      <c r="B19" s="122" t="s">
        <v>25</v>
      </c>
      <c r="C19" s="116"/>
      <c r="D19" s="116"/>
      <c r="E19" s="123"/>
      <c r="F19" s="171"/>
      <c r="G19" s="172"/>
      <c r="H19" s="173"/>
      <c r="I19" s="157" t="s">
        <v>54</v>
      </c>
      <c r="J19" s="158"/>
      <c r="K19" s="158"/>
      <c r="L19" s="158"/>
      <c r="M19" s="158"/>
      <c r="N19" s="158"/>
      <c r="O19" s="158"/>
      <c r="P19" s="158"/>
      <c r="Q19" s="158"/>
      <c r="R19" s="158"/>
      <c r="S19" s="159"/>
    </row>
    <row r="20" spans="2:24">
      <c r="B20" s="124" t="s">
        <v>60</v>
      </c>
      <c r="C20" s="125"/>
      <c r="D20" s="125"/>
      <c r="E20" s="126"/>
      <c r="F20" s="56"/>
      <c r="G20" s="57"/>
      <c r="H20" s="58"/>
      <c r="I20" s="160"/>
      <c r="J20" s="161"/>
      <c r="K20" s="161"/>
      <c r="L20" s="161"/>
      <c r="M20" s="161"/>
      <c r="N20" s="161"/>
      <c r="O20" s="161"/>
      <c r="P20" s="161"/>
      <c r="Q20" s="161"/>
      <c r="R20" s="161"/>
      <c r="S20" s="162"/>
    </row>
    <row r="21" spans="2:24">
      <c r="B21" s="122" t="s">
        <v>61</v>
      </c>
      <c r="C21" s="116"/>
      <c r="D21" s="116"/>
      <c r="E21" s="113"/>
      <c r="F21" s="56"/>
      <c r="G21" s="57"/>
      <c r="H21" s="58"/>
      <c r="I21" s="119" t="s">
        <v>75</v>
      </c>
      <c r="J21" s="120"/>
      <c r="K21" s="120"/>
      <c r="L21" s="120"/>
      <c r="M21" s="120"/>
      <c r="N21" s="120"/>
      <c r="O21" s="120"/>
      <c r="P21" s="120"/>
      <c r="Q21" s="120"/>
      <c r="R21" s="120"/>
      <c r="S21" s="121"/>
      <c r="V21" s="1"/>
    </row>
    <row r="22" spans="2:24">
      <c r="B22" s="122" t="s">
        <v>2</v>
      </c>
      <c r="C22" s="116"/>
      <c r="D22" s="116" t="s">
        <v>62</v>
      </c>
      <c r="E22" s="113"/>
      <c r="F22" s="56"/>
      <c r="G22" s="57"/>
      <c r="H22" s="58"/>
      <c r="I22" s="127"/>
      <c r="J22" s="128"/>
      <c r="K22" s="128"/>
      <c r="L22" s="128"/>
      <c r="M22" s="128"/>
      <c r="N22" s="128"/>
      <c r="O22" s="128"/>
      <c r="P22" s="128"/>
      <c r="Q22" s="128"/>
      <c r="R22" s="128"/>
      <c r="S22" s="129"/>
      <c r="V22" s="1"/>
    </row>
    <row r="23" spans="2:24" ht="19.5" thickBot="1">
      <c r="B23" s="133"/>
      <c r="C23" s="134"/>
      <c r="D23" s="134" t="s">
        <v>63</v>
      </c>
      <c r="E23" s="150"/>
      <c r="F23" s="59"/>
      <c r="G23" s="60"/>
      <c r="H23" s="61"/>
      <c r="I23" s="130"/>
      <c r="J23" s="131"/>
      <c r="K23" s="131"/>
      <c r="L23" s="131"/>
      <c r="M23" s="131"/>
      <c r="N23" s="131"/>
      <c r="O23" s="131"/>
      <c r="P23" s="131"/>
      <c r="Q23" s="131"/>
      <c r="R23" s="131"/>
      <c r="S23" s="132"/>
    </row>
    <row r="24" spans="2:24" ht="19.5" thickBot="1">
      <c r="B24" s="2"/>
      <c r="C24" s="2"/>
      <c r="D24" s="2"/>
      <c r="E24" s="2"/>
      <c r="F24" s="36"/>
      <c r="G24" s="36"/>
      <c r="H24" s="36"/>
      <c r="I24" s="37"/>
      <c r="J24" s="37"/>
      <c r="K24" s="37"/>
      <c r="L24" s="37"/>
      <c r="M24" s="37"/>
      <c r="N24" s="37"/>
      <c r="O24" s="37"/>
      <c r="P24" s="37"/>
      <c r="Q24" s="37"/>
      <c r="R24" s="37"/>
      <c r="S24" s="37"/>
    </row>
    <row r="25" spans="2:24">
      <c r="B25" s="151" t="s">
        <v>70</v>
      </c>
      <c r="C25" s="152"/>
      <c r="D25" s="152"/>
      <c r="E25" s="153"/>
      <c r="F25" s="147" t="s">
        <v>73</v>
      </c>
      <c r="G25" s="148"/>
      <c r="H25" s="149"/>
      <c r="I25" s="164" t="s">
        <v>53</v>
      </c>
      <c r="J25" s="152"/>
      <c r="K25" s="152"/>
      <c r="L25" s="152"/>
      <c r="M25" s="152"/>
      <c r="N25" s="152"/>
      <c r="O25" s="152"/>
      <c r="P25" s="152"/>
      <c r="Q25" s="152"/>
      <c r="R25" s="152"/>
      <c r="S25" s="165"/>
    </row>
    <row r="26" spans="2:24" ht="19.5" thickBot="1">
      <c r="B26" s="154"/>
      <c r="C26" s="155"/>
      <c r="D26" s="155"/>
      <c r="E26" s="156"/>
      <c r="F26" s="23" t="s">
        <v>22</v>
      </c>
      <c r="G26" s="32" t="s">
        <v>32</v>
      </c>
      <c r="H26" s="23" t="s">
        <v>24</v>
      </c>
      <c r="I26" s="166"/>
      <c r="J26" s="155"/>
      <c r="K26" s="155"/>
      <c r="L26" s="155"/>
      <c r="M26" s="155"/>
      <c r="N26" s="155"/>
      <c r="O26" s="155"/>
      <c r="P26" s="155"/>
      <c r="Q26" s="155"/>
      <c r="R26" s="155"/>
      <c r="S26" s="167"/>
    </row>
    <row r="27" spans="2:24" ht="19.5" thickTop="1">
      <c r="B27" s="122" t="s">
        <v>25</v>
      </c>
      <c r="C27" s="116"/>
      <c r="D27" s="116"/>
      <c r="E27" s="123"/>
      <c r="F27" s="135"/>
      <c r="G27" s="136"/>
      <c r="H27" s="137"/>
      <c r="I27" s="157" t="s">
        <v>54</v>
      </c>
      <c r="J27" s="158"/>
      <c r="K27" s="158"/>
      <c r="L27" s="158"/>
      <c r="M27" s="158"/>
      <c r="N27" s="158"/>
      <c r="O27" s="158"/>
      <c r="P27" s="158"/>
      <c r="Q27" s="158"/>
      <c r="R27" s="158"/>
      <c r="S27" s="159"/>
    </row>
    <row r="28" spans="2:24">
      <c r="B28" s="124" t="s">
        <v>60</v>
      </c>
      <c r="C28" s="125"/>
      <c r="D28" s="125"/>
      <c r="E28" s="126"/>
      <c r="F28" s="56"/>
      <c r="G28" s="57"/>
      <c r="H28" s="58"/>
      <c r="I28" s="160"/>
      <c r="J28" s="161"/>
      <c r="K28" s="161"/>
      <c r="L28" s="161"/>
      <c r="M28" s="161"/>
      <c r="N28" s="161"/>
      <c r="O28" s="161"/>
      <c r="P28" s="161"/>
      <c r="Q28" s="161"/>
      <c r="R28" s="161"/>
      <c r="S28" s="162"/>
    </row>
    <row r="29" spans="2:24">
      <c r="B29" s="122" t="s">
        <v>61</v>
      </c>
      <c r="C29" s="116"/>
      <c r="D29" s="116"/>
      <c r="E29" s="113"/>
      <c r="F29" s="56"/>
      <c r="G29" s="57"/>
      <c r="H29" s="58"/>
      <c r="I29" s="119" t="s">
        <v>85</v>
      </c>
      <c r="J29" s="120"/>
      <c r="K29" s="120"/>
      <c r="L29" s="120"/>
      <c r="M29" s="120"/>
      <c r="N29" s="120"/>
      <c r="O29" s="120"/>
      <c r="P29" s="120"/>
      <c r="Q29" s="120"/>
      <c r="R29" s="120"/>
      <c r="S29" s="121"/>
    </row>
    <row r="30" spans="2:24">
      <c r="B30" s="122" t="s">
        <v>2</v>
      </c>
      <c r="C30" s="116"/>
      <c r="D30" s="116" t="s">
        <v>62</v>
      </c>
      <c r="E30" s="113"/>
      <c r="F30" s="56"/>
      <c r="G30" s="57"/>
      <c r="H30" s="58"/>
      <c r="I30" s="127"/>
      <c r="J30" s="128"/>
      <c r="K30" s="128"/>
      <c r="L30" s="128"/>
      <c r="M30" s="128"/>
      <c r="N30" s="128"/>
      <c r="O30" s="128"/>
      <c r="P30" s="128"/>
      <c r="Q30" s="128"/>
      <c r="R30" s="128"/>
      <c r="S30" s="129"/>
    </row>
    <row r="31" spans="2:24" ht="19.5" thickBot="1">
      <c r="B31" s="133"/>
      <c r="C31" s="134"/>
      <c r="D31" s="134" t="s">
        <v>63</v>
      </c>
      <c r="E31" s="150"/>
      <c r="F31" s="62"/>
      <c r="G31" s="63"/>
      <c r="H31" s="64"/>
      <c r="I31" s="130"/>
      <c r="J31" s="131"/>
      <c r="K31" s="131"/>
      <c r="L31" s="131"/>
      <c r="M31" s="131"/>
      <c r="N31" s="131"/>
      <c r="O31" s="131"/>
      <c r="P31" s="131"/>
      <c r="Q31" s="131"/>
      <c r="R31" s="131"/>
      <c r="S31" s="132"/>
    </row>
    <row r="32" spans="2:24">
      <c r="B32" s="2"/>
      <c r="C32" s="2"/>
      <c r="D32" s="2"/>
      <c r="E32" s="38"/>
      <c r="F32" s="36"/>
      <c r="G32" s="36"/>
      <c r="H32" s="36"/>
      <c r="I32" s="40"/>
      <c r="J32" s="37"/>
      <c r="K32" s="37"/>
      <c r="L32" s="37"/>
      <c r="M32" s="37"/>
      <c r="N32" s="37"/>
      <c r="O32" s="37"/>
      <c r="P32" s="37"/>
      <c r="Q32" s="37"/>
      <c r="R32" s="37"/>
      <c r="S32" s="37"/>
    </row>
    <row r="33" spans="2:19">
      <c r="B33" s="22" t="s">
        <v>134</v>
      </c>
    </row>
    <row r="34" spans="2:19">
      <c r="B34" s="116"/>
      <c r="C34" s="116"/>
      <c r="D34" s="116"/>
      <c r="E34" s="116"/>
      <c r="F34" s="28" t="s">
        <v>22</v>
      </c>
      <c r="G34" s="28" t="s">
        <v>23</v>
      </c>
      <c r="H34" s="28" t="s">
        <v>24</v>
      </c>
      <c r="I34" s="116"/>
      <c r="J34" s="116"/>
      <c r="K34" s="2"/>
      <c r="L34" s="2"/>
      <c r="M34" s="2"/>
      <c r="N34" s="2"/>
      <c r="O34" s="2"/>
      <c r="P34" s="2"/>
      <c r="Q34" s="2"/>
      <c r="R34" s="2"/>
      <c r="S34" s="2"/>
    </row>
    <row r="35" spans="2:19" ht="18.75" customHeight="1">
      <c r="B35" s="118" t="s">
        <v>5</v>
      </c>
      <c r="C35" s="116"/>
      <c r="D35" s="116" t="s">
        <v>3</v>
      </c>
      <c r="E35" s="113"/>
      <c r="F35" s="15" t="e">
        <f>YEAR(I80)</f>
        <v>#NUM!</v>
      </c>
      <c r="G35" s="15" t="e">
        <f>MONTH(I80)</f>
        <v>#NUM!</v>
      </c>
      <c r="H35" s="15" t="e">
        <f>DAY(I80)</f>
        <v>#NUM!</v>
      </c>
      <c r="I35" s="143" t="s">
        <v>59</v>
      </c>
      <c r="J35" s="144"/>
      <c r="K35" s="26"/>
      <c r="L35" s="26"/>
      <c r="M35" s="26"/>
      <c r="N35" s="26"/>
      <c r="O35" s="26"/>
      <c r="P35" s="26"/>
      <c r="Q35" s="26"/>
      <c r="R35" s="26"/>
      <c r="S35" s="26"/>
    </row>
    <row r="36" spans="2:19" ht="19.5" thickBot="1">
      <c r="B36" s="116"/>
      <c r="C36" s="116"/>
      <c r="D36" s="116" t="s">
        <v>4</v>
      </c>
      <c r="E36" s="113"/>
      <c r="F36" s="15" t="e">
        <f>YEAR(I81)</f>
        <v>#NUM!</v>
      </c>
      <c r="G36" s="15" t="e">
        <f>MONTH(I81)</f>
        <v>#NUM!</v>
      </c>
      <c r="H36" s="15" t="e">
        <f>DAY(I81)</f>
        <v>#NUM!</v>
      </c>
      <c r="I36" s="145"/>
      <c r="J36" s="146"/>
      <c r="K36" s="27"/>
      <c r="L36" s="26"/>
      <c r="M36" s="26"/>
      <c r="N36" s="26"/>
      <c r="O36" s="26"/>
      <c r="P36" s="26"/>
      <c r="Q36" s="26"/>
      <c r="R36" s="26"/>
      <c r="S36" s="26"/>
    </row>
    <row r="37" spans="2:19" ht="20.25" thickTop="1" thickBot="1">
      <c r="B37" s="189" t="s">
        <v>48</v>
      </c>
      <c r="C37" s="190"/>
      <c r="D37" s="190"/>
      <c r="E37" s="190"/>
      <c r="F37" s="191" t="e">
        <f>IF(I82&gt;I83,"免除対象外",I82)</f>
        <v>#NUM!</v>
      </c>
      <c r="G37" s="138"/>
      <c r="H37" s="16" t="s">
        <v>49</v>
      </c>
      <c r="I37" s="138" t="e">
        <f>IF(I82&gt;I83,"免除対象外",I83)</f>
        <v>#NUM!</v>
      </c>
      <c r="J37" s="139"/>
      <c r="K37" s="2"/>
      <c r="L37" s="2"/>
      <c r="M37" s="2"/>
      <c r="N37" s="2"/>
      <c r="O37" s="2"/>
      <c r="P37" s="2"/>
      <c r="Q37" s="2"/>
      <c r="R37" s="2"/>
      <c r="S37" s="2"/>
    </row>
    <row r="38" spans="2:19" ht="19.5" thickTop="1"/>
    <row r="41" spans="2:19">
      <c r="B41" s="116" t="s">
        <v>80</v>
      </c>
      <c r="C41" s="116"/>
      <c r="D41" s="116"/>
      <c r="E41" s="116"/>
      <c r="F41" s="116"/>
      <c r="G41" s="116"/>
      <c r="H41" s="116"/>
      <c r="I41" s="116"/>
      <c r="J41" s="116"/>
      <c r="K41" s="116"/>
      <c r="L41" s="116"/>
      <c r="O41" s="113" t="s">
        <v>82</v>
      </c>
      <c r="P41" s="114"/>
      <c r="Q41" s="114"/>
      <c r="R41" s="114"/>
      <c r="S41" s="115"/>
    </row>
    <row r="42" spans="2:19">
      <c r="B42" s="117" t="s">
        <v>0</v>
      </c>
      <c r="C42" s="117"/>
      <c r="D42" s="117"/>
      <c r="E42" s="117"/>
      <c r="F42" s="117"/>
      <c r="G42" s="117"/>
      <c r="H42" s="117"/>
      <c r="I42" s="30" t="e">
        <f>DATE(F20,G20,H20)</f>
        <v>#NUM!</v>
      </c>
      <c r="J42" s="29" t="e">
        <f t="shared" ref="J42:J62" si="0">IF(I42=0,"",IF(I42&lt;32516,3,IF(I42&gt;43585,5,4)))</f>
        <v>#NUM!</v>
      </c>
      <c r="K42" s="29" t="e">
        <f t="shared" ref="K42:K63" si="1">IF(I42=0,"",IF(I42&lt;32516,"昭和",IF(I42&gt;43585,"令和","平成")))</f>
        <v>#NUM!</v>
      </c>
      <c r="L42" s="29" t="e">
        <f>IF(I42=0,"",IF(I42&lt;32516,DATEDIF(9498,I42,"y")+1,IF(I42&gt;43585,DATEDIF(43466,I42,"y")+1,DATEDIF(32509,I42,"y")+1)))</f>
        <v>#NUM!</v>
      </c>
      <c r="O42" s="111" t="s">
        <v>136</v>
      </c>
      <c r="P42" s="112"/>
      <c r="Q42" s="116">
        <f>IF(F27="",F19,F27)</f>
        <v>0</v>
      </c>
      <c r="R42" s="116"/>
      <c r="S42" s="116"/>
    </row>
    <row r="43" spans="2:19">
      <c r="B43" s="117" t="s">
        <v>1</v>
      </c>
      <c r="C43" s="117"/>
      <c r="D43" s="117"/>
      <c r="E43" s="117"/>
      <c r="F43" s="117"/>
      <c r="G43" s="117"/>
      <c r="H43" s="117"/>
      <c r="I43" s="30">
        <f>IF(ISERROR(DATE(F21,G21,H21)),0,DATE(F21,G21,H21))</f>
        <v>0</v>
      </c>
      <c r="J43" s="29" t="str">
        <f>IF(I43=0,"",IF(I43&lt;32516,3,IF(I43&gt;43585,5,4)))</f>
        <v/>
      </c>
      <c r="K43" s="29" t="str">
        <f t="shared" si="1"/>
        <v/>
      </c>
      <c r="L43" s="29" t="str">
        <f t="shared" ref="L43:L83" si="2">IF(I43=0,"",IF(I43&lt;32516,DATEDIF(9498,I43,"y")+1,IF(I43&gt;43585,DATEDIF(43466,I43,"y")+1,DATEDIF(32509,I43,"y")+1)))</f>
        <v/>
      </c>
      <c r="O43" s="43" t="s">
        <v>74</v>
      </c>
      <c r="P43" s="43"/>
      <c r="Q43" s="43">
        <f>IF(F28="",F20,F28)</f>
        <v>0</v>
      </c>
      <c r="R43" s="43">
        <f>IF(G28="",G20,G28)</f>
        <v>0</v>
      </c>
      <c r="S43" s="43">
        <f>IF(H28="",H20,H28)</f>
        <v>0</v>
      </c>
    </row>
    <row r="44" spans="2:19">
      <c r="B44" s="117" t="s">
        <v>7</v>
      </c>
      <c r="C44" s="117"/>
      <c r="D44" s="117"/>
      <c r="E44" s="117"/>
      <c r="F44" s="117"/>
      <c r="G44" s="117"/>
      <c r="H44" s="117"/>
      <c r="I44" s="30" t="e">
        <f>DATE(F22,G22,H22)</f>
        <v>#NUM!</v>
      </c>
      <c r="J44" s="29" t="e">
        <f t="shared" si="0"/>
        <v>#NUM!</v>
      </c>
      <c r="K44" s="29" t="e">
        <f t="shared" si="1"/>
        <v>#NUM!</v>
      </c>
      <c r="L44" s="29" t="e">
        <f t="shared" si="2"/>
        <v>#NUM!</v>
      </c>
      <c r="O44" s="43" t="s">
        <v>1</v>
      </c>
      <c r="P44" s="43"/>
      <c r="Q44" s="43">
        <f>IF(F29="",F21,F29)</f>
        <v>0</v>
      </c>
      <c r="R44" s="43">
        <f>IF(G29="",G21,G29)</f>
        <v>0</v>
      </c>
      <c r="S44" s="43">
        <f>IF(H29="",H21,H29)</f>
        <v>0</v>
      </c>
    </row>
    <row r="45" spans="2:19">
      <c r="B45" s="117" t="s">
        <v>8</v>
      </c>
      <c r="C45" s="117"/>
      <c r="D45" s="117"/>
      <c r="E45" s="117"/>
      <c r="F45" s="117"/>
      <c r="G45" s="117"/>
      <c r="H45" s="117"/>
      <c r="I45" s="30" t="e">
        <f>DATE(F23,G23,H23)</f>
        <v>#NUM!</v>
      </c>
      <c r="J45" s="29" t="e">
        <f t="shared" si="0"/>
        <v>#NUM!</v>
      </c>
      <c r="K45" s="29" t="e">
        <f t="shared" si="1"/>
        <v>#NUM!</v>
      </c>
      <c r="L45" s="29" t="e">
        <f t="shared" si="2"/>
        <v>#NUM!</v>
      </c>
      <c r="O45" s="43" t="s">
        <v>7</v>
      </c>
      <c r="P45" s="43"/>
      <c r="Q45" s="43">
        <f>IF(F30="",F22,F30)</f>
        <v>0</v>
      </c>
      <c r="R45" s="43">
        <f t="shared" ref="R45:S46" si="3">IF(G30="",G22,G30)</f>
        <v>0</v>
      </c>
      <c r="S45" s="43">
        <f t="shared" si="3"/>
        <v>0</v>
      </c>
    </row>
    <row r="46" spans="2:19">
      <c r="B46" s="118" t="s">
        <v>10</v>
      </c>
      <c r="C46" s="118"/>
      <c r="D46" s="118"/>
      <c r="E46" s="118"/>
      <c r="F46" s="118"/>
      <c r="G46" s="118"/>
      <c r="H46" s="118"/>
      <c r="I46" s="30" t="e">
        <f>IF(F19="多胎",I42-97,I42-41)</f>
        <v>#NUM!</v>
      </c>
      <c r="J46" s="29" t="e">
        <f t="shared" si="0"/>
        <v>#NUM!</v>
      </c>
      <c r="K46" s="29" t="e">
        <f t="shared" si="1"/>
        <v>#NUM!</v>
      </c>
      <c r="L46" s="29" t="e">
        <f t="shared" si="2"/>
        <v>#NUM!</v>
      </c>
      <c r="O46" s="43" t="s">
        <v>8</v>
      </c>
      <c r="P46" s="43"/>
      <c r="Q46" s="43">
        <f>IF(F31="",F23,F31)</f>
        <v>0</v>
      </c>
      <c r="R46" s="43">
        <f t="shared" si="3"/>
        <v>0</v>
      </c>
      <c r="S46" s="43">
        <f t="shared" si="3"/>
        <v>0</v>
      </c>
    </row>
    <row r="47" spans="2:19">
      <c r="B47" s="116" t="s">
        <v>9</v>
      </c>
      <c r="C47" s="116"/>
      <c r="D47" s="116"/>
      <c r="E47" s="116"/>
      <c r="F47" s="116"/>
      <c r="G47" s="116"/>
      <c r="H47" s="116"/>
      <c r="I47" s="30" t="e">
        <f>I42+56</f>
        <v>#NUM!</v>
      </c>
      <c r="J47" s="29" t="e">
        <f t="shared" si="0"/>
        <v>#NUM!</v>
      </c>
      <c r="K47" s="29" t="e">
        <f t="shared" si="1"/>
        <v>#NUM!</v>
      </c>
      <c r="L47" s="29" t="e">
        <f t="shared" si="2"/>
        <v>#NUM!</v>
      </c>
    </row>
    <row r="48" spans="2:19">
      <c r="B48" s="118" t="s">
        <v>15</v>
      </c>
      <c r="C48" s="118"/>
      <c r="D48" s="118"/>
      <c r="E48" s="118"/>
      <c r="F48" s="118"/>
      <c r="G48" s="118"/>
      <c r="H48" s="118"/>
      <c r="I48" s="30">
        <f>IF(F19="多胎",I43-97,I43-41)</f>
        <v>-41</v>
      </c>
      <c r="J48" s="29">
        <f t="shared" si="0"/>
        <v>3</v>
      </c>
      <c r="K48" s="29" t="str">
        <f t="shared" si="1"/>
        <v>昭和</v>
      </c>
      <c r="L48" s="29" t="e">
        <f t="shared" si="2"/>
        <v>#NUM!</v>
      </c>
    </row>
    <row r="49" spans="2:12">
      <c r="B49" s="118" t="s">
        <v>21</v>
      </c>
      <c r="C49" s="118"/>
      <c r="D49" s="118"/>
      <c r="E49" s="118"/>
      <c r="F49" s="118"/>
      <c r="G49" s="118"/>
      <c r="H49" s="118"/>
      <c r="I49" s="30">
        <f>I43+56</f>
        <v>56</v>
      </c>
      <c r="J49" s="29">
        <f t="shared" si="0"/>
        <v>3</v>
      </c>
      <c r="K49" s="29" t="str">
        <f t="shared" si="1"/>
        <v>昭和</v>
      </c>
      <c r="L49" s="29" t="e">
        <f t="shared" si="2"/>
        <v>#NUM!</v>
      </c>
    </row>
    <row r="50" spans="2:12">
      <c r="B50" s="116" t="s">
        <v>11</v>
      </c>
      <c r="C50" s="116"/>
      <c r="D50" s="116"/>
      <c r="E50" s="116"/>
      <c r="F50" s="116"/>
      <c r="G50" s="116"/>
      <c r="H50" s="116"/>
      <c r="I50" s="30" t="e">
        <f>MAX(I44,I46)</f>
        <v>#NUM!</v>
      </c>
      <c r="J50" s="29" t="e">
        <f t="shared" si="0"/>
        <v>#NUM!</v>
      </c>
      <c r="K50" s="29" t="e">
        <f t="shared" si="1"/>
        <v>#NUM!</v>
      </c>
      <c r="L50" s="29" t="e">
        <f t="shared" si="2"/>
        <v>#NUM!</v>
      </c>
    </row>
    <row r="51" spans="2:12">
      <c r="B51" s="116" t="s">
        <v>12</v>
      </c>
      <c r="C51" s="116"/>
      <c r="D51" s="116"/>
      <c r="E51" s="116"/>
      <c r="F51" s="116"/>
      <c r="G51" s="116"/>
      <c r="H51" s="116"/>
      <c r="I51" s="30" t="e">
        <f>MAX(I44,I48)</f>
        <v>#NUM!</v>
      </c>
      <c r="J51" s="29" t="e">
        <f t="shared" si="0"/>
        <v>#NUM!</v>
      </c>
      <c r="K51" s="29" t="e">
        <f t="shared" si="1"/>
        <v>#NUM!</v>
      </c>
      <c r="L51" s="29" t="e">
        <f t="shared" si="2"/>
        <v>#NUM!</v>
      </c>
    </row>
    <row r="52" spans="2:12">
      <c r="B52" s="116" t="s">
        <v>13</v>
      </c>
      <c r="C52" s="116"/>
      <c r="D52" s="116"/>
      <c r="E52" s="116"/>
      <c r="F52" s="116"/>
      <c r="G52" s="116"/>
      <c r="H52" s="116"/>
      <c r="I52" s="30" t="e">
        <f>MIN(I45,I47)</f>
        <v>#NUM!</v>
      </c>
      <c r="J52" s="29" t="e">
        <f t="shared" si="0"/>
        <v>#NUM!</v>
      </c>
      <c r="K52" s="29" t="e">
        <f t="shared" si="1"/>
        <v>#NUM!</v>
      </c>
      <c r="L52" s="29" t="e">
        <f t="shared" si="2"/>
        <v>#NUM!</v>
      </c>
    </row>
    <row r="53" spans="2:12">
      <c r="B53" s="116" t="s">
        <v>14</v>
      </c>
      <c r="C53" s="116"/>
      <c r="D53" s="116"/>
      <c r="E53" s="116"/>
      <c r="F53" s="116"/>
      <c r="G53" s="116"/>
      <c r="H53" s="116"/>
      <c r="I53" s="30" t="e">
        <f>MIN(I45,I49)</f>
        <v>#NUM!</v>
      </c>
      <c r="J53" s="29" t="e">
        <f t="shared" si="0"/>
        <v>#NUM!</v>
      </c>
      <c r="K53" s="29" t="e">
        <f t="shared" si="1"/>
        <v>#NUM!</v>
      </c>
      <c r="L53" s="29" t="e">
        <f t="shared" si="2"/>
        <v>#NUM!</v>
      </c>
    </row>
    <row r="54" spans="2:12">
      <c r="B54" s="116" t="s">
        <v>16</v>
      </c>
      <c r="C54" s="116"/>
      <c r="D54" s="116"/>
      <c r="E54" s="116"/>
      <c r="F54" s="116"/>
      <c r="G54" s="116"/>
      <c r="H54" s="116"/>
      <c r="I54" s="30" t="e">
        <f>IF(I43=0,I50,MIN(I50,I51))</f>
        <v>#NUM!</v>
      </c>
      <c r="J54" s="29" t="e">
        <f t="shared" si="0"/>
        <v>#NUM!</v>
      </c>
      <c r="K54" s="29" t="e">
        <f t="shared" si="1"/>
        <v>#NUM!</v>
      </c>
      <c r="L54" s="29" t="e">
        <f t="shared" si="2"/>
        <v>#NUM!</v>
      </c>
    </row>
    <row r="55" spans="2:12">
      <c r="B55" s="116" t="s">
        <v>17</v>
      </c>
      <c r="C55" s="116"/>
      <c r="D55" s="116"/>
      <c r="E55" s="116"/>
      <c r="F55" s="116"/>
      <c r="G55" s="116"/>
      <c r="H55" s="116"/>
      <c r="I55" s="30" t="e">
        <f>IF(I43=0,I52,I53)</f>
        <v>#NUM!</v>
      </c>
      <c r="J55" s="29" t="e">
        <f t="shared" si="0"/>
        <v>#NUM!</v>
      </c>
      <c r="K55" s="29" t="e">
        <f t="shared" si="1"/>
        <v>#NUM!</v>
      </c>
      <c r="L55" s="29" t="e">
        <f t="shared" si="2"/>
        <v>#NUM!</v>
      </c>
    </row>
    <row r="56" spans="2:12">
      <c r="B56" s="116" t="s">
        <v>18</v>
      </c>
      <c r="C56" s="116"/>
      <c r="D56" s="116"/>
      <c r="E56" s="116"/>
      <c r="F56" s="116"/>
      <c r="G56" s="116"/>
      <c r="H56" s="116"/>
      <c r="I56" s="30">
        <v>41730</v>
      </c>
      <c r="J56" s="29">
        <f t="shared" si="0"/>
        <v>4</v>
      </c>
      <c r="K56" s="29" t="str">
        <f t="shared" si="1"/>
        <v>平成</v>
      </c>
      <c r="L56" s="29">
        <f t="shared" si="2"/>
        <v>26</v>
      </c>
    </row>
    <row r="57" spans="2:12">
      <c r="B57" s="117" t="s">
        <v>19</v>
      </c>
      <c r="C57" s="117"/>
      <c r="D57" s="117"/>
      <c r="E57" s="117"/>
      <c r="F57" s="117"/>
      <c r="G57" s="117"/>
      <c r="H57" s="117"/>
      <c r="I57" s="30" t="e">
        <f>IF(I55&lt;I56,0,IF(I54&lt;I56,I56,I54))</f>
        <v>#NUM!</v>
      </c>
      <c r="J57" s="29" t="e">
        <f t="shared" si="0"/>
        <v>#NUM!</v>
      </c>
      <c r="K57" s="29" t="e">
        <f t="shared" si="1"/>
        <v>#NUM!</v>
      </c>
      <c r="L57" s="29" t="e">
        <f t="shared" si="2"/>
        <v>#NUM!</v>
      </c>
    </row>
    <row r="58" spans="2:12">
      <c r="B58" s="117" t="s">
        <v>20</v>
      </c>
      <c r="C58" s="117"/>
      <c r="D58" s="117"/>
      <c r="E58" s="117"/>
      <c r="F58" s="117"/>
      <c r="G58" s="117"/>
      <c r="H58" s="117"/>
      <c r="I58" s="30" t="e">
        <f>IF(I55&lt;I56,0,I55)</f>
        <v>#NUM!</v>
      </c>
      <c r="J58" s="29" t="e">
        <f t="shared" si="0"/>
        <v>#NUM!</v>
      </c>
      <c r="K58" s="29" t="e">
        <f t="shared" si="1"/>
        <v>#NUM!</v>
      </c>
      <c r="L58" s="29" t="e">
        <f t="shared" si="2"/>
        <v>#NUM!</v>
      </c>
    </row>
    <row r="59" spans="2:12">
      <c r="B59" s="117" t="s">
        <v>46</v>
      </c>
      <c r="C59" s="117"/>
      <c r="D59" s="117"/>
      <c r="E59" s="117"/>
      <c r="F59" s="117"/>
      <c r="G59" s="117"/>
      <c r="H59" s="117"/>
      <c r="I59" s="30" t="e">
        <f>DATE(YEAR(I57),MONTH(I57),1)</f>
        <v>#NUM!</v>
      </c>
      <c r="J59" s="29" t="e">
        <f t="shared" si="0"/>
        <v>#NUM!</v>
      </c>
      <c r="K59" s="29" t="e">
        <f t="shared" si="1"/>
        <v>#NUM!</v>
      </c>
      <c r="L59" s="29" t="e">
        <f t="shared" si="2"/>
        <v>#NUM!</v>
      </c>
    </row>
    <row r="60" spans="2:12">
      <c r="B60" s="117" t="s">
        <v>47</v>
      </c>
      <c r="C60" s="117"/>
      <c r="D60" s="117"/>
      <c r="E60" s="117"/>
      <c r="F60" s="117"/>
      <c r="G60" s="117"/>
      <c r="H60" s="117"/>
      <c r="I60" s="30" t="e">
        <f>DATE(YEAR(I58+1),MONTH(I58+1),1)-1</f>
        <v>#NUM!</v>
      </c>
      <c r="J60" s="29" t="e">
        <f t="shared" si="0"/>
        <v>#NUM!</v>
      </c>
      <c r="K60" s="29" t="e">
        <f t="shared" si="1"/>
        <v>#NUM!</v>
      </c>
      <c r="L60" s="29" t="e">
        <f t="shared" si="2"/>
        <v>#NUM!</v>
      </c>
    </row>
    <row r="61" spans="2:12">
      <c r="B61" s="117" t="s">
        <v>30</v>
      </c>
      <c r="C61" s="117"/>
      <c r="D61" s="117"/>
      <c r="E61" s="117"/>
      <c r="F61" s="117"/>
      <c r="G61" s="117"/>
      <c r="H61" s="117"/>
      <c r="I61" s="30" t="e">
        <f>DATE(F14,G14,H14)</f>
        <v>#NUM!</v>
      </c>
      <c r="J61" s="29" t="e">
        <f t="shared" si="0"/>
        <v>#NUM!</v>
      </c>
      <c r="K61" s="29" t="e">
        <f t="shared" si="1"/>
        <v>#NUM!</v>
      </c>
      <c r="L61" s="29" t="e">
        <f t="shared" si="2"/>
        <v>#NUM!</v>
      </c>
    </row>
    <row r="62" spans="2:12">
      <c r="B62" s="117" t="s">
        <v>58</v>
      </c>
      <c r="C62" s="117"/>
      <c r="D62" s="117"/>
      <c r="E62" s="117"/>
      <c r="F62" s="117"/>
      <c r="G62" s="117"/>
      <c r="H62" s="117"/>
      <c r="I62" s="30" t="e">
        <f>DATE(F15,G15,H15)</f>
        <v>#NUM!</v>
      </c>
      <c r="J62" s="29" t="e">
        <f t="shared" si="0"/>
        <v>#NUM!</v>
      </c>
      <c r="K62" s="29" t="e">
        <f t="shared" si="1"/>
        <v>#NUM!</v>
      </c>
      <c r="L62" s="29" t="e">
        <f t="shared" si="2"/>
        <v>#NUM!</v>
      </c>
    </row>
    <row r="63" spans="2:12">
      <c r="K63" s="44" t="str">
        <f t="shared" si="1"/>
        <v/>
      </c>
      <c r="L63" s="29"/>
    </row>
    <row r="64" spans="2:12">
      <c r="B64" s="113" t="s">
        <v>81</v>
      </c>
      <c r="C64" s="114"/>
      <c r="D64" s="114"/>
      <c r="E64" s="114"/>
      <c r="F64" s="114"/>
      <c r="G64" s="114"/>
      <c r="H64" s="114"/>
      <c r="I64" s="114"/>
      <c r="J64" s="114"/>
      <c r="K64" s="114"/>
      <c r="L64" s="115"/>
    </row>
    <row r="65" spans="2:12">
      <c r="B65" s="117" t="s">
        <v>0</v>
      </c>
      <c r="C65" s="117"/>
      <c r="D65" s="117"/>
      <c r="E65" s="117"/>
      <c r="F65" s="117"/>
      <c r="G65" s="117"/>
      <c r="H65" s="117"/>
      <c r="I65" s="30" t="e">
        <f>DATE(Q43,R43,S43)</f>
        <v>#NUM!</v>
      </c>
      <c r="J65" s="29" t="e">
        <f>IF(I65=0,"",IF(I65&lt;32516,3,IF(I65&gt;43585,5,4)))</f>
        <v>#NUM!</v>
      </c>
      <c r="K65" s="29" t="e">
        <f t="shared" ref="K65:K83" si="4">IF(I65=0,"",IF(I65&lt;32516,"昭和",IF(I65&gt;43585,"令和","平成")))</f>
        <v>#NUM!</v>
      </c>
      <c r="L65" s="29" t="e">
        <f t="shared" si="2"/>
        <v>#NUM!</v>
      </c>
    </row>
    <row r="66" spans="2:12">
      <c r="B66" s="117" t="s">
        <v>1</v>
      </c>
      <c r="C66" s="117"/>
      <c r="D66" s="117"/>
      <c r="E66" s="117"/>
      <c r="F66" s="117"/>
      <c r="G66" s="117"/>
      <c r="H66" s="117"/>
      <c r="I66" s="30" t="e">
        <f>DATE(Q44,R44,S44)</f>
        <v>#NUM!</v>
      </c>
      <c r="J66" s="29" t="e">
        <f>IF(I66=0,"",IF(I66&lt;32516,3,IF(I66&gt;43585,5,4)))</f>
        <v>#NUM!</v>
      </c>
      <c r="K66" s="29" t="e">
        <f t="shared" si="4"/>
        <v>#NUM!</v>
      </c>
      <c r="L66" s="29" t="e">
        <f t="shared" si="2"/>
        <v>#NUM!</v>
      </c>
    </row>
    <row r="67" spans="2:12">
      <c r="B67" s="117" t="s">
        <v>7</v>
      </c>
      <c r="C67" s="117"/>
      <c r="D67" s="117"/>
      <c r="E67" s="117"/>
      <c r="F67" s="117"/>
      <c r="G67" s="117"/>
      <c r="H67" s="117"/>
      <c r="I67" s="30" t="e">
        <f>DATE(Q45,R45,S45)</f>
        <v>#NUM!</v>
      </c>
      <c r="J67" s="29" t="e">
        <f t="shared" ref="J67:J83" si="5">IF(I67=0,"",IF(I67&lt;32516,3,IF(I67&gt;43585,5,4)))</f>
        <v>#NUM!</v>
      </c>
      <c r="K67" s="29" t="e">
        <f t="shared" si="4"/>
        <v>#NUM!</v>
      </c>
      <c r="L67" s="29" t="e">
        <f t="shared" si="2"/>
        <v>#NUM!</v>
      </c>
    </row>
    <row r="68" spans="2:12">
      <c r="B68" s="117" t="s">
        <v>8</v>
      </c>
      <c r="C68" s="117"/>
      <c r="D68" s="117"/>
      <c r="E68" s="117"/>
      <c r="F68" s="117"/>
      <c r="G68" s="117"/>
      <c r="H68" s="117"/>
      <c r="I68" s="30" t="e">
        <f>DATE(Q46,R46,S46)</f>
        <v>#NUM!</v>
      </c>
      <c r="J68" s="29" t="e">
        <f t="shared" si="5"/>
        <v>#NUM!</v>
      </c>
      <c r="K68" s="29" t="e">
        <f t="shared" si="4"/>
        <v>#NUM!</v>
      </c>
      <c r="L68" s="29" t="e">
        <f t="shared" si="2"/>
        <v>#NUM!</v>
      </c>
    </row>
    <row r="69" spans="2:12">
      <c r="B69" s="118" t="s">
        <v>10</v>
      </c>
      <c r="C69" s="118"/>
      <c r="D69" s="118"/>
      <c r="E69" s="118"/>
      <c r="F69" s="118"/>
      <c r="G69" s="118"/>
      <c r="H69" s="118"/>
      <c r="I69" s="30" t="e">
        <f>IF(Q42="多胎",I65-97,I65-41)</f>
        <v>#NUM!</v>
      </c>
      <c r="J69" s="29" t="e">
        <f t="shared" si="5"/>
        <v>#NUM!</v>
      </c>
      <c r="K69" s="29" t="e">
        <f t="shared" si="4"/>
        <v>#NUM!</v>
      </c>
      <c r="L69" s="29" t="e">
        <f t="shared" si="2"/>
        <v>#NUM!</v>
      </c>
    </row>
    <row r="70" spans="2:12">
      <c r="B70" s="116" t="s">
        <v>9</v>
      </c>
      <c r="C70" s="116"/>
      <c r="D70" s="116"/>
      <c r="E70" s="116"/>
      <c r="F70" s="116"/>
      <c r="G70" s="116"/>
      <c r="H70" s="116"/>
      <c r="I70" s="30" t="e">
        <f>I65+56</f>
        <v>#NUM!</v>
      </c>
      <c r="J70" s="29" t="e">
        <f t="shared" si="5"/>
        <v>#NUM!</v>
      </c>
      <c r="K70" s="29" t="e">
        <f t="shared" si="4"/>
        <v>#NUM!</v>
      </c>
      <c r="L70" s="29" t="e">
        <f t="shared" si="2"/>
        <v>#NUM!</v>
      </c>
    </row>
    <row r="71" spans="2:12">
      <c r="B71" s="118" t="s">
        <v>15</v>
      </c>
      <c r="C71" s="118"/>
      <c r="D71" s="118"/>
      <c r="E71" s="118"/>
      <c r="F71" s="118"/>
      <c r="G71" s="118"/>
      <c r="H71" s="118"/>
      <c r="I71" s="30" t="e">
        <f>IF(Q42="多胎",I66-97,I66-41)</f>
        <v>#NUM!</v>
      </c>
      <c r="J71" s="29" t="e">
        <f t="shared" si="5"/>
        <v>#NUM!</v>
      </c>
      <c r="K71" s="29" t="e">
        <f t="shared" si="4"/>
        <v>#NUM!</v>
      </c>
      <c r="L71" s="29" t="e">
        <f t="shared" si="2"/>
        <v>#NUM!</v>
      </c>
    </row>
    <row r="72" spans="2:12">
      <c r="B72" s="118" t="s">
        <v>21</v>
      </c>
      <c r="C72" s="118"/>
      <c r="D72" s="118"/>
      <c r="E72" s="118"/>
      <c r="F72" s="118"/>
      <c r="G72" s="118"/>
      <c r="H72" s="118"/>
      <c r="I72" s="30" t="e">
        <f>I66+56</f>
        <v>#NUM!</v>
      </c>
      <c r="J72" s="29" t="e">
        <f t="shared" si="5"/>
        <v>#NUM!</v>
      </c>
      <c r="K72" s="29" t="e">
        <f t="shared" si="4"/>
        <v>#NUM!</v>
      </c>
      <c r="L72" s="29" t="e">
        <f t="shared" si="2"/>
        <v>#NUM!</v>
      </c>
    </row>
    <row r="73" spans="2:12">
      <c r="B73" s="116" t="s">
        <v>11</v>
      </c>
      <c r="C73" s="116"/>
      <c r="D73" s="116"/>
      <c r="E73" s="116"/>
      <c r="F73" s="116"/>
      <c r="G73" s="116"/>
      <c r="H73" s="116"/>
      <c r="I73" s="30" t="e">
        <f>MAX(I67,I69)</f>
        <v>#NUM!</v>
      </c>
      <c r="J73" s="29" t="e">
        <f t="shared" si="5"/>
        <v>#NUM!</v>
      </c>
      <c r="K73" s="29" t="e">
        <f t="shared" si="4"/>
        <v>#NUM!</v>
      </c>
      <c r="L73" s="29" t="e">
        <f t="shared" si="2"/>
        <v>#NUM!</v>
      </c>
    </row>
    <row r="74" spans="2:12">
      <c r="B74" s="116" t="s">
        <v>12</v>
      </c>
      <c r="C74" s="116"/>
      <c r="D74" s="116"/>
      <c r="E74" s="116"/>
      <c r="F74" s="116"/>
      <c r="G74" s="116"/>
      <c r="H74" s="116"/>
      <c r="I74" s="30" t="e">
        <f>MAX(I67,I71)</f>
        <v>#NUM!</v>
      </c>
      <c r="J74" s="29" t="e">
        <f t="shared" si="5"/>
        <v>#NUM!</v>
      </c>
      <c r="K74" s="29" t="e">
        <f t="shared" si="4"/>
        <v>#NUM!</v>
      </c>
      <c r="L74" s="29" t="e">
        <f t="shared" si="2"/>
        <v>#NUM!</v>
      </c>
    </row>
    <row r="75" spans="2:12">
      <c r="B75" s="116" t="s">
        <v>13</v>
      </c>
      <c r="C75" s="116"/>
      <c r="D75" s="116"/>
      <c r="E75" s="116"/>
      <c r="F75" s="116"/>
      <c r="G75" s="116"/>
      <c r="H75" s="116"/>
      <c r="I75" s="30" t="e">
        <f>MIN(I68,I70)</f>
        <v>#NUM!</v>
      </c>
      <c r="J75" s="29" t="e">
        <f t="shared" si="5"/>
        <v>#NUM!</v>
      </c>
      <c r="K75" s="29" t="e">
        <f t="shared" si="4"/>
        <v>#NUM!</v>
      </c>
      <c r="L75" s="29" t="e">
        <f t="shared" si="2"/>
        <v>#NUM!</v>
      </c>
    </row>
    <row r="76" spans="2:12">
      <c r="B76" s="116" t="s">
        <v>14</v>
      </c>
      <c r="C76" s="116"/>
      <c r="D76" s="116"/>
      <c r="E76" s="116"/>
      <c r="F76" s="116"/>
      <c r="G76" s="116"/>
      <c r="H76" s="116"/>
      <c r="I76" s="30" t="e">
        <f>MIN(I68,I72)</f>
        <v>#NUM!</v>
      </c>
      <c r="J76" s="29" t="e">
        <f t="shared" si="5"/>
        <v>#NUM!</v>
      </c>
      <c r="K76" s="29" t="e">
        <f t="shared" si="4"/>
        <v>#NUM!</v>
      </c>
      <c r="L76" s="29" t="e">
        <f t="shared" si="2"/>
        <v>#NUM!</v>
      </c>
    </row>
    <row r="77" spans="2:12">
      <c r="B77" s="116" t="s">
        <v>16</v>
      </c>
      <c r="C77" s="116"/>
      <c r="D77" s="116"/>
      <c r="E77" s="116"/>
      <c r="F77" s="116"/>
      <c r="G77" s="116"/>
      <c r="H77" s="116"/>
      <c r="I77" s="30" t="e">
        <f>IF(ISERROR(I66),I73,MIN(I73,I74))</f>
        <v>#NUM!</v>
      </c>
      <c r="J77" s="29" t="e">
        <f>IF(I77=0,"",IF(I77&lt;32516,3,IF(I77&gt;43585,5,4)))</f>
        <v>#NUM!</v>
      </c>
      <c r="K77" s="29" t="e">
        <f t="shared" si="4"/>
        <v>#NUM!</v>
      </c>
      <c r="L77" s="29" t="e">
        <f t="shared" si="2"/>
        <v>#NUM!</v>
      </c>
    </row>
    <row r="78" spans="2:12">
      <c r="B78" s="116" t="s">
        <v>17</v>
      </c>
      <c r="C78" s="116"/>
      <c r="D78" s="116"/>
      <c r="E78" s="116"/>
      <c r="F78" s="116"/>
      <c r="G78" s="116"/>
      <c r="H78" s="116"/>
      <c r="I78" s="30" t="e">
        <f>IF(ISERROR(I66),I75,I76)</f>
        <v>#NUM!</v>
      </c>
      <c r="J78" s="29" t="e">
        <f t="shared" si="5"/>
        <v>#NUM!</v>
      </c>
      <c r="K78" s="29" t="e">
        <f t="shared" si="4"/>
        <v>#NUM!</v>
      </c>
      <c r="L78" s="29" t="e">
        <f t="shared" si="2"/>
        <v>#NUM!</v>
      </c>
    </row>
    <row r="79" spans="2:12">
      <c r="B79" s="116" t="s">
        <v>18</v>
      </c>
      <c r="C79" s="116"/>
      <c r="D79" s="116"/>
      <c r="E79" s="116"/>
      <c r="F79" s="116"/>
      <c r="G79" s="116"/>
      <c r="H79" s="116"/>
      <c r="I79" s="30">
        <v>41730</v>
      </c>
      <c r="J79" s="29">
        <f t="shared" si="5"/>
        <v>4</v>
      </c>
      <c r="K79" s="29" t="str">
        <f t="shared" si="4"/>
        <v>平成</v>
      </c>
      <c r="L79" s="29">
        <f t="shared" si="2"/>
        <v>26</v>
      </c>
    </row>
    <row r="80" spans="2:12">
      <c r="B80" s="117" t="s">
        <v>19</v>
      </c>
      <c r="C80" s="117"/>
      <c r="D80" s="117"/>
      <c r="E80" s="117"/>
      <c r="F80" s="117"/>
      <c r="G80" s="117"/>
      <c r="H80" s="117"/>
      <c r="I80" s="30" t="e">
        <f>IF(I78&lt;I79,0,IF(I77&lt;I79,I79,I77))</f>
        <v>#NUM!</v>
      </c>
      <c r="J80" s="29" t="e">
        <f>IF(I80=0,"",IF(I80&lt;32516,3,IF(I80&gt;43585,5,4)))</f>
        <v>#NUM!</v>
      </c>
      <c r="K80" s="29" t="e">
        <f t="shared" si="4"/>
        <v>#NUM!</v>
      </c>
      <c r="L80" s="29" t="e">
        <f t="shared" si="2"/>
        <v>#NUM!</v>
      </c>
    </row>
    <row r="81" spans="2:12">
      <c r="B81" s="117" t="s">
        <v>20</v>
      </c>
      <c r="C81" s="117"/>
      <c r="D81" s="117"/>
      <c r="E81" s="117"/>
      <c r="F81" s="117"/>
      <c r="G81" s="117"/>
      <c r="H81" s="117"/>
      <c r="I81" s="30" t="e">
        <f>IF(I78&lt;I79,0,I78)</f>
        <v>#NUM!</v>
      </c>
      <c r="J81" s="29" t="e">
        <f t="shared" si="5"/>
        <v>#NUM!</v>
      </c>
      <c r="K81" s="29" t="e">
        <f t="shared" si="4"/>
        <v>#NUM!</v>
      </c>
      <c r="L81" s="29" t="e">
        <f t="shared" si="2"/>
        <v>#NUM!</v>
      </c>
    </row>
    <row r="82" spans="2:12">
      <c r="B82" s="117" t="s">
        <v>46</v>
      </c>
      <c r="C82" s="117"/>
      <c r="D82" s="117"/>
      <c r="E82" s="117"/>
      <c r="F82" s="117"/>
      <c r="G82" s="117"/>
      <c r="H82" s="117"/>
      <c r="I82" s="30" t="e">
        <f>DATE(YEAR(I80),MONTH(I80),1)</f>
        <v>#NUM!</v>
      </c>
      <c r="J82" s="29" t="e">
        <f t="shared" si="5"/>
        <v>#NUM!</v>
      </c>
      <c r="K82" s="29" t="e">
        <f t="shared" si="4"/>
        <v>#NUM!</v>
      </c>
      <c r="L82" s="29" t="e">
        <f t="shared" si="2"/>
        <v>#NUM!</v>
      </c>
    </row>
    <row r="83" spans="2:12">
      <c r="B83" s="117" t="s">
        <v>47</v>
      </c>
      <c r="C83" s="117"/>
      <c r="D83" s="117"/>
      <c r="E83" s="117"/>
      <c r="F83" s="117"/>
      <c r="G83" s="117"/>
      <c r="H83" s="117"/>
      <c r="I83" s="30" t="e">
        <f>DATE(YEAR(I81+1),MONTH(I81+1),1)-1</f>
        <v>#NUM!</v>
      </c>
      <c r="J83" s="29" t="e">
        <f t="shared" si="5"/>
        <v>#NUM!</v>
      </c>
      <c r="K83" s="29" t="e">
        <f t="shared" si="4"/>
        <v>#NUM!</v>
      </c>
      <c r="L83" s="29" t="e">
        <f t="shared" si="2"/>
        <v>#NUM!</v>
      </c>
    </row>
  </sheetData>
  <sheetProtection algorithmName="SHA-512" hashValue="uvnEpC31rDbeAZMwkfiCpRBwX+hdCuoPfjrX9MRZfogDGOaQaWChRjLAHXIDJQ5q1rC2L5SmPIWURLGJ3I4p+A==" saltValue="PH2fTyR7tpMXvh48TzSyUQ==" spinCount="100000" sheet="1" objects="1" scenarios="1"/>
  <mergeCells count="106">
    <mergeCell ref="B64:L64"/>
    <mergeCell ref="I25:S26"/>
    <mergeCell ref="B14:E14"/>
    <mergeCell ref="B13:E13"/>
    <mergeCell ref="F13:H13"/>
    <mergeCell ref="I13:S13"/>
    <mergeCell ref="B10:E10"/>
    <mergeCell ref="F10:H10"/>
    <mergeCell ref="I10:S10"/>
    <mergeCell ref="B11:E11"/>
    <mergeCell ref="F11:H11"/>
    <mergeCell ref="I11:S11"/>
    <mergeCell ref="I14:S14"/>
    <mergeCell ref="B17:E18"/>
    <mergeCell ref="B19:E19"/>
    <mergeCell ref="F19:H19"/>
    <mergeCell ref="I19:S19"/>
    <mergeCell ref="B20:E20"/>
    <mergeCell ref="I20:S20"/>
    <mergeCell ref="B21:E21"/>
    <mergeCell ref="I21:S21"/>
    <mergeCell ref="I17:S18"/>
    <mergeCell ref="B37:E37"/>
    <mergeCell ref="F37:G37"/>
    <mergeCell ref="B7:E8"/>
    <mergeCell ref="F7:H7"/>
    <mergeCell ref="I7:S8"/>
    <mergeCell ref="B9:E9"/>
    <mergeCell ref="F9:H9"/>
    <mergeCell ref="I9:S9"/>
    <mergeCell ref="B12:E12"/>
    <mergeCell ref="F12:H12"/>
    <mergeCell ref="I12:S12"/>
    <mergeCell ref="I37:J37"/>
    <mergeCell ref="B42:H42"/>
    <mergeCell ref="B43:H43"/>
    <mergeCell ref="B15:E15"/>
    <mergeCell ref="I15:S15"/>
    <mergeCell ref="B34:E34"/>
    <mergeCell ref="I34:J34"/>
    <mergeCell ref="B35:C36"/>
    <mergeCell ref="D35:E35"/>
    <mergeCell ref="I35:J36"/>
    <mergeCell ref="D36:E36"/>
    <mergeCell ref="F17:H17"/>
    <mergeCell ref="F25:H25"/>
    <mergeCell ref="B22:C23"/>
    <mergeCell ref="D22:E22"/>
    <mergeCell ref="I22:S22"/>
    <mergeCell ref="D23:E23"/>
    <mergeCell ref="I23:S23"/>
    <mergeCell ref="D30:E30"/>
    <mergeCell ref="B41:L41"/>
    <mergeCell ref="D31:E31"/>
    <mergeCell ref="B25:E26"/>
    <mergeCell ref="I27:S27"/>
    <mergeCell ref="I28:S28"/>
    <mergeCell ref="I29:S29"/>
    <mergeCell ref="B27:E27"/>
    <mergeCell ref="B28:E28"/>
    <mergeCell ref="B29:E29"/>
    <mergeCell ref="Q42:S42"/>
    <mergeCell ref="B80:H80"/>
    <mergeCell ref="B81:H81"/>
    <mergeCell ref="I30:S30"/>
    <mergeCell ref="I31:S31"/>
    <mergeCell ref="B65:H65"/>
    <mergeCell ref="B66:H66"/>
    <mergeCell ref="B67:H67"/>
    <mergeCell ref="B30:C31"/>
    <mergeCell ref="B62:H62"/>
    <mergeCell ref="F27:H27"/>
    <mergeCell ref="B56:H56"/>
    <mergeCell ref="B57:H57"/>
    <mergeCell ref="B58:H58"/>
    <mergeCell ref="B59:H59"/>
    <mergeCell ref="B60:H60"/>
    <mergeCell ref="B61:H61"/>
    <mergeCell ref="B50:H50"/>
    <mergeCell ref="B51:H51"/>
    <mergeCell ref="B52:H52"/>
    <mergeCell ref="B82:H82"/>
    <mergeCell ref="B83:H83"/>
    <mergeCell ref="B74:H74"/>
    <mergeCell ref="B75:H75"/>
    <mergeCell ref="B76:H76"/>
    <mergeCell ref="B77:H77"/>
    <mergeCell ref="B78:H78"/>
    <mergeCell ref="B79:H79"/>
    <mergeCell ref="B68:H68"/>
    <mergeCell ref="B69:H69"/>
    <mergeCell ref="B70:H70"/>
    <mergeCell ref="B71:H71"/>
    <mergeCell ref="B72:H72"/>
    <mergeCell ref="B73:H73"/>
    <mergeCell ref="O42:P42"/>
    <mergeCell ref="O41:S41"/>
    <mergeCell ref="B53:H53"/>
    <mergeCell ref="B54:H54"/>
    <mergeCell ref="B55:H55"/>
    <mergeCell ref="B44:H44"/>
    <mergeCell ref="B45:H45"/>
    <mergeCell ref="B46:H46"/>
    <mergeCell ref="B47:H47"/>
    <mergeCell ref="B48:H48"/>
    <mergeCell ref="B49:H49"/>
  </mergeCells>
  <phoneticPr fontId="1"/>
  <dataValidations count="2">
    <dataValidation type="list" allowBlank="1" showInputMessage="1" showErrorMessage="1" sqref="F19:H19 F27:H27" xr:uid="{00000000-0002-0000-0100-000000000000}">
      <formula1>"単胎,多胎"</formula1>
    </dataValidation>
    <dataValidation type="textLength" operator="equal" allowBlank="1" showInputMessage="1" showErrorMessage="1" error="8桁の組合員証番号を入力してください" sqref="F11:H11" xr:uid="{00000000-0002-0000-0100-000001000000}">
      <formula1>8</formula1>
    </dataValidation>
  </dataValidations>
  <pageMargins left="0.7" right="0.7" top="0.75" bottom="0.75" header="0.3" footer="0.3"/>
  <pageSetup paperSize="9" scale="67"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9"/>
  <sheetViews>
    <sheetView workbookViewId="0">
      <selection activeCell="N12" sqref="G12:N13"/>
    </sheetView>
  </sheetViews>
  <sheetFormatPr defaultColWidth="3.75" defaultRowHeight="11.25" customHeight="1"/>
  <cols>
    <col min="1" max="1" width="1.25" style="67" customWidth="1"/>
    <col min="2" max="4" width="3.75" style="67"/>
    <col min="5" max="9" width="3.75" style="67" customWidth="1"/>
    <col min="10" max="14" width="3.75" style="67"/>
    <col min="15" max="15" width="3.75" style="67" customWidth="1"/>
    <col min="16" max="16" width="3.75" style="67"/>
    <col min="17" max="17" width="3.75" style="67" customWidth="1"/>
    <col min="18" max="16384" width="3.75" style="67"/>
  </cols>
  <sheetData>
    <row r="1" spans="2:23" ht="11.25" customHeight="1">
      <c r="B1" s="67" t="s">
        <v>118</v>
      </c>
    </row>
    <row r="2" spans="2:23" ht="11.25" customHeight="1">
      <c r="B2" s="68"/>
      <c r="C2" s="68"/>
      <c r="D2" s="68"/>
      <c r="E2" s="68"/>
      <c r="F2" s="68"/>
      <c r="G2" s="68"/>
      <c r="H2" s="68"/>
      <c r="I2" s="68"/>
      <c r="J2" s="68"/>
      <c r="K2" s="68"/>
      <c r="L2" s="68"/>
      <c r="M2" s="68"/>
      <c r="N2" s="68"/>
      <c r="O2" s="68"/>
      <c r="P2" s="68"/>
      <c r="Q2" s="68"/>
      <c r="R2" s="68"/>
      <c r="S2" s="68"/>
      <c r="T2" s="68"/>
      <c r="U2" s="68"/>
      <c r="V2" s="68"/>
      <c r="W2" s="68"/>
    </row>
    <row r="3" spans="2:23" ht="11.25" customHeight="1">
      <c r="B3" s="192" t="s">
        <v>69</v>
      </c>
      <c r="C3" s="192"/>
      <c r="D3" s="192"/>
      <c r="E3" s="192"/>
      <c r="F3" s="192"/>
      <c r="G3" s="192"/>
      <c r="H3" s="192"/>
      <c r="I3" s="192"/>
      <c r="J3" s="192"/>
      <c r="K3" s="192"/>
      <c r="L3" s="192"/>
      <c r="M3" s="192"/>
      <c r="N3" s="192"/>
      <c r="O3" s="192"/>
      <c r="P3" s="192"/>
      <c r="Q3" s="192"/>
      <c r="R3" s="192"/>
      <c r="S3" s="192"/>
      <c r="T3" s="192"/>
      <c r="U3" s="192"/>
      <c r="V3" s="192"/>
      <c r="W3" s="192"/>
    </row>
    <row r="4" spans="2:23" ht="11.25" customHeight="1">
      <c r="B4" s="193"/>
      <c r="C4" s="193"/>
      <c r="D4" s="193"/>
      <c r="E4" s="193"/>
      <c r="F4" s="193"/>
      <c r="G4" s="193"/>
      <c r="H4" s="193"/>
      <c r="I4" s="193"/>
      <c r="J4" s="193"/>
      <c r="K4" s="193"/>
      <c r="L4" s="193"/>
      <c r="M4" s="193"/>
      <c r="N4" s="193"/>
      <c r="O4" s="193"/>
      <c r="P4" s="193"/>
      <c r="Q4" s="193"/>
      <c r="R4" s="193"/>
      <c r="S4" s="193"/>
      <c r="T4" s="193"/>
      <c r="U4" s="193"/>
      <c r="V4" s="193"/>
      <c r="W4" s="193"/>
    </row>
    <row r="5" spans="2:23" ht="11.25" customHeight="1">
      <c r="B5" s="194" t="s">
        <v>26</v>
      </c>
      <c r="C5" s="195"/>
      <c r="D5" s="195"/>
      <c r="E5" s="195"/>
      <c r="F5" s="196"/>
      <c r="G5" s="194" t="s">
        <v>28</v>
      </c>
      <c r="H5" s="195"/>
      <c r="I5" s="195"/>
      <c r="J5" s="195"/>
      <c r="K5" s="195"/>
      <c r="L5" s="195"/>
      <c r="M5" s="195"/>
      <c r="N5" s="196"/>
      <c r="O5" s="194" t="s">
        <v>68</v>
      </c>
      <c r="P5" s="195"/>
      <c r="Q5" s="195"/>
      <c r="R5" s="195"/>
      <c r="S5" s="200"/>
      <c r="T5" s="207">
        <v>1</v>
      </c>
      <c r="U5" s="207"/>
      <c r="V5" s="207"/>
      <c r="W5" s="208"/>
    </row>
    <row r="6" spans="2:23" ht="11.25" customHeight="1">
      <c r="B6" s="197"/>
      <c r="C6" s="198"/>
      <c r="D6" s="198"/>
      <c r="E6" s="198"/>
      <c r="F6" s="199"/>
      <c r="G6" s="197"/>
      <c r="H6" s="198"/>
      <c r="I6" s="198"/>
      <c r="J6" s="198"/>
      <c r="K6" s="198"/>
      <c r="L6" s="198"/>
      <c r="M6" s="198"/>
      <c r="N6" s="199"/>
      <c r="O6" s="201"/>
      <c r="P6" s="202"/>
      <c r="Q6" s="202"/>
      <c r="R6" s="202"/>
      <c r="S6" s="203"/>
      <c r="T6" s="209">
        <v>3</v>
      </c>
      <c r="U6" s="209"/>
      <c r="V6" s="209"/>
      <c r="W6" s="210"/>
    </row>
    <row r="7" spans="2:23" ht="11.25" customHeight="1">
      <c r="B7" s="213" t="str">
        <f>IF(入力用シート!F10="","",入力用シート!F10)</f>
        <v/>
      </c>
      <c r="C7" s="214"/>
      <c r="D7" s="214"/>
      <c r="E7" s="214"/>
      <c r="F7" s="215"/>
      <c r="G7" s="213" t="str">
        <f>IF(入力用シート!F12="","",入力用シート!F12)</f>
        <v/>
      </c>
      <c r="H7" s="214"/>
      <c r="I7" s="214"/>
      <c r="J7" s="214"/>
      <c r="K7" s="214"/>
      <c r="L7" s="214"/>
      <c r="M7" s="214"/>
      <c r="N7" s="215"/>
      <c r="O7" s="201"/>
      <c r="P7" s="202"/>
      <c r="Q7" s="202"/>
      <c r="R7" s="202"/>
      <c r="S7" s="203"/>
      <c r="T7" s="209"/>
      <c r="U7" s="209"/>
      <c r="V7" s="209"/>
      <c r="W7" s="210"/>
    </row>
    <row r="8" spans="2:23" ht="11.25" customHeight="1">
      <c r="B8" s="216"/>
      <c r="C8" s="217"/>
      <c r="D8" s="217"/>
      <c r="E8" s="217"/>
      <c r="F8" s="218"/>
      <c r="G8" s="216"/>
      <c r="H8" s="217"/>
      <c r="I8" s="217"/>
      <c r="J8" s="217"/>
      <c r="K8" s="217"/>
      <c r="L8" s="217"/>
      <c r="M8" s="217"/>
      <c r="N8" s="218"/>
      <c r="O8" s="204"/>
      <c r="P8" s="205"/>
      <c r="Q8" s="205"/>
      <c r="R8" s="205"/>
      <c r="S8" s="206"/>
      <c r="T8" s="211"/>
      <c r="U8" s="211"/>
      <c r="V8" s="211"/>
      <c r="W8" s="212"/>
    </row>
    <row r="9" spans="2:23" ht="11.25" customHeight="1">
      <c r="B9" s="201" t="s">
        <v>27</v>
      </c>
      <c r="C9" s="202"/>
      <c r="D9" s="202"/>
      <c r="E9" s="202"/>
      <c r="F9" s="225"/>
      <c r="G9" s="201" t="s">
        <v>29</v>
      </c>
      <c r="H9" s="202"/>
      <c r="I9" s="202"/>
      <c r="J9" s="202"/>
      <c r="K9" s="202"/>
      <c r="L9" s="202"/>
      <c r="M9" s="202"/>
      <c r="N9" s="225"/>
      <c r="O9" s="226" t="s">
        <v>30</v>
      </c>
      <c r="P9" s="227"/>
      <c r="Q9" s="227"/>
      <c r="R9" s="227"/>
      <c r="S9" s="227"/>
      <c r="T9" s="227"/>
      <c r="U9" s="227"/>
      <c r="V9" s="227"/>
      <c r="W9" s="228"/>
    </row>
    <row r="10" spans="2:23" ht="11.25" customHeight="1">
      <c r="B10" s="201"/>
      <c r="C10" s="202"/>
      <c r="D10" s="202"/>
      <c r="E10" s="202"/>
      <c r="F10" s="225"/>
      <c r="G10" s="201"/>
      <c r="H10" s="202"/>
      <c r="I10" s="202"/>
      <c r="J10" s="202"/>
      <c r="K10" s="202"/>
      <c r="L10" s="202"/>
      <c r="M10" s="202"/>
      <c r="N10" s="225"/>
      <c r="O10" s="229" t="s">
        <v>44</v>
      </c>
      <c r="P10" s="230"/>
      <c r="Q10" s="231"/>
      <c r="R10" s="232" t="s">
        <v>31</v>
      </c>
      <c r="S10" s="233"/>
      <c r="T10" s="232" t="s">
        <v>32</v>
      </c>
      <c r="U10" s="233"/>
      <c r="V10" s="198" t="s">
        <v>33</v>
      </c>
      <c r="W10" s="199"/>
    </row>
    <row r="11" spans="2:23" ht="11.25" customHeight="1">
      <c r="B11" s="69">
        <v>3</v>
      </c>
      <c r="C11" s="70">
        <v>4</v>
      </c>
      <c r="D11" s="70">
        <v>5</v>
      </c>
      <c r="E11" s="70">
        <v>6</v>
      </c>
      <c r="F11" s="71">
        <v>7</v>
      </c>
      <c r="G11" s="69">
        <v>8</v>
      </c>
      <c r="H11" s="70">
        <v>9</v>
      </c>
      <c r="I11" s="70">
        <v>10</v>
      </c>
      <c r="J11" s="70">
        <v>11</v>
      </c>
      <c r="K11" s="70">
        <v>12</v>
      </c>
      <c r="L11" s="70">
        <v>13</v>
      </c>
      <c r="M11" s="70">
        <v>14</v>
      </c>
      <c r="N11" s="71">
        <v>15</v>
      </c>
      <c r="O11" s="235" t="str">
        <f>IF(ISERROR(入力用シート!I61),"",入力用シート!K61)</f>
        <v/>
      </c>
      <c r="P11" s="236"/>
      <c r="Q11" s="72">
        <v>16</v>
      </c>
      <c r="R11" s="239">
        <v>17</v>
      </c>
      <c r="S11" s="240"/>
      <c r="T11" s="239">
        <v>19</v>
      </c>
      <c r="U11" s="240"/>
      <c r="V11" s="219">
        <v>21</v>
      </c>
      <c r="W11" s="220"/>
    </row>
    <row r="12" spans="2:23" ht="11.25" customHeight="1">
      <c r="B12" s="221" t="str">
        <f>LEFT(入力用シート!F9,1)</f>
        <v/>
      </c>
      <c r="C12" s="223" t="str">
        <f>MID(入力用シート!$F$9,2,1)</f>
        <v/>
      </c>
      <c r="D12" s="223" t="str">
        <f>MID(入力用シート!$F$9,3,1)</f>
        <v/>
      </c>
      <c r="E12" s="223" t="str">
        <f>MID(入力用シート!$F$9,4,1)</f>
        <v/>
      </c>
      <c r="F12" s="210" t="str">
        <f>RIGHT(入力用シート!F9,1)</f>
        <v/>
      </c>
      <c r="G12" s="221" t="str">
        <f>LEFT(入力用シート!F11,1)</f>
        <v/>
      </c>
      <c r="H12" s="223" t="str">
        <f>MID(入力用シート!$F$11,2,1)</f>
        <v/>
      </c>
      <c r="I12" s="223" t="str">
        <f>MID(入力用シート!$F$11,3,1)</f>
        <v/>
      </c>
      <c r="J12" s="223" t="str">
        <f>MID(入力用シート!$F$11,4,1)</f>
        <v/>
      </c>
      <c r="K12" s="223" t="str">
        <f>MID(入力用シート!$F$11,5,1)</f>
        <v/>
      </c>
      <c r="L12" s="223" t="str">
        <f>MID(入力用シート!$F$11,6,1)</f>
        <v/>
      </c>
      <c r="M12" s="223" t="str">
        <f>MID(入力用シート!$F$11,7,1)</f>
        <v/>
      </c>
      <c r="N12" s="245" t="str">
        <f>RIGHT(入力用シート!F11,1)</f>
        <v/>
      </c>
      <c r="O12" s="235"/>
      <c r="P12" s="236"/>
      <c r="Q12" s="247" t="str">
        <f>IF(ISERROR(入力用シート!J61),"",入力用シート!J61)</f>
        <v/>
      </c>
      <c r="R12" s="249" t="str">
        <f>IF(ISERROR(入力用シート!I61),"",入力用シート!L61)</f>
        <v/>
      </c>
      <c r="S12" s="250"/>
      <c r="T12" s="253" t="str">
        <f>IF(ISERROR(入力用シート!I61),"",入力用シート!I61)</f>
        <v/>
      </c>
      <c r="U12" s="254"/>
      <c r="V12" s="257" t="str">
        <f>IF(ISERROR(入力用シート!I61),"",入力用シート!I61)</f>
        <v/>
      </c>
      <c r="W12" s="258"/>
    </row>
    <row r="13" spans="2:23" ht="11.25" customHeight="1">
      <c r="B13" s="222"/>
      <c r="C13" s="224"/>
      <c r="D13" s="224"/>
      <c r="E13" s="224"/>
      <c r="F13" s="212"/>
      <c r="G13" s="222"/>
      <c r="H13" s="224"/>
      <c r="I13" s="224"/>
      <c r="J13" s="224"/>
      <c r="K13" s="224"/>
      <c r="L13" s="224"/>
      <c r="M13" s="224"/>
      <c r="N13" s="246"/>
      <c r="O13" s="237"/>
      <c r="P13" s="238"/>
      <c r="Q13" s="248"/>
      <c r="R13" s="251"/>
      <c r="S13" s="252"/>
      <c r="T13" s="255"/>
      <c r="U13" s="256"/>
      <c r="V13" s="259"/>
      <c r="W13" s="260"/>
    </row>
    <row r="14" spans="2:23" ht="11.25" customHeight="1">
      <c r="B14" s="329"/>
      <c r="C14" s="330"/>
      <c r="D14" s="195" t="s">
        <v>119</v>
      </c>
      <c r="E14" s="195"/>
      <c r="F14" s="195"/>
      <c r="G14" s="195"/>
      <c r="H14" s="195"/>
      <c r="I14" s="195"/>
      <c r="J14" s="195"/>
      <c r="K14" s="195"/>
      <c r="L14" s="196"/>
      <c r="M14" s="234" t="s">
        <v>120</v>
      </c>
      <c r="N14" s="195"/>
      <c r="O14" s="195"/>
      <c r="P14" s="195"/>
      <c r="Q14" s="195"/>
      <c r="R14" s="195"/>
      <c r="S14" s="195"/>
      <c r="T14" s="195"/>
      <c r="U14" s="196"/>
      <c r="V14" s="333" t="s">
        <v>121</v>
      </c>
      <c r="W14" s="334"/>
    </row>
    <row r="15" spans="2:23" ht="11.25" customHeight="1">
      <c r="B15" s="329"/>
      <c r="C15" s="330"/>
      <c r="D15" s="198"/>
      <c r="E15" s="198"/>
      <c r="F15" s="198"/>
      <c r="G15" s="198"/>
      <c r="H15" s="198"/>
      <c r="I15" s="198"/>
      <c r="J15" s="198"/>
      <c r="K15" s="198"/>
      <c r="L15" s="199"/>
      <c r="M15" s="197"/>
      <c r="N15" s="198"/>
      <c r="O15" s="198"/>
      <c r="P15" s="198"/>
      <c r="Q15" s="198"/>
      <c r="R15" s="198"/>
      <c r="S15" s="198"/>
      <c r="T15" s="198"/>
      <c r="U15" s="199"/>
      <c r="V15" s="335"/>
      <c r="W15" s="336"/>
    </row>
    <row r="16" spans="2:23" ht="11.25" customHeight="1">
      <c r="B16" s="331"/>
      <c r="C16" s="332"/>
      <c r="D16" s="198" t="s">
        <v>44</v>
      </c>
      <c r="E16" s="198"/>
      <c r="F16" s="233"/>
      <c r="G16" s="232" t="s">
        <v>31</v>
      </c>
      <c r="H16" s="233"/>
      <c r="I16" s="232" t="s">
        <v>32</v>
      </c>
      <c r="J16" s="233"/>
      <c r="K16" s="198" t="s">
        <v>33</v>
      </c>
      <c r="L16" s="199"/>
      <c r="M16" s="197" t="s">
        <v>44</v>
      </c>
      <c r="N16" s="198"/>
      <c r="O16" s="233"/>
      <c r="P16" s="232" t="s">
        <v>31</v>
      </c>
      <c r="Q16" s="233"/>
      <c r="R16" s="232" t="s">
        <v>32</v>
      </c>
      <c r="S16" s="233"/>
      <c r="T16" s="198" t="s">
        <v>33</v>
      </c>
      <c r="U16" s="199"/>
      <c r="V16" s="337"/>
      <c r="W16" s="338"/>
    </row>
    <row r="17" spans="1:23" ht="11.25" customHeight="1">
      <c r="B17" s="318" t="s">
        <v>122</v>
      </c>
      <c r="C17" s="319"/>
      <c r="D17" s="346" t="str">
        <f>IF(ISERROR(入力用シート!I42),"",入力用シート!K42)</f>
        <v/>
      </c>
      <c r="E17" s="236"/>
      <c r="F17" s="73">
        <v>23</v>
      </c>
      <c r="G17" s="239">
        <v>24</v>
      </c>
      <c r="H17" s="240"/>
      <c r="I17" s="239">
        <v>26</v>
      </c>
      <c r="J17" s="240"/>
      <c r="K17" s="219">
        <v>28</v>
      </c>
      <c r="L17" s="220"/>
      <c r="M17" s="235" t="str">
        <f>IF(入力用シート!I43=0,"",入力用シート!K43)</f>
        <v/>
      </c>
      <c r="N17" s="236"/>
      <c r="O17" s="73">
        <v>37</v>
      </c>
      <c r="P17" s="239">
        <v>38</v>
      </c>
      <c r="Q17" s="240"/>
      <c r="R17" s="239">
        <v>40</v>
      </c>
      <c r="S17" s="240"/>
      <c r="T17" s="219">
        <v>42</v>
      </c>
      <c r="U17" s="220"/>
      <c r="V17" s="344">
        <v>78</v>
      </c>
      <c r="W17" s="220"/>
    </row>
    <row r="18" spans="1:23" ht="11.25" customHeight="1">
      <c r="B18" s="320"/>
      <c r="C18" s="321"/>
      <c r="D18" s="346"/>
      <c r="E18" s="236"/>
      <c r="F18" s="209" t="str">
        <f>IF(ISERROR(入力用シート!J42),"",入力用シート!J42)</f>
        <v/>
      </c>
      <c r="G18" s="249" t="str">
        <f>IF(ISERROR(入力用シート!I42),"",入力用シート!L42)</f>
        <v/>
      </c>
      <c r="H18" s="250"/>
      <c r="I18" s="253" t="str">
        <f>IF(ISERROR(入力用シート!I42),"",入力用シート!I42)</f>
        <v/>
      </c>
      <c r="J18" s="254"/>
      <c r="K18" s="257" t="str">
        <f>IF(ISERROR(入力用シート!I42),"",入力用シート!I42)</f>
        <v/>
      </c>
      <c r="L18" s="258"/>
      <c r="M18" s="235"/>
      <c r="N18" s="236"/>
      <c r="O18" s="209" t="str">
        <f>IF(入力用シート!J43=0,"",入力用シート!J43)</f>
        <v/>
      </c>
      <c r="P18" s="249" t="str">
        <f>IF(入力用シート!I43=0,"",入力用シート!L43)</f>
        <v/>
      </c>
      <c r="Q18" s="250"/>
      <c r="R18" s="253" t="str">
        <f>IF(入力用シート!I43=0,"",入力用シート!I43)</f>
        <v/>
      </c>
      <c r="S18" s="254"/>
      <c r="T18" s="257" t="str">
        <f>IF(入力用シート!I43=0,"",入力用シート!I43)</f>
        <v/>
      </c>
      <c r="U18" s="258"/>
      <c r="V18" s="339">
        <f>IF(入力用シート!F19="多胎",1,0)</f>
        <v>0</v>
      </c>
      <c r="W18" s="210"/>
    </row>
    <row r="19" spans="1:23" ht="11.25" customHeight="1" thickBot="1">
      <c r="A19" s="74"/>
      <c r="B19" s="322"/>
      <c r="C19" s="323"/>
      <c r="D19" s="346"/>
      <c r="E19" s="236"/>
      <c r="F19" s="209"/>
      <c r="G19" s="249"/>
      <c r="H19" s="250"/>
      <c r="I19" s="253"/>
      <c r="J19" s="254"/>
      <c r="K19" s="257"/>
      <c r="L19" s="258"/>
      <c r="M19" s="235"/>
      <c r="N19" s="236"/>
      <c r="O19" s="209"/>
      <c r="P19" s="249"/>
      <c r="Q19" s="250"/>
      <c r="R19" s="253"/>
      <c r="S19" s="254"/>
      <c r="T19" s="257"/>
      <c r="U19" s="258"/>
      <c r="V19" s="339"/>
      <c r="W19" s="210"/>
    </row>
    <row r="20" spans="1:23" ht="11.25" customHeight="1">
      <c r="A20" s="74"/>
      <c r="B20" s="324" t="s">
        <v>123</v>
      </c>
      <c r="C20" s="325"/>
      <c r="D20" s="345" t="str">
        <f>IF(ISERROR(入力用シート!I65),"",入力用シート!K65)</f>
        <v/>
      </c>
      <c r="E20" s="295"/>
      <c r="F20" s="75">
        <v>30</v>
      </c>
      <c r="G20" s="241">
        <v>31</v>
      </c>
      <c r="H20" s="242"/>
      <c r="I20" s="241">
        <v>33</v>
      </c>
      <c r="J20" s="242"/>
      <c r="K20" s="243">
        <v>35</v>
      </c>
      <c r="L20" s="312"/>
      <c r="M20" s="294" t="str">
        <f>IF(ISERROR(入力用シート!I66),"",入力用シート!K66)</f>
        <v/>
      </c>
      <c r="N20" s="295"/>
      <c r="O20" s="75">
        <v>44</v>
      </c>
      <c r="P20" s="241">
        <v>45</v>
      </c>
      <c r="Q20" s="242"/>
      <c r="R20" s="241">
        <v>47</v>
      </c>
      <c r="S20" s="242"/>
      <c r="T20" s="243">
        <v>49</v>
      </c>
      <c r="U20" s="312"/>
      <c r="V20" s="343">
        <v>79</v>
      </c>
      <c r="W20" s="244"/>
    </row>
    <row r="21" spans="1:23" ht="11.25" customHeight="1">
      <c r="A21" s="74"/>
      <c r="B21" s="326"/>
      <c r="C21" s="321"/>
      <c r="D21" s="346"/>
      <c r="E21" s="236"/>
      <c r="F21" s="209" t="str">
        <f>IF(ISERROR(入力用シート!J65),"",入力用シート!J65)</f>
        <v/>
      </c>
      <c r="G21" s="249" t="str">
        <f>IF(ISERROR(入力用シート!I65),"",入力用シート!L65)</f>
        <v/>
      </c>
      <c r="H21" s="250"/>
      <c r="I21" s="253" t="str">
        <f>IF(ISERROR(入力用シート!I65),"",入力用シート!I65)</f>
        <v/>
      </c>
      <c r="J21" s="254"/>
      <c r="K21" s="257" t="str">
        <f>IF(ISERROR(入力用シート!I65),"",入力用シート!I65)</f>
        <v/>
      </c>
      <c r="L21" s="258"/>
      <c r="M21" s="235"/>
      <c r="N21" s="236"/>
      <c r="O21" s="209" t="str">
        <f>IF(ISERROR(入力用シート!J66),"",入力用シート!J66)</f>
        <v/>
      </c>
      <c r="P21" s="249" t="str">
        <f>IF(ISERROR(入力用シート!I66),"",入力用シート!L66)</f>
        <v/>
      </c>
      <c r="Q21" s="250"/>
      <c r="R21" s="253" t="str">
        <f>IF(ISERROR(入力用シート!I66),"",入力用シート!I66)</f>
        <v/>
      </c>
      <c r="S21" s="254"/>
      <c r="T21" s="257" t="str">
        <f>IF(ISERROR(入力用シート!I66),"",入力用シート!I66)</f>
        <v/>
      </c>
      <c r="U21" s="258"/>
      <c r="V21" s="339">
        <f>IF(入力用シート!F27="多胎",1,0)</f>
        <v>0</v>
      </c>
      <c r="W21" s="340"/>
    </row>
    <row r="22" spans="1:23" ht="11.25" customHeight="1" thickBot="1">
      <c r="A22" s="74"/>
      <c r="B22" s="327"/>
      <c r="C22" s="328"/>
      <c r="D22" s="347"/>
      <c r="E22" s="297"/>
      <c r="F22" s="313"/>
      <c r="G22" s="314"/>
      <c r="H22" s="315"/>
      <c r="I22" s="278"/>
      <c r="J22" s="279"/>
      <c r="K22" s="316"/>
      <c r="L22" s="317"/>
      <c r="M22" s="296"/>
      <c r="N22" s="297"/>
      <c r="O22" s="313"/>
      <c r="P22" s="314"/>
      <c r="Q22" s="315"/>
      <c r="R22" s="278"/>
      <c r="S22" s="279"/>
      <c r="T22" s="316"/>
      <c r="U22" s="317"/>
      <c r="V22" s="341"/>
      <c r="W22" s="342"/>
    </row>
    <row r="23" spans="1:23" ht="11.25" customHeight="1">
      <c r="A23" s="76"/>
      <c r="B23" s="201"/>
      <c r="C23" s="202"/>
      <c r="D23" s="202"/>
      <c r="E23" s="361" t="s">
        <v>67</v>
      </c>
      <c r="F23" s="362"/>
      <c r="G23" s="362"/>
      <c r="H23" s="362"/>
      <c r="I23" s="362"/>
      <c r="J23" s="362"/>
      <c r="K23" s="362"/>
      <c r="L23" s="362"/>
      <c r="M23" s="362"/>
      <c r="N23" s="362"/>
      <c r="O23" s="362"/>
      <c r="P23" s="362"/>
      <c r="Q23" s="362"/>
      <c r="R23" s="362"/>
      <c r="S23" s="362"/>
      <c r="T23" s="362"/>
      <c r="U23" s="362"/>
      <c r="V23" s="362"/>
      <c r="W23" s="363"/>
    </row>
    <row r="24" spans="1:23" ht="11.25" customHeight="1">
      <c r="A24" s="76"/>
      <c r="B24" s="201"/>
      <c r="C24" s="202"/>
      <c r="D24" s="202"/>
      <c r="E24" s="364"/>
      <c r="F24" s="365"/>
      <c r="G24" s="365"/>
      <c r="H24" s="365"/>
      <c r="I24" s="365"/>
      <c r="J24" s="365"/>
      <c r="K24" s="365"/>
      <c r="L24" s="365"/>
      <c r="M24" s="365"/>
      <c r="N24" s="365"/>
      <c r="O24" s="365"/>
      <c r="P24" s="365"/>
      <c r="Q24" s="365"/>
      <c r="R24" s="365"/>
      <c r="S24" s="365"/>
      <c r="T24" s="365"/>
      <c r="U24" s="365"/>
      <c r="V24" s="365"/>
      <c r="W24" s="366"/>
    </row>
    <row r="25" spans="1:23" ht="11.25" customHeight="1">
      <c r="A25" s="76"/>
      <c r="B25" s="201"/>
      <c r="C25" s="202"/>
      <c r="D25" s="202"/>
      <c r="E25" s="232" t="s">
        <v>3</v>
      </c>
      <c r="F25" s="198"/>
      <c r="G25" s="198"/>
      <c r="H25" s="198"/>
      <c r="I25" s="198"/>
      <c r="J25" s="198"/>
      <c r="K25" s="198"/>
      <c r="L25" s="198"/>
      <c r="M25" s="233"/>
      <c r="N25" s="274"/>
      <c r="O25" s="198" t="s">
        <v>4</v>
      </c>
      <c r="P25" s="198"/>
      <c r="Q25" s="198"/>
      <c r="R25" s="198"/>
      <c r="S25" s="198"/>
      <c r="T25" s="198"/>
      <c r="U25" s="198"/>
      <c r="V25" s="198"/>
      <c r="W25" s="199"/>
    </row>
    <row r="26" spans="1:23" ht="11.25" customHeight="1">
      <c r="A26" s="76"/>
      <c r="B26" s="197"/>
      <c r="C26" s="198"/>
      <c r="D26" s="198"/>
      <c r="E26" s="261" t="s">
        <v>44</v>
      </c>
      <c r="F26" s="230"/>
      <c r="G26" s="231"/>
      <c r="H26" s="261" t="s">
        <v>31</v>
      </c>
      <c r="I26" s="231"/>
      <c r="J26" s="261" t="s">
        <v>32</v>
      </c>
      <c r="K26" s="231"/>
      <c r="L26" s="230" t="s">
        <v>33</v>
      </c>
      <c r="M26" s="230"/>
      <c r="N26" s="275"/>
      <c r="O26" s="261" t="s">
        <v>44</v>
      </c>
      <c r="P26" s="230"/>
      <c r="Q26" s="231"/>
      <c r="R26" s="261" t="s">
        <v>31</v>
      </c>
      <c r="S26" s="231"/>
      <c r="T26" s="261" t="s">
        <v>32</v>
      </c>
      <c r="U26" s="231"/>
      <c r="V26" s="230" t="s">
        <v>33</v>
      </c>
      <c r="W26" s="262"/>
    </row>
    <row r="27" spans="1:23" ht="11.25" customHeight="1">
      <c r="B27" s="350" t="s">
        <v>122</v>
      </c>
      <c r="C27" s="302"/>
      <c r="D27" s="303"/>
      <c r="E27" s="263" t="str">
        <f>IF(ISERROR(入力用シート!I44),"",入力用シート!K44)</f>
        <v/>
      </c>
      <c r="F27" s="236"/>
      <c r="G27" s="267" t="str">
        <f>IF(ISERROR(入力用シート!J44),"",入力用シート!J44)</f>
        <v/>
      </c>
      <c r="H27" s="268" t="str">
        <f>IF(ISERROR(入力用シート!I44),"",入力用シート!L44)</f>
        <v/>
      </c>
      <c r="I27" s="269"/>
      <c r="J27" s="270" t="str">
        <f>IF(ISERROR(入力用シート!I44),"",入力用シート!I44)</f>
        <v/>
      </c>
      <c r="K27" s="271"/>
      <c r="L27" s="272" t="str">
        <f>IF(ISERROR(入力用シート!I44),"",入力用シート!I44)</f>
        <v/>
      </c>
      <c r="M27" s="272"/>
      <c r="N27" s="274" t="s">
        <v>66</v>
      </c>
      <c r="O27" s="263" t="str">
        <f>IF(ISERROR(入力用シート!I45),"",入力用シート!K45)</f>
        <v/>
      </c>
      <c r="P27" s="236"/>
      <c r="Q27" s="267" t="str">
        <f>IF(ISERROR(入力用シート!J45),"",入力用シート!J45)</f>
        <v/>
      </c>
      <c r="R27" s="268" t="str">
        <f>IF(ISERROR(入力用シート!I45),"",入力用シート!L45)</f>
        <v/>
      </c>
      <c r="S27" s="269"/>
      <c r="T27" s="270" t="str">
        <f>IF(ISERROR(入力用シート!I45),"",入力用シート!I45)</f>
        <v/>
      </c>
      <c r="U27" s="271"/>
      <c r="V27" s="272" t="str">
        <f>IF(ISERROR(入力用シート!I45),"",入力用シート!I45)</f>
        <v/>
      </c>
      <c r="W27" s="273"/>
    </row>
    <row r="28" spans="1:23" ht="11.25" customHeight="1" thickBot="1">
      <c r="B28" s="350"/>
      <c r="C28" s="302"/>
      <c r="D28" s="303"/>
      <c r="E28" s="263"/>
      <c r="F28" s="236"/>
      <c r="G28" s="267"/>
      <c r="H28" s="268"/>
      <c r="I28" s="269"/>
      <c r="J28" s="270"/>
      <c r="K28" s="271"/>
      <c r="L28" s="272"/>
      <c r="M28" s="272"/>
      <c r="N28" s="275"/>
      <c r="O28" s="263"/>
      <c r="P28" s="236"/>
      <c r="Q28" s="267"/>
      <c r="R28" s="268"/>
      <c r="S28" s="269"/>
      <c r="T28" s="270"/>
      <c r="U28" s="271"/>
      <c r="V28" s="272"/>
      <c r="W28" s="273"/>
    </row>
    <row r="29" spans="1:23" ht="11.25" customHeight="1">
      <c r="B29" s="298" t="s">
        <v>123</v>
      </c>
      <c r="C29" s="299"/>
      <c r="D29" s="300"/>
      <c r="E29" s="351" t="str">
        <f>IF(ISERROR(入力用シート!I67),"",入力用シート!K67)</f>
        <v/>
      </c>
      <c r="F29" s="295"/>
      <c r="G29" s="75">
        <v>51</v>
      </c>
      <c r="H29" s="241">
        <v>52</v>
      </c>
      <c r="I29" s="242"/>
      <c r="J29" s="241">
        <v>54</v>
      </c>
      <c r="K29" s="242"/>
      <c r="L29" s="243">
        <v>56</v>
      </c>
      <c r="M29" s="243"/>
      <c r="N29" s="353" t="s">
        <v>66</v>
      </c>
      <c r="O29" s="351" t="str">
        <f>IF(ISERROR(入力用シート!I68),"",入力用シート!K68)</f>
        <v/>
      </c>
      <c r="P29" s="295"/>
      <c r="Q29" s="75">
        <v>58</v>
      </c>
      <c r="R29" s="241">
        <v>59</v>
      </c>
      <c r="S29" s="242"/>
      <c r="T29" s="241">
        <v>61</v>
      </c>
      <c r="U29" s="242"/>
      <c r="V29" s="243">
        <v>63</v>
      </c>
      <c r="W29" s="244"/>
    </row>
    <row r="30" spans="1:23" ht="11.25" customHeight="1">
      <c r="B30" s="301"/>
      <c r="C30" s="302"/>
      <c r="D30" s="303"/>
      <c r="E30" s="263"/>
      <c r="F30" s="236"/>
      <c r="G30" s="209" t="str">
        <f>IF(ISERROR(入力用シート!J67),"",入力用シート!J67)</f>
        <v/>
      </c>
      <c r="H30" s="249" t="str">
        <f>IF(ISERROR(入力用シート!I67),"",入力用シート!L67)</f>
        <v/>
      </c>
      <c r="I30" s="250"/>
      <c r="J30" s="253" t="str">
        <f>IF(ISERROR(入力用シート!I67),"",入力用シート!I67)</f>
        <v/>
      </c>
      <c r="K30" s="254"/>
      <c r="L30" s="280" t="str">
        <f>IF(ISERROR(入力用シート!I67),"",入力用シート!I67)</f>
        <v/>
      </c>
      <c r="M30" s="281"/>
      <c r="N30" s="275"/>
      <c r="O30" s="263"/>
      <c r="P30" s="236"/>
      <c r="Q30" s="209" t="str">
        <f>IF(ISERROR(入力用シート!J68),"",入力用シート!J68)</f>
        <v/>
      </c>
      <c r="R30" s="249" t="str">
        <f>IF(ISERROR(入力用シート!I68),"",入力用シート!L68)</f>
        <v/>
      </c>
      <c r="S30" s="250"/>
      <c r="T30" s="253" t="str">
        <f>IF(ISERROR(入力用シート!I68),"",入力用シート!I68)</f>
        <v/>
      </c>
      <c r="U30" s="254"/>
      <c r="V30" s="257" t="str">
        <f>IF(ISERROR(入力用シート!I68),"",入力用シート!I68)</f>
        <v/>
      </c>
      <c r="W30" s="348"/>
    </row>
    <row r="31" spans="1:23" ht="11.25" customHeight="1" thickBot="1">
      <c r="B31" s="304"/>
      <c r="C31" s="305"/>
      <c r="D31" s="306"/>
      <c r="E31" s="352"/>
      <c r="F31" s="297"/>
      <c r="G31" s="313"/>
      <c r="H31" s="314"/>
      <c r="I31" s="315"/>
      <c r="J31" s="278"/>
      <c r="K31" s="279"/>
      <c r="L31" s="282"/>
      <c r="M31" s="283"/>
      <c r="N31" s="354"/>
      <c r="O31" s="352"/>
      <c r="P31" s="297"/>
      <c r="Q31" s="313"/>
      <c r="R31" s="314"/>
      <c r="S31" s="315"/>
      <c r="T31" s="278"/>
      <c r="U31" s="279"/>
      <c r="V31" s="316"/>
      <c r="W31" s="349"/>
    </row>
    <row r="32" spans="1:23" ht="11.25" customHeight="1">
      <c r="B32" s="355"/>
      <c r="C32" s="356"/>
      <c r="D32" s="357"/>
      <c r="E32" s="367" t="s">
        <v>124</v>
      </c>
      <c r="F32" s="368"/>
      <c r="G32" s="368"/>
      <c r="H32" s="368"/>
      <c r="I32" s="368"/>
      <c r="J32" s="368"/>
      <c r="K32" s="368"/>
      <c r="L32" s="368"/>
      <c r="M32" s="368"/>
      <c r="N32" s="368"/>
      <c r="O32" s="368"/>
      <c r="P32" s="368"/>
      <c r="Q32" s="368"/>
      <c r="R32" s="368"/>
      <c r="S32" s="368"/>
      <c r="T32" s="368"/>
      <c r="U32" s="368"/>
      <c r="V32" s="368"/>
      <c r="W32" s="369"/>
    </row>
    <row r="33" spans="1:23" ht="11.25" customHeight="1">
      <c r="B33" s="355"/>
      <c r="C33" s="356"/>
      <c r="D33" s="357"/>
      <c r="E33" s="370"/>
      <c r="F33" s="371"/>
      <c r="G33" s="371"/>
      <c r="H33" s="371"/>
      <c r="I33" s="371"/>
      <c r="J33" s="371"/>
      <c r="K33" s="371"/>
      <c r="L33" s="371"/>
      <c r="M33" s="371"/>
      <c r="N33" s="371"/>
      <c r="O33" s="371"/>
      <c r="P33" s="371"/>
      <c r="Q33" s="371"/>
      <c r="R33" s="371"/>
      <c r="S33" s="371"/>
      <c r="T33" s="371"/>
      <c r="U33" s="371"/>
      <c r="V33" s="371"/>
      <c r="W33" s="372"/>
    </row>
    <row r="34" spans="1:23" ht="11.25" customHeight="1">
      <c r="A34" s="74"/>
      <c r="B34" s="355"/>
      <c r="C34" s="356"/>
      <c r="D34" s="357"/>
      <c r="E34" s="232" t="s">
        <v>3</v>
      </c>
      <c r="F34" s="198"/>
      <c r="G34" s="198"/>
      <c r="H34" s="198"/>
      <c r="I34" s="198"/>
      <c r="J34" s="198"/>
      <c r="K34" s="198"/>
      <c r="L34" s="198"/>
      <c r="M34" s="233"/>
      <c r="N34" s="274"/>
      <c r="O34" s="198" t="s">
        <v>4</v>
      </c>
      <c r="P34" s="198"/>
      <c r="Q34" s="198"/>
      <c r="R34" s="198"/>
      <c r="S34" s="198"/>
      <c r="T34" s="198"/>
      <c r="U34" s="198"/>
      <c r="V34" s="198"/>
      <c r="W34" s="199"/>
    </row>
    <row r="35" spans="1:23" ht="11.25" customHeight="1">
      <c r="A35" s="74"/>
      <c r="B35" s="358"/>
      <c r="C35" s="359"/>
      <c r="D35" s="360"/>
      <c r="E35" s="261" t="s">
        <v>44</v>
      </c>
      <c r="F35" s="230"/>
      <c r="G35" s="231"/>
      <c r="H35" s="261" t="s">
        <v>31</v>
      </c>
      <c r="I35" s="231"/>
      <c r="J35" s="261" t="s">
        <v>32</v>
      </c>
      <c r="K35" s="231"/>
      <c r="L35" s="230" t="s">
        <v>33</v>
      </c>
      <c r="M35" s="230"/>
      <c r="N35" s="275"/>
      <c r="O35" s="261" t="s">
        <v>44</v>
      </c>
      <c r="P35" s="230"/>
      <c r="Q35" s="231"/>
      <c r="R35" s="261" t="s">
        <v>31</v>
      </c>
      <c r="S35" s="231"/>
      <c r="T35" s="261" t="s">
        <v>32</v>
      </c>
      <c r="U35" s="231"/>
      <c r="V35" s="230" t="s">
        <v>33</v>
      </c>
      <c r="W35" s="262"/>
    </row>
    <row r="36" spans="1:23" ht="11.25" customHeight="1">
      <c r="A36" s="74"/>
      <c r="B36" s="350" t="s">
        <v>122</v>
      </c>
      <c r="C36" s="302"/>
      <c r="D36" s="303"/>
      <c r="E36" s="263" t="str">
        <f>IF(ISERROR(入力用シート!I57),"",IF(入力用シート!I57=0,"00",入力用シート!K57))</f>
        <v/>
      </c>
      <c r="F36" s="236"/>
      <c r="G36" s="267" t="str">
        <f>IF(ISERROR(入力用シート!J57),"",IF(入力用シート!J57=0,"00",入力用シート!J57))</f>
        <v/>
      </c>
      <c r="H36" s="268" t="str">
        <f>IF(ISERROR(入力用シート!I57),"",IF(入力用シート!I57=0,"00",入力用シート!L57))</f>
        <v/>
      </c>
      <c r="I36" s="269"/>
      <c r="J36" s="270" t="str">
        <f>IF(ISERROR(入力用シート!I57),"",IF(入力用シート!I57=0,"00",入力用シート!I57))</f>
        <v/>
      </c>
      <c r="K36" s="271"/>
      <c r="L36" s="276" t="str">
        <f>IF(ISERROR(入力用シート!I57),"",IF(入力用シート!I57=0,"00",入力用シート!I57))</f>
        <v/>
      </c>
      <c r="M36" s="277"/>
      <c r="N36" s="274" t="s">
        <v>66</v>
      </c>
      <c r="O36" s="263" t="str">
        <f>IF(ISERROR(入力用シート!I58),"",IF(入力用シート!I58=0,"00",入力用シート!K58))</f>
        <v/>
      </c>
      <c r="P36" s="236"/>
      <c r="Q36" s="267" t="str">
        <f>IF(ISERROR(入力用シート!J58),"",IF(入力用シート!J58=0,"00",入力用シート!J58))</f>
        <v/>
      </c>
      <c r="R36" s="268" t="str">
        <f>IF(ISERROR(入力用シート!I58),"",IF(入力用シート!I58=0,"00",入力用シート!L58))</f>
        <v/>
      </c>
      <c r="S36" s="269"/>
      <c r="T36" s="270" t="str">
        <f>IF(ISERROR(入力用シート!I58),"",IF(入力用シート!I58=0,"00",入力用シート!I58))</f>
        <v/>
      </c>
      <c r="U36" s="271"/>
      <c r="V36" s="272" t="str">
        <f>IF(ISERROR(入力用シート!I58),"",IF(入力用シート!I58=0,"00",入力用シート!I58))</f>
        <v/>
      </c>
      <c r="W36" s="273"/>
    </row>
    <row r="37" spans="1:23" ht="11.25" customHeight="1" thickBot="1">
      <c r="B37" s="350"/>
      <c r="C37" s="302"/>
      <c r="D37" s="303"/>
      <c r="E37" s="263"/>
      <c r="F37" s="236"/>
      <c r="G37" s="267"/>
      <c r="H37" s="268"/>
      <c r="I37" s="269"/>
      <c r="J37" s="270"/>
      <c r="K37" s="271"/>
      <c r="L37" s="276"/>
      <c r="M37" s="277"/>
      <c r="N37" s="275"/>
      <c r="O37" s="263"/>
      <c r="P37" s="236"/>
      <c r="Q37" s="267"/>
      <c r="R37" s="268"/>
      <c r="S37" s="269"/>
      <c r="T37" s="270"/>
      <c r="U37" s="271"/>
      <c r="V37" s="272"/>
      <c r="W37" s="273"/>
    </row>
    <row r="38" spans="1:23" ht="11.25" customHeight="1">
      <c r="B38" s="298" t="s">
        <v>123</v>
      </c>
      <c r="C38" s="299"/>
      <c r="D38" s="300"/>
      <c r="E38" s="351" t="str">
        <f>IF(ISERROR(入力用シート!I80),"",IF(入力用シート!I80=0,"00",入力用シート!K80))</f>
        <v/>
      </c>
      <c r="F38" s="295"/>
      <c r="G38" s="75">
        <v>65</v>
      </c>
      <c r="H38" s="241">
        <v>66</v>
      </c>
      <c r="I38" s="242"/>
      <c r="J38" s="241">
        <v>68</v>
      </c>
      <c r="K38" s="242"/>
      <c r="L38" s="243">
        <v>70</v>
      </c>
      <c r="M38" s="243"/>
      <c r="N38" s="353" t="s">
        <v>66</v>
      </c>
      <c r="O38" s="351" t="str">
        <f>IF(ISERROR(入力用シート!I81),"",IF(入力用シート!I81=0,"00",入力用シート!K81))</f>
        <v/>
      </c>
      <c r="P38" s="295"/>
      <c r="Q38" s="75">
        <v>72</v>
      </c>
      <c r="R38" s="241">
        <v>73</v>
      </c>
      <c r="S38" s="242"/>
      <c r="T38" s="241">
        <v>75</v>
      </c>
      <c r="U38" s="242"/>
      <c r="V38" s="243">
        <v>77</v>
      </c>
      <c r="W38" s="244"/>
    </row>
    <row r="39" spans="1:23" ht="11.25" customHeight="1">
      <c r="B39" s="301"/>
      <c r="C39" s="302"/>
      <c r="D39" s="303"/>
      <c r="E39" s="263"/>
      <c r="F39" s="236"/>
      <c r="G39" s="209" t="str">
        <f>IF(ISERROR(入力用シート!J80),"",IF(入力用シート!J80=0,"00",入力用シート!J80))</f>
        <v/>
      </c>
      <c r="H39" s="249" t="str">
        <f>IF(ISERROR(入力用シート!I80),"",IF(入力用シート!I80=0,"00",入力用シート!L80))</f>
        <v/>
      </c>
      <c r="I39" s="250"/>
      <c r="J39" s="253" t="str">
        <f>IF(ISERROR(入力用シート!I80),"",IF(入力用シート!I80=0,"00",入力用シート!I80))</f>
        <v/>
      </c>
      <c r="K39" s="254"/>
      <c r="L39" s="257" t="str">
        <f>IF(ISERROR(入力用シート!I80),"",IF(入力用シート!I80=0,"00",入力用シート!I80))</f>
        <v/>
      </c>
      <c r="M39" s="257"/>
      <c r="N39" s="275"/>
      <c r="O39" s="263"/>
      <c r="P39" s="236"/>
      <c r="Q39" s="209" t="str">
        <f>IF(ISERROR(入力用シート!J81),"",IF(入力用シート!J81=0,"00",入力用シート!J81))</f>
        <v/>
      </c>
      <c r="R39" s="249" t="str">
        <f>IF(ISERROR(入力用シート!I81),"",IF(入力用シート!I81=0,"00",入力用シート!L81))</f>
        <v/>
      </c>
      <c r="S39" s="250"/>
      <c r="T39" s="253" t="str">
        <f>IF(ISERROR(入力用シート!I81),"",IF(入力用シート!I81=0,"00",入力用シート!I81))</f>
        <v/>
      </c>
      <c r="U39" s="254"/>
      <c r="V39" s="257" t="str">
        <f>IF(ISERROR(入力用シート!I81),"",IF(入力用シート!I81=0,"00",入力用シート!I81))</f>
        <v/>
      </c>
      <c r="W39" s="348"/>
    </row>
    <row r="40" spans="1:23" ht="11.25" customHeight="1" thickBot="1">
      <c r="B40" s="304"/>
      <c r="C40" s="305"/>
      <c r="D40" s="306"/>
      <c r="E40" s="352"/>
      <c r="F40" s="297"/>
      <c r="G40" s="313"/>
      <c r="H40" s="314"/>
      <c r="I40" s="315"/>
      <c r="J40" s="278"/>
      <c r="K40" s="279"/>
      <c r="L40" s="316"/>
      <c r="M40" s="316"/>
      <c r="N40" s="354"/>
      <c r="O40" s="352"/>
      <c r="P40" s="297"/>
      <c r="Q40" s="313"/>
      <c r="R40" s="314"/>
      <c r="S40" s="315"/>
      <c r="T40" s="278"/>
      <c r="U40" s="279"/>
      <c r="V40" s="316"/>
      <c r="W40" s="349"/>
    </row>
    <row r="41" spans="1:23" ht="11.25" customHeight="1">
      <c r="B41" s="264" t="s">
        <v>35</v>
      </c>
      <c r="C41" s="265"/>
      <c r="D41" s="265"/>
      <c r="E41" s="265"/>
      <c r="F41" s="265"/>
      <c r="G41" s="265"/>
      <c r="H41" s="265"/>
      <c r="I41" s="265"/>
      <c r="J41" s="265"/>
      <c r="K41" s="265"/>
      <c r="L41" s="265"/>
      <c r="M41" s="265"/>
      <c r="N41" s="265"/>
      <c r="O41" s="265"/>
      <c r="P41" s="265"/>
      <c r="Q41" s="265"/>
      <c r="R41" s="265"/>
      <c r="S41" s="265"/>
      <c r="T41" s="265"/>
      <c r="U41" s="265"/>
      <c r="V41" s="265"/>
      <c r="W41" s="266"/>
    </row>
    <row r="42" spans="1:23" ht="11.25" customHeight="1">
      <c r="B42" s="264"/>
      <c r="C42" s="265"/>
      <c r="D42" s="265"/>
      <c r="E42" s="265"/>
      <c r="F42" s="265"/>
      <c r="G42" s="265"/>
      <c r="H42" s="265"/>
      <c r="I42" s="265"/>
      <c r="J42" s="265"/>
      <c r="K42" s="265"/>
      <c r="L42" s="265"/>
      <c r="M42" s="265"/>
      <c r="N42" s="265"/>
      <c r="O42" s="265"/>
      <c r="P42" s="265"/>
      <c r="Q42" s="265"/>
      <c r="R42" s="265"/>
      <c r="S42" s="265"/>
      <c r="T42" s="265"/>
      <c r="U42" s="265"/>
      <c r="V42" s="265"/>
      <c r="W42" s="266"/>
    </row>
    <row r="43" spans="1:23" ht="11.25" customHeight="1">
      <c r="B43" s="201" t="s">
        <v>34</v>
      </c>
      <c r="C43" s="202"/>
      <c r="D43" s="202"/>
      <c r="E43" s="202"/>
      <c r="F43" s="202"/>
      <c r="G43" s="202"/>
      <c r="H43" s="202"/>
      <c r="I43" s="202"/>
      <c r="J43" s="202"/>
      <c r="K43" s="77"/>
      <c r="L43" s="77"/>
      <c r="M43" s="74"/>
      <c r="N43" s="74"/>
      <c r="O43" s="74"/>
      <c r="P43" s="74"/>
      <c r="Q43" s="74"/>
      <c r="R43" s="74"/>
      <c r="S43" s="74"/>
      <c r="T43" s="74"/>
      <c r="U43" s="74"/>
      <c r="V43" s="74"/>
      <c r="W43" s="76"/>
    </row>
    <row r="44" spans="1:23" ht="11.25" customHeight="1">
      <c r="B44" s="201"/>
      <c r="C44" s="202"/>
      <c r="D44" s="202"/>
      <c r="E44" s="202"/>
      <c r="F44" s="202"/>
      <c r="G44" s="202"/>
      <c r="H44" s="202"/>
      <c r="I44" s="202"/>
      <c r="J44" s="202"/>
      <c r="K44" s="77"/>
      <c r="L44" s="77"/>
      <c r="M44" s="74"/>
      <c r="N44" s="74"/>
      <c r="O44" s="74"/>
      <c r="P44" s="74"/>
      <c r="Q44" s="74"/>
      <c r="R44" s="74"/>
      <c r="S44" s="74"/>
      <c r="T44" s="74"/>
      <c r="U44" s="74"/>
      <c r="V44" s="74"/>
      <c r="W44" s="76"/>
    </row>
    <row r="45" spans="1:23" ht="11.25" customHeight="1">
      <c r="A45" s="76"/>
      <c r="B45" s="66"/>
      <c r="C45" s="285" t="s">
        <v>77</v>
      </c>
      <c r="D45" s="285"/>
      <c r="E45" s="284" t="str">
        <f>IF(ISERROR(入力用シート!I62),"",入力用シート!L62)</f>
        <v/>
      </c>
      <c r="F45" s="285" t="s">
        <v>31</v>
      </c>
      <c r="G45" s="286" t="str">
        <f>IF(ISERROR(入力用シート!I62),"",入力用シート!I62)</f>
        <v/>
      </c>
      <c r="H45" s="285" t="s">
        <v>6</v>
      </c>
      <c r="I45" s="287" t="str">
        <f>IF(ISERROR(入力用シート!I62),"",入力用シート!I62)</f>
        <v/>
      </c>
      <c r="J45" s="285" t="s">
        <v>33</v>
      </c>
      <c r="K45" s="65"/>
      <c r="L45" s="65"/>
      <c r="M45" s="65"/>
      <c r="N45" s="65"/>
      <c r="O45" s="65"/>
      <c r="P45" s="65"/>
      <c r="Q45" s="65"/>
      <c r="R45" s="65"/>
      <c r="S45" s="65"/>
      <c r="T45" s="65"/>
      <c r="U45" s="65"/>
      <c r="V45" s="65"/>
      <c r="W45" s="78"/>
    </row>
    <row r="46" spans="1:23" ht="11.25" customHeight="1">
      <c r="A46" s="76"/>
      <c r="B46" s="66"/>
      <c r="C46" s="285"/>
      <c r="D46" s="285"/>
      <c r="E46" s="284"/>
      <c r="F46" s="285"/>
      <c r="G46" s="286"/>
      <c r="H46" s="285"/>
      <c r="I46" s="287"/>
      <c r="J46" s="285"/>
      <c r="K46" s="285" t="s">
        <v>36</v>
      </c>
      <c r="L46" s="285"/>
      <c r="M46" s="289" t="str">
        <f>IF(入力用シート!F13="","",入力用シート!F13)</f>
        <v/>
      </c>
      <c r="N46" s="289"/>
      <c r="O46" s="289"/>
      <c r="P46" s="289"/>
      <c r="Q46" s="289"/>
      <c r="R46" s="289"/>
      <c r="S46" s="289"/>
      <c r="T46" s="65"/>
      <c r="U46" s="66"/>
      <c r="V46" s="66"/>
      <c r="W46" s="78"/>
    </row>
    <row r="47" spans="1:23" ht="11.25" customHeight="1">
      <c r="A47" s="76"/>
      <c r="B47" s="65"/>
      <c r="C47" s="66"/>
      <c r="D47" s="66"/>
      <c r="E47" s="66"/>
      <c r="F47" s="66"/>
      <c r="G47" s="66"/>
      <c r="H47" s="79"/>
      <c r="I47" s="80"/>
      <c r="J47" s="81"/>
      <c r="K47" s="285"/>
      <c r="L47" s="285"/>
      <c r="M47" s="289"/>
      <c r="N47" s="289"/>
      <c r="O47" s="289"/>
      <c r="P47" s="289"/>
      <c r="Q47" s="289"/>
      <c r="R47" s="289"/>
      <c r="S47" s="289"/>
      <c r="T47" s="65"/>
      <c r="U47" s="66"/>
      <c r="V47" s="66"/>
      <c r="W47" s="78"/>
    </row>
    <row r="48" spans="1:23" ht="11.25" customHeight="1">
      <c r="A48" s="74"/>
      <c r="B48" s="82"/>
      <c r="C48" s="66"/>
      <c r="D48" s="66"/>
      <c r="E48" s="66"/>
      <c r="F48" s="66"/>
      <c r="G48" s="66"/>
      <c r="H48" s="79"/>
      <c r="I48" s="80"/>
      <c r="J48" s="81"/>
      <c r="K48" s="99"/>
      <c r="L48" s="99"/>
      <c r="M48" s="101"/>
      <c r="N48" s="101"/>
      <c r="O48" s="101"/>
      <c r="P48" s="101"/>
      <c r="Q48" s="101"/>
      <c r="R48" s="101"/>
      <c r="S48" s="101"/>
      <c r="T48" s="65"/>
      <c r="U48" s="66"/>
      <c r="V48" s="66"/>
      <c r="W48" s="78"/>
    </row>
    <row r="49" spans="1:23" ht="11.25" customHeight="1">
      <c r="B49" s="82"/>
      <c r="C49" s="65"/>
      <c r="D49" s="65"/>
      <c r="E49" s="65"/>
      <c r="F49" s="65"/>
      <c r="G49" s="65"/>
      <c r="H49" s="65"/>
      <c r="I49" s="65"/>
      <c r="J49" s="65"/>
      <c r="K49" s="285" t="s">
        <v>37</v>
      </c>
      <c r="L49" s="285"/>
      <c r="M49" s="289" t="str">
        <f>IF(入力用シート!F12="","",入力用シート!F12)</f>
        <v/>
      </c>
      <c r="N49" s="289"/>
      <c r="O49" s="289"/>
      <c r="P49" s="289"/>
      <c r="Q49" s="289"/>
      <c r="R49" s="289"/>
      <c r="S49" s="289"/>
      <c r="T49" s="289"/>
      <c r="U49" s="289"/>
      <c r="V49" s="291"/>
      <c r="W49" s="78"/>
    </row>
    <row r="50" spans="1:23" ht="11.25" customHeight="1">
      <c r="B50" s="82"/>
      <c r="C50" s="65"/>
      <c r="D50" s="65"/>
      <c r="E50" s="65"/>
      <c r="F50" s="65"/>
      <c r="G50" s="65"/>
      <c r="H50" s="65"/>
      <c r="I50" s="65"/>
      <c r="J50" s="65"/>
      <c r="K50" s="285"/>
      <c r="L50" s="285"/>
      <c r="M50" s="289"/>
      <c r="N50" s="289"/>
      <c r="O50" s="289"/>
      <c r="P50" s="289"/>
      <c r="Q50" s="289"/>
      <c r="R50" s="289"/>
      <c r="S50" s="289"/>
      <c r="T50" s="289"/>
      <c r="U50" s="289"/>
      <c r="V50" s="291"/>
      <c r="W50" s="78"/>
    </row>
    <row r="51" spans="1:23" ht="11.25" customHeight="1">
      <c r="B51" s="83"/>
      <c r="C51" s="84"/>
      <c r="D51" s="84"/>
      <c r="E51" s="84"/>
      <c r="F51" s="84"/>
      <c r="G51" s="84"/>
      <c r="H51" s="84"/>
      <c r="I51" s="84"/>
      <c r="J51" s="84"/>
      <c r="K51" s="84"/>
      <c r="L51" s="84"/>
      <c r="M51" s="84"/>
      <c r="N51" s="84"/>
      <c r="O51" s="84"/>
      <c r="P51" s="84"/>
      <c r="Q51" s="84"/>
      <c r="R51" s="84"/>
      <c r="S51" s="84"/>
      <c r="T51" s="84"/>
      <c r="U51" s="84"/>
      <c r="V51" s="84"/>
      <c r="W51" s="85"/>
    </row>
    <row r="52" spans="1:23" ht="11.25" customHeight="1">
      <c r="B52" s="308" t="s">
        <v>38</v>
      </c>
      <c r="C52" s="309"/>
      <c r="D52" s="309"/>
      <c r="E52" s="309"/>
      <c r="F52" s="309"/>
      <c r="G52" s="309"/>
      <c r="H52" s="309"/>
      <c r="I52" s="309"/>
      <c r="J52" s="309"/>
      <c r="K52" s="309"/>
      <c r="L52" s="309"/>
      <c r="M52" s="309"/>
      <c r="N52" s="309"/>
      <c r="O52" s="309"/>
      <c r="P52" s="309"/>
      <c r="Q52" s="309"/>
      <c r="R52" s="309"/>
      <c r="S52" s="309"/>
      <c r="T52" s="309"/>
      <c r="U52" s="309"/>
      <c r="V52" s="309"/>
      <c r="W52" s="310"/>
    </row>
    <row r="53" spans="1:23" ht="11.25" customHeight="1">
      <c r="B53" s="82"/>
      <c r="C53" s="285" t="s">
        <v>77</v>
      </c>
      <c r="D53" s="285"/>
      <c r="E53" s="311"/>
      <c r="F53" s="285" t="s">
        <v>31</v>
      </c>
      <c r="G53" s="290"/>
      <c r="H53" s="285" t="s">
        <v>6</v>
      </c>
      <c r="I53" s="290"/>
      <c r="J53" s="285" t="s">
        <v>33</v>
      </c>
      <c r="K53" s="65"/>
      <c r="L53" s="65"/>
      <c r="M53" s="65"/>
      <c r="N53" s="65"/>
      <c r="O53" s="65"/>
      <c r="P53" s="65"/>
      <c r="Q53" s="65"/>
      <c r="R53" s="65"/>
      <c r="S53" s="65"/>
      <c r="T53" s="65"/>
      <c r="U53" s="65"/>
      <c r="V53" s="65"/>
      <c r="W53" s="78"/>
    </row>
    <row r="54" spans="1:23" ht="11.25" customHeight="1">
      <c r="A54" s="76"/>
      <c r="B54" s="66"/>
      <c r="C54" s="285"/>
      <c r="D54" s="285"/>
      <c r="E54" s="311"/>
      <c r="F54" s="285"/>
      <c r="G54" s="290"/>
      <c r="H54" s="285"/>
      <c r="I54" s="290"/>
      <c r="J54" s="285"/>
      <c r="K54" s="285" t="s">
        <v>39</v>
      </c>
      <c r="L54" s="285"/>
      <c r="M54" s="288"/>
      <c r="N54" s="288"/>
      <c r="O54" s="288"/>
      <c r="P54" s="288"/>
      <c r="Q54" s="288"/>
      <c r="R54" s="288"/>
      <c r="S54" s="288"/>
      <c r="T54" s="288"/>
      <c r="U54" s="291"/>
      <c r="V54" s="291"/>
      <c r="W54" s="78"/>
    </row>
    <row r="55" spans="1:23" ht="11.25" customHeight="1">
      <c r="A55" s="76"/>
      <c r="B55" s="66"/>
      <c r="C55" s="66"/>
      <c r="D55" s="66"/>
      <c r="E55" s="66"/>
      <c r="F55" s="66"/>
      <c r="G55" s="66"/>
      <c r="H55" s="66"/>
      <c r="I55" s="66"/>
      <c r="J55" s="66"/>
      <c r="K55" s="285"/>
      <c r="L55" s="285"/>
      <c r="M55" s="288"/>
      <c r="N55" s="288"/>
      <c r="O55" s="288"/>
      <c r="P55" s="288"/>
      <c r="Q55" s="288"/>
      <c r="R55" s="288"/>
      <c r="S55" s="288"/>
      <c r="T55" s="288"/>
      <c r="U55" s="291"/>
      <c r="V55" s="291"/>
      <c r="W55" s="78"/>
    </row>
    <row r="56" spans="1:23" ht="11.25" customHeight="1">
      <c r="B56" s="82"/>
      <c r="C56" s="86"/>
      <c r="D56" s="86"/>
      <c r="E56" s="86"/>
      <c r="F56" s="86"/>
      <c r="G56" s="87"/>
      <c r="H56" s="86"/>
      <c r="I56" s="87"/>
      <c r="J56" s="86"/>
      <c r="K56" s="285"/>
      <c r="L56" s="285"/>
      <c r="M56" s="288"/>
      <c r="N56" s="288"/>
      <c r="O56" s="288"/>
      <c r="P56" s="288"/>
      <c r="Q56" s="288"/>
      <c r="R56" s="288"/>
      <c r="S56" s="288"/>
      <c r="T56" s="288"/>
      <c r="U56" s="291"/>
      <c r="V56" s="291"/>
      <c r="W56" s="78"/>
    </row>
    <row r="57" spans="1:23" ht="11.25" customHeight="1">
      <c r="B57" s="82"/>
      <c r="C57" s="95"/>
      <c r="D57" s="95"/>
      <c r="E57" s="95"/>
      <c r="F57" s="95"/>
      <c r="G57" s="87"/>
      <c r="H57" s="95"/>
      <c r="I57" s="87"/>
      <c r="J57" s="95"/>
      <c r="K57" s="95"/>
      <c r="L57" s="95"/>
      <c r="M57" s="96"/>
      <c r="N57" s="96"/>
      <c r="O57" s="96"/>
      <c r="P57" s="96"/>
      <c r="Q57" s="96"/>
      <c r="R57" s="96"/>
      <c r="S57" s="96"/>
      <c r="T57" s="96"/>
      <c r="U57" s="95"/>
      <c r="V57" s="95"/>
      <c r="W57" s="78"/>
    </row>
    <row r="58" spans="1:23" ht="11.25" customHeight="1">
      <c r="B58" s="82"/>
      <c r="C58" s="285" t="s">
        <v>43</v>
      </c>
      <c r="D58" s="285"/>
      <c r="E58" s="285"/>
      <c r="F58" s="285"/>
      <c r="G58" s="285"/>
      <c r="H58" s="285" t="s">
        <v>40</v>
      </c>
      <c r="I58" s="307"/>
      <c r="J58" s="307"/>
      <c r="K58" s="285" t="s">
        <v>41</v>
      </c>
      <c r="L58" s="285"/>
      <c r="M58" s="307"/>
      <c r="N58" s="307"/>
      <c r="O58" s="285" t="s">
        <v>42</v>
      </c>
      <c r="P58" s="307"/>
      <c r="Q58" s="307"/>
      <c r="R58" s="81"/>
      <c r="S58" s="65"/>
      <c r="T58" s="65"/>
      <c r="U58" s="65"/>
      <c r="V58" s="65"/>
      <c r="W58" s="78"/>
    </row>
    <row r="59" spans="1:23" ht="11.25" customHeight="1">
      <c r="B59" s="82"/>
      <c r="C59" s="285"/>
      <c r="D59" s="285"/>
      <c r="E59" s="285"/>
      <c r="F59" s="285"/>
      <c r="G59" s="285"/>
      <c r="H59" s="285"/>
      <c r="I59" s="307"/>
      <c r="J59" s="307"/>
      <c r="K59" s="285"/>
      <c r="L59" s="285"/>
      <c r="M59" s="307"/>
      <c r="N59" s="307"/>
      <c r="O59" s="285"/>
      <c r="P59" s="307"/>
      <c r="Q59" s="307"/>
      <c r="R59" s="81"/>
      <c r="S59" s="65"/>
      <c r="T59" s="65"/>
      <c r="U59" s="65"/>
      <c r="V59" s="65"/>
      <c r="W59" s="78"/>
    </row>
    <row r="60" spans="1:23" ht="11.25" customHeight="1">
      <c r="B60" s="88"/>
      <c r="C60" s="89"/>
      <c r="D60" s="89"/>
      <c r="E60" s="89"/>
      <c r="F60" s="89"/>
      <c r="G60" s="89"/>
      <c r="H60" s="89"/>
      <c r="I60" s="89"/>
      <c r="J60" s="89"/>
      <c r="K60" s="89"/>
      <c r="L60" s="89"/>
      <c r="M60" s="89"/>
      <c r="N60" s="89"/>
      <c r="O60" s="89"/>
      <c r="P60" s="89"/>
      <c r="Q60" s="89"/>
      <c r="R60" s="89"/>
      <c r="S60" s="89"/>
      <c r="T60" s="89"/>
      <c r="U60" s="89"/>
      <c r="V60" s="89"/>
      <c r="W60" s="90"/>
    </row>
    <row r="61" spans="1:23" s="91" customFormat="1" ht="11.25" customHeight="1">
      <c r="B61" s="292" t="s">
        <v>45</v>
      </c>
      <c r="C61" s="292"/>
    </row>
    <row r="62" spans="1:23" s="91" customFormat="1" ht="36" customHeight="1">
      <c r="B62" s="92">
        <v>1</v>
      </c>
      <c r="C62" s="293" t="s">
        <v>126</v>
      </c>
      <c r="D62" s="293"/>
      <c r="E62" s="293"/>
      <c r="F62" s="293"/>
      <c r="G62" s="293"/>
      <c r="H62" s="293"/>
      <c r="I62" s="293"/>
      <c r="J62" s="293"/>
      <c r="K62" s="293"/>
      <c r="L62" s="293"/>
      <c r="M62" s="293"/>
      <c r="N62" s="293"/>
      <c r="O62" s="293"/>
      <c r="P62" s="293"/>
      <c r="Q62" s="293"/>
      <c r="R62" s="293"/>
      <c r="S62" s="293"/>
      <c r="T62" s="293"/>
      <c r="U62" s="293"/>
      <c r="V62" s="293"/>
      <c r="W62" s="293"/>
    </row>
    <row r="63" spans="1:23" s="91" customFormat="1" ht="22.5" customHeight="1">
      <c r="B63" s="92">
        <v>2</v>
      </c>
      <c r="C63" s="293" t="s">
        <v>125</v>
      </c>
      <c r="D63" s="293"/>
      <c r="E63" s="293"/>
      <c r="F63" s="293"/>
      <c r="G63" s="293"/>
      <c r="H63" s="293"/>
      <c r="I63" s="293"/>
      <c r="J63" s="293"/>
      <c r="K63" s="293"/>
      <c r="L63" s="293"/>
      <c r="M63" s="293"/>
      <c r="N63" s="293"/>
      <c r="O63" s="293"/>
      <c r="P63" s="293"/>
      <c r="Q63" s="293"/>
      <c r="R63" s="293"/>
      <c r="S63" s="293"/>
      <c r="T63" s="293"/>
      <c r="U63" s="293"/>
      <c r="V63" s="293"/>
      <c r="W63" s="293"/>
    </row>
    <row r="64" spans="1:23" s="91" customFormat="1" ht="11.25" customHeight="1">
      <c r="B64" s="91">
        <v>3</v>
      </c>
      <c r="C64" s="91" t="s">
        <v>127</v>
      </c>
    </row>
    <row r="65" spans="3:22" s="91" customFormat="1" ht="11.25" customHeight="1">
      <c r="C65" s="91" t="s">
        <v>128</v>
      </c>
    </row>
    <row r="66" spans="3:22" s="91" customFormat="1" ht="11.25" customHeight="1">
      <c r="C66" s="93" t="s">
        <v>131</v>
      </c>
      <c r="D66" s="94"/>
      <c r="E66" s="94"/>
      <c r="F66" s="94"/>
      <c r="G66" s="94"/>
      <c r="H66" s="94"/>
      <c r="I66" s="94"/>
      <c r="J66" s="94"/>
      <c r="K66" s="94"/>
      <c r="L66" s="94"/>
      <c r="M66" s="94"/>
      <c r="N66" s="94"/>
      <c r="O66" s="94"/>
      <c r="P66" s="94"/>
      <c r="Q66" s="94"/>
      <c r="R66" s="94"/>
      <c r="S66" s="94"/>
      <c r="T66" s="94"/>
      <c r="U66" s="94"/>
      <c r="V66" s="94"/>
    </row>
    <row r="67" spans="3:22" s="91" customFormat="1" ht="11.25" customHeight="1">
      <c r="C67" s="94" t="s">
        <v>129</v>
      </c>
      <c r="D67" s="94"/>
      <c r="E67" s="94"/>
      <c r="F67" s="94"/>
      <c r="G67" s="94"/>
      <c r="H67" s="94"/>
      <c r="I67" s="94"/>
      <c r="J67" s="94"/>
      <c r="K67" s="94"/>
      <c r="L67" s="94"/>
      <c r="M67" s="94"/>
      <c r="N67" s="94"/>
      <c r="O67" s="94"/>
      <c r="P67" s="94"/>
      <c r="Q67" s="94"/>
      <c r="R67" s="94"/>
      <c r="S67" s="94"/>
      <c r="T67" s="94"/>
      <c r="U67" s="94"/>
      <c r="V67" s="94"/>
    </row>
    <row r="68" spans="3:22" s="91" customFormat="1" ht="11.25" customHeight="1">
      <c r="C68" s="94" t="s">
        <v>130</v>
      </c>
      <c r="D68" s="94"/>
      <c r="E68" s="94"/>
      <c r="F68" s="94"/>
      <c r="G68" s="94"/>
      <c r="H68" s="94"/>
      <c r="I68" s="94"/>
      <c r="J68" s="94"/>
      <c r="K68" s="94"/>
      <c r="L68" s="94"/>
      <c r="M68" s="94"/>
      <c r="N68" s="94"/>
      <c r="O68" s="94"/>
      <c r="P68" s="94"/>
      <c r="Q68" s="94"/>
      <c r="R68" s="94"/>
      <c r="S68" s="94"/>
      <c r="T68" s="94"/>
      <c r="U68" s="94"/>
      <c r="V68" s="94"/>
    </row>
    <row r="69" spans="3:22" ht="11.25" customHeight="1">
      <c r="C69" s="68"/>
      <c r="D69" s="68"/>
      <c r="E69" s="68"/>
      <c r="F69" s="68"/>
      <c r="G69" s="68"/>
      <c r="H69" s="68"/>
      <c r="I69" s="68"/>
      <c r="J69" s="68"/>
      <c r="K69" s="68"/>
      <c r="L69" s="68"/>
      <c r="M69" s="68"/>
      <c r="N69" s="68"/>
      <c r="O69" s="68"/>
      <c r="P69" s="68"/>
      <c r="Q69" s="68"/>
      <c r="R69" s="68"/>
      <c r="S69" s="68"/>
      <c r="T69" s="68"/>
      <c r="U69" s="68"/>
      <c r="V69" s="68"/>
    </row>
  </sheetData>
  <sheetProtection algorithmName="SHA-512" hashValue="YBBpLeR2U9v0SWXmYDR72DSWyIOfUnriFfieHj3WYBuz7yfFOfdbuWMHXzdjBbYjROWduz9ulUMOGIAhdz5Oyg==" saltValue="NDVxEkIFUlUryZsQQ6cOxg==" spinCount="100000" sheet="1" objects="1" scenarios="1"/>
  <mergeCells count="208">
    <mergeCell ref="B23:D26"/>
    <mergeCell ref="B32:D35"/>
    <mergeCell ref="N25:N26"/>
    <mergeCell ref="N34:N35"/>
    <mergeCell ref="E23:W24"/>
    <mergeCell ref="E32:W33"/>
    <mergeCell ref="E35:G35"/>
    <mergeCell ref="H35:I35"/>
    <mergeCell ref="J35:K35"/>
    <mergeCell ref="L35:M35"/>
    <mergeCell ref="O35:Q35"/>
    <mergeCell ref="R35:S35"/>
    <mergeCell ref="E34:M34"/>
    <mergeCell ref="O34:W34"/>
    <mergeCell ref="E29:F31"/>
    <mergeCell ref="H29:I29"/>
    <mergeCell ref="J29:K29"/>
    <mergeCell ref="L29:M29"/>
    <mergeCell ref="N29:N31"/>
    <mergeCell ref="O29:P31"/>
    <mergeCell ref="G30:G31"/>
    <mergeCell ref="H30:I31"/>
    <mergeCell ref="V39:W40"/>
    <mergeCell ref="B36:D37"/>
    <mergeCell ref="B27:D28"/>
    <mergeCell ref="O38:P40"/>
    <mergeCell ref="R38:S38"/>
    <mergeCell ref="T38:U38"/>
    <mergeCell ref="V38:W38"/>
    <mergeCell ref="G39:G40"/>
    <mergeCell ref="H39:I40"/>
    <mergeCell ref="J39:K40"/>
    <mergeCell ref="L39:M40"/>
    <mergeCell ref="Q39:Q40"/>
    <mergeCell ref="R39:S40"/>
    <mergeCell ref="Q30:Q31"/>
    <mergeCell ref="R30:S31"/>
    <mergeCell ref="T30:U31"/>
    <mergeCell ref="V30:W31"/>
    <mergeCell ref="B38:D40"/>
    <mergeCell ref="E38:F40"/>
    <mergeCell ref="H38:I38"/>
    <mergeCell ref="J38:K38"/>
    <mergeCell ref="L38:M38"/>
    <mergeCell ref="N38:N40"/>
    <mergeCell ref="E36:F37"/>
    <mergeCell ref="B17:C19"/>
    <mergeCell ref="B20:C22"/>
    <mergeCell ref="B14:C16"/>
    <mergeCell ref="V14:W16"/>
    <mergeCell ref="V21:W22"/>
    <mergeCell ref="V20:W20"/>
    <mergeCell ref="V17:W17"/>
    <mergeCell ref="V18:W19"/>
    <mergeCell ref="I18:J19"/>
    <mergeCell ref="K18:L19"/>
    <mergeCell ref="D20:E22"/>
    <mergeCell ref="G20:H20"/>
    <mergeCell ref="I20:J20"/>
    <mergeCell ref="K20:L20"/>
    <mergeCell ref="F21:F22"/>
    <mergeCell ref="G21:H22"/>
    <mergeCell ref="I21:J22"/>
    <mergeCell ref="K21:L22"/>
    <mergeCell ref="D16:F16"/>
    <mergeCell ref="G16:H16"/>
    <mergeCell ref="I16:J16"/>
    <mergeCell ref="K16:L16"/>
    <mergeCell ref="D17:E19"/>
    <mergeCell ref="G17:H17"/>
    <mergeCell ref="I17:J17"/>
    <mergeCell ref="K17:L17"/>
    <mergeCell ref="F18:F19"/>
    <mergeCell ref="G18:H19"/>
    <mergeCell ref="R20:S20"/>
    <mergeCell ref="T20:U20"/>
    <mergeCell ref="O21:O22"/>
    <mergeCell ref="P21:Q22"/>
    <mergeCell ref="R21:S22"/>
    <mergeCell ref="T21:U22"/>
    <mergeCell ref="O18:O19"/>
    <mergeCell ref="P18:Q19"/>
    <mergeCell ref="R18:S19"/>
    <mergeCell ref="T18:U19"/>
    <mergeCell ref="M17:N19"/>
    <mergeCell ref="P17:Q17"/>
    <mergeCell ref="R17:S17"/>
    <mergeCell ref="T17:U17"/>
    <mergeCell ref="V49:V50"/>
    <mergeCell ref="B61:C61"/>
    <mergeCell ref="C62:W62"/>
    <mergeCell ref="C63:W63"/>
    <mergeCell ref="M20:N22"/>
    <mergeCell ref="P20:Q20"/>
    <mergeCell ref="N36:N37"/>
    <mergeCell ref="B29:D31"/>
    <mergeCell ref="U54:V56"/>
    <mergeCell ref="C58:G59"/>
    <mergeCell ref="H58:H59"/>
    <mergeCell ref="I58:J59"/>
    <mergeCell ref="K58:K59"/>
    <mergeCell ref="L58:L59"/>
    <mergeCell ref="M58:N59"/>
    <mergeCell ref="O58:O59"/>
    <mergeCell ref="P58:Q59"/>
    <mergeCell ref="B52:W52"/>
    <mergeCell ref="C53:D54"/>
    <mergeCell ref="E53:E54"/>
    <mergeCell ref="F53:F54"/>
    <mergeCell ref="G53:G54"/>
    <mergeCell ref="H53:H54"/>
    <mergeCell ref="C45:D46"/>
    <mergeCell ref="E45:E46"/>
    <mergeCell ref="F45:F46"/>
    <mergeCell ref="G45:G46"/>
    <mergeCell ref="H45:H46"/>
    <mergeCell ref="I45:I46"/>
    <mergeCell ref="J53:J54"/>
    <mergeCell ref="K54:L56"/>
    <mergeCell ref="M54:T56"/>
    <mergeCell ref="J45:J46"/>
    <mergeCell ref="K46:L47"/>
    <mergeCell ref="M46:S47"/>
    <mergeCell ref="K49:L50"/>
    <mergeCell ref="M49:U50"/>
    <mergeCell ref="I53:I54"/>
    <mergeCell ref="B41:W42"/>
    <mergeCell ref="B43:J44"/>
    <mergeCell ref="G27:G28"/>
    <mergeCell ref="H27:I28"/>
    <mergeCell ref="J27:K28"/>
    <mergeCell ref="L27:M28"/>
    <mergeCell ref="Q27:Q28"/>
    <mergeCell ref="R27:S28"/>
    <mergeCell ref="T27:U28"/>
    <mergeCell ref="V27:W28"/>
    <mergeCell ref="E27:F28"/>
    <mergeCell ref="O27:P28"/>
    <mergeCell ref="T36:U37"/>
    <mergeCell ref="V36:W37"/>
    <mergeCell ref="N27:N28"/>
    <mergeCell ref="G36:G37"/>
    <mergeCell ref="H36:I37"/>
    <mergeCell ref="J36:K37"/>
    <mergeCell ref="L36:M37"/>
    <mergeCell ref="Q36:Q37"/>
    <mergeCell ref="R36:S37"/>
    <mergeCell ref="J30:K31"/>
    <mergeCell ref="L30:M31"/>
    <mergeCell ref="T39:U40"/>
    <mergeCell ref="O36:P37"/>
    <mergeCell ref="E25:M25"/>
    <mergeCell ref="O25:W25"/>
    <mergeCell ref="E26:G26"/>
    <mergeCell ref="H26:I26"/>
    <mergeCell ref="J26:K26"/>
    <mergeCell ref="L26:M26"/>
    <mergeCell ref="O26:Q26"/>
    <mergeCell ref="R26:S26"/>
    <mergeCell ref="T35:U35"/>
    <mergeCell ref="V35:W35"/>
    <mergeCell ref="M16:O16"/>
    <mergeCell ref="P16:Q16"/>
    <mergeCell ref="R16:S16"/>
    <mergeCell ref="T16:U16"/>
    <mergeCell ref="R29:S29"/>
    <mergeCell ref="T29:U29"/>
    <mergeCell ref="V29:W29"/>
    <mergeCell ref="N12:N13"/>
    <mergeCell ref="Q12:Q13"/>
    <mergeCell ref="R12:S13"/>
    <mergeCell ref="T12:U13"/>
    <mergeCell ref="V12:W13"/>
    <mergeCell ref="T26:U26"/>
    <mergeCell ref="V26:W26"/>
    <mergeCell ref="D14:L15"/>
    <mergeCell ref="M14:U15"/>
    <mergeCell ref="H12:H13"/>
    <mergeCell ref="I12:I13"/>
    <mergeCell ref="J12:J13"/>
    <mergeCell ref="K12:K13"/>
    <mergeCell ref="L12:L13"/>
    <mergeCell ref="M12:M13"/>
    <mergeCell ref="O11:P13"/>
    <mergeCell ref="R11:S11"/>
    <mergeCell ref="T11:U11"/>
    <mergeCell ref="B12:B13"/>
    <mergeCell ref="C12:C13"/>
    <mergeCell ref="D12:D13"/>
    <mergeCell ref="E12:E13"/>
    <mergeCell ref="F12:F13"/>
    <mergeCell ref="G12:G13"/>
    <mergeCell ref="B9:F10"/>
    <mergeCell ref="G9:N10"/>
    <mergeCell ref="O9:W9"/>
    <mergeCell ref="O10:Q10"/>
    <mergeCell ref="R10:S10"/>
    <mergeCell ref="T10:U10"/>
    <mergeCell ref="V10:W10"/>
    <mergeCell ref="B3:W4"/>
    <mergeCell ref="B5:F6"/>
    <mergeCell ref="G5:N6"/>
    <mergeCell ref="O5:S8"/>
    <mergeCell ref="T5:W5"/>
    <mergeCell ref="T6:W8"/>
    <mergeCell ref="B7:F8"/>
    <mergeCell ref="G7:N8"/>
    <mergeCell ref="V11:W11"/>
  </mergeCells>
  <phoneticPr fontId="1"/>
  <pageMargins left="0.68" right="0.31" top="0.42" bottom="0.32" header="0.28000000000000003" footer="0.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8"/>
  <sheetViews>
    <sheetView workbookViewId="0">
      <selection activeCell="D1" sqref="D1"/>
    </sheetView>
  </sheetViews>
  <sheetFormatPr defaultColWidth="3.75" defaultRowHeight="11.25" customHeight="1"/>
  <cols>
    <col min="1" max="1" width="1.25" style="3" customWidth="1"/>
    <col min="2" max="4" width="3.75" style="3"/>
    <col min="5" max="9" width="3.75" style="3" customWidth="1"/>
    <col min="10" max="14" width="3.75" style="3"/>
    <col min="15" max="15" width="3.75" style="3" customWidth="1"/>
    <col min="16" max="16" width="3.75" style="3"/>
    <col min="17" max="17" width="3.75" style="3" customWidth="1"/>
    <col min="18" max="16384" width="3.75" style="3"/>
  </cols>
  <sheetData>
    <row r="1" spans="2:23" ht="11.25" customHeight="1">
      <c r="B1" s="3" t="s">
        <v>118</v>
      </c>
    </row>
    <row r="2" spans="2:23" ht="11.25" customHeight="1">
      <c r="B2" s="19"/>
      <c r="C2" s="19"/>
      <c r="D2" s="19"/>
      <c r="E2" s="19"/>
      <c r="F2" s="19"/>
      <c r="G2" s="19"/>
      <c r="H2" s="19"/>
      <c r="I2" s="19"/>
      <c r="J2" s="19"/>
      <c r="K2" s="19"/>
      <c r="L2" s="19"/>
      <c r="M2" s="19"/>
      <c r="N2" s="19"/>
      <c r="O2" s="19"/>
      <c r="P2" s="19"/>
      <c r="Q2" s="19"/>
      <c r="R2" s="19"/>
      <c r="S2" s="19"/>
      <c r="T2" s="19"/>
      <c r="U2" s="19"/>
      <c r="V2" s="19"/>
      <c r="W2" s="19"/>
    </row>
    <row r="3" spans="2:23" ht="11.25" customHeight="1">
      <c r="B3" s="373" t="s">
        <v>69</v>
      </c>
      <c r="C3" s="373"/>
      <c r="D3" s="373"/>
      <c r="E3" s="373"/>
      <c r="F3" s="373"/>
      <c r="G3" s="373"/>
      <c r="H3" s="373"/>
      <c r="I3" s="373"/>
      <c r="J3" s="373"/>
      <c r="K3" s="373"/>
      <c r="L3" s="373"/>
      <c r="M3" s="373"/>
      <c r="N3" s="373"/>
      <c r="O3" s="373"/>
      <c r="P3" s="373"/>
      <c r="Q3" s="373"/>
      <c r="R3" s="373"/>
      <c r="S3" s="373"/>
      <c r="T3" s="373"/>
      <c r="U3" s="373"/>
      <c r="V3" s="373"/>
      <c r="W3" s="373"/>
    </row>
    <row r="4" spans="2:23" ht="11.25" customHeight="1">
      <c r="B4" s="374"/>
      <c r="C4" s="374"/>
      <c r="D4" s="374"/>
      <c r="E4" s="374"/>
      <c r="F4" s="374"/>
      <c r="G4" s="374"/>
      <c r="H4" s="374"/>
      <c r="I4" s="374"/>
      <c r="J4" s="374"/>
      <c r="K4" s="374"/>
      <c r="L4" s="374"/>
      <c r="M4" s="374"/>
      <c r="N4" s="374"/>
      <c r="O4" s="374"/>
      <c r="P4" s="374"/>
      <c r="Q4" s="374"/>
      <c r="R4" s="374"/>
      <c r="S4" s="374"/>
      <c r="T4" s="374"/>
      <c r="U4" s="374"/>
      <c r="V4" s="374"/>
      <c r="W4" s="374"/>
    </row>
    <row r="5" spans="2:23" ht="11.25" customHeight="1">
      <c r="B5" s="375" t="s">
        <v>26</v>
      </c>
      <c r="C5" s="376"/>
      <c r="D5" s="376"/>
      <c r="E5" s="376"/>
      <c r="F5" s="377"/>
      <c r="G5" s="375" t="s">
        <v>28</v>
      </c>
      <c r="H5" s="376"/>
      <c r="I5" s="376"/>
      <c r="J5" s="376"/>
      <c r="K5" s="376"/>
      <c r="L5" s="376"/>
      <c r="M5" s="376"/>
      <c r="N5" s="377"/>
      <c r="O5" s="375" t="s">
        <v>68</v>
      </c>
      <c r="P5" s="376"/>
      <c r="Q5" s="376"/>
      <c r="R5" s="376"/>
      <c r="S5" s="381"/>
      <c r="T5" s="388">
        <v>1</v>
      </c>
      <c r="U5" s="388"/>
      <c r="V5" s="388"/>
      <c r="W5" s="389"/>
    </row>
    <row r="6" spans="2:23" ht="11.25" customHeight="1">
      <c r="B6" s="378"/>
      <c r="C6" s="379"/>
      <c r="D6" s="379"/>
      <c r="E6" s="379"/>
      <c r="F6" s="380"/>
      <c r="G6" s="378"/>
      <c r="H6" s="379"/>
      <c r="I6" s="379"/>
      <c r="J6" s="379"/>
      <c r="K6" s="379"/>
      <c r="L6" s="379"/>
      <c r="M6" s="379"/>
      <c r="N6" s="380"/>
      <c r="O6" s="382"/>
      <c r="P6" s="383"/>
      <c r="Q6" s="383"/>
      <c r="R6" s="383"/>
      <c r="S6" s="384"/>
      <c r="T6" s="390">
        <v>3</v>
      </c>
      <c r="U6" s="390"/>
      <c r="V6" s="390"/>
      <c r="W6" s="391"/>
    </row>
    <row r="7" spans="2:23" ht="11.25" customHeight="1">
      <c r="B7" s="394" t="s">
        <v>113</v>
      </c>
      <c r="C7" s="395"/>
      <c r="D7" s="395"/>
      <c r="E7" s="395"/>
      <c r="F7" s="396"/>
      <c r="G7" s="394" t="s">
        <v>114</v>
      </c>
      <c r="H7" s="395"/>
      <c r="I7" s="395"/>
      <c r="J7" s="395"/>
      <c r="K7" s="395"/>
      <c r="L7" s="395"/>
      <c r="M7" s="395"/>
      <c r="N7" s="396"/>
      <c r="O7" s="382"/>
      <c r="P7" s="383"/>
      <c r="Q7" s="383"/>
      <c r="R7" s="383"/>
      <c r="S7" s="384"/>
      <c r="T7" s="390"/>
      <c r="U7" s="390"/>
      <c r="V7" s="390"/>
      <c r="W7" s="391"/>
    </row>
    <row r="8" spans="2:23" ht="11.25" customHeight="1">
      <c r="B8" s="397"/>
      <c r="C8" s="398"/>
      <c r="D8" s="398"/>
      <c r="E8" s="398"/>
      <c r="F8" s="399"/>
      <c r="G8" s="397"/>
      <c r="H8" s="398"/>
      <c r="I8" s="398"/>
      <c r="J8" s="398"/>
      <c r="K8" s="398"/>
      <c r="L8" s="398"/>
      <c r="M8" s="398"/>
      <c r="N8" s="399"/>
      <c r="O8" s="385"/>
      <c r="P8" s="386"/>
      <c r="Q8" s="386"/>
      <c r="R8" s="386"/>
      <c r="S8" s="387"/>
      <c r="T8" s="392"/>
      <c r="U8" s="392"/>
      <c r="V8" s="392"/>
      <c r="W8" s="393"/>
    </row>
    <row r="9" spans="2:23" ht="11.25" customHeight="1">
      <c r="B9" s="382" t="s">
        <v>27</v>
      </c>
      <c r="C9" s="383"/>
      <c r="D9" s="383"/>
      <c r="E9" s="383"/>
      <c r="F9" s="404"/>
      <c r="G9" s="382" t="s">
        <v>29</v>
      </c>
      <c r="H9" s="383"/>
      <c r="I9" s="383"/>
      <c r="J9" s="383"/>
      <c r="K9" s="383"/>
      <c r="L9" s="383"/>
      <c r="M9" s="383"/>
      <c r="N9" s="404"/>
      <c r="O9" s="405" t="s">
        <v>30</v>
      </c>
      <c r="P9" s="406"/>
      <c r="Q9" s="406"/>
      <c r="R9" s="406"/>
      <c r="S9" s="406"/>
      <c r="T9" s="406"/>
      <c r="U9" s="406"/>
      <c r="V9" s="406"/>
      <c r="W9" s="407"/>
    </row>
    <row r="10" spans="2:23" ht="11.25" customHeight="1">
      <c r="B10" s="382"/>
      <c r="C10" s="383"/>
      <c r="D10" s="383"/>
      <c r="E10" s="383"/>
      <c r="F10" s="404"/>
      <c r="G10" s="382"/>
      <c r="H10" s="383"/>
      <c r="I10" s="383"/>
      <c r="J10" s="383"/>
      <c r="K10" s="383"/>
      <c r="L10" s="383"/>
      <c r="M10" s="383"/>
      <c r="N10" s="404"/>
      <c r="O10" s="408" t="s">
        <v>44</v>
      </c>
      <c r="P10" s="409"/>
      <c r="Q10" s="410"/>
      <c r="R10" s="411" t="s">
        <v>31</v>
      </c>
      <c r="S10" s="412"/>
      <c r="T10" s="411" t="s">
        <v>32</v>
      </c>
      <c r="U10" s="412"/>
      <c r="V10" s="379" t="s">
        <v>33</v>
      </c>
      <c r="W10" s="380"/>
    </row>
    <row r="11" spans="2:23" ht="11.25" customHeight="1">
      <c r="B11" s="11">
        <v>3</v>
      </c>
      <c r="C11" s="12">
        <v>4</v>
      </c>
      <c r="D11" s="12">
        <v>5</v>
      </c>
      <c r="E11" s="12">
        <v>6</v>
      </c>
      <c r="F11" s="13">
        <v>7</v>
      </c>
      <c r="G11" s="11">
        <v>8</v>
      </c>
      <c r="H11" s="12">
        <v>9</v>
      </c>
      <c r="I11" s="12">
        <v>10</v>
      </c>
      <c r="J11" s="12">
        <v>11</v>
      </c>
      <c r="K11" s="12">
        <v>12</v>
      </c>
      <c r="L11" s="12">
        <v>13</v>
      </c>
      <c r="M11" s="12">
        <v>14</v>
      </c>
      <c r="N11" s="13">
        <v>15</v>
      </c>
      <c r="O11" s="438" t="s">
        <v>115</v>
      </c>
      <c r="P11" s="439"/>
      <c r="Q11" s="50">
        <v>16</v>
      </c>
      <c r="R11" s="444">
        <v>17</v>
      </c>
      <c r="S11" s="445"/>
      <c r="T11" s="444">
        <v>19</v>
      </c>
      <c r="U11" s="445"/>
      <c r="V11" s="444">
        <v>21</v>
      </c>
      <c r="W11" s="446"/>
    </row>
    <row r="12" spans="2:23" ht="11.25" customHeight="1">
      <c r="B12" s="402" t="s">
        <v>106</v>
      </c>
      <c r="C12" s="413" t="s">
        <v>106</v>
      </c>
      <c r="D12" s="413" t="s">
        <v>106</v>
      </c>
      <c r="E12" s="413" t="s">
        <v>106</v>
      </c>
      <c r="F12" s="400" t="s">
        <v>107</v>
      </c>
      <c r="G12" s="402" t="s">
        <v>106</v>
      </c>
      <c r="H12" s="413" t="s">
        <v>107</v>
      </c>
      <c r="I12" s="413" t="s">
        <v>106</v>
      </c>
      <c r="J12" s="413" t="s">
        <v>106</v>
      </c>
      <c r="K12" s="413" t="s">
        <v>106</v>
      </c>
      <c r="L12" s="413" t="s">
        <v>108</v>
      </c>
      <c r="M12" s="413" t="s">
        <v>106</v>
      </c>
      <c r="N12" s="400" t="s">
        <v>106</v>
      </c>
      <c r="O12" s="440"/>
      <c r="P12" s="441"/>
      <c r="Q12" s="413" t="s">
        <v>109</v>
      </c>
      <c r="R12" s="415" t="s">
        <v>110</v>
      </c>
      <c r="S12" s="416"/>
      <c r="T12" s="419" t="s">
        <v>111</v>
      </c>
      <c r="U12" s="420"/>
      <c r="V12" s="423" t="s">
        <v>112</v>
      </c>
      <c r="W12" s="424"/>
    </row>
    <row r="13" spans="2:23" ht="11.25" customHeight="1">
      <c r="B13" s="403"/>
      <c r="C13" s="414"/>
      <c r="D13" s="414"/>
      <c r="E13" s="414"/>
      <c r="F13" s="401"/>
      <c r="G13" s="403"/>
      <c r="H13" s="414"/>
      <c r="I13" s="414"/>
      <c r="J13" s="414"/>
      <c r="K13" s="414"/>
      <c r="L13" s="414"/>
      <c r="M13" s="414"/>
      <c r="N13" s="401"/>
      <c r="O13" s="442"/>
      <c r="P13" s="443"/>
      <c r="Q13" s="414"/>
      <c r="R13" s="417"/>
      <c r="S13" s="418"/>
      <c r="T13" s="421"/>
      <c r="U13" s="422"/>
      <c r="V13" s="425"/>
      <c r="W13" s="426"/>
    </row>
    <row r="14" spans="2:23" ht="11.25" customHeight="1">
      <c r="B14" s="427"/>
      <c r="C14" s="428"/>
      <c r="D14" s="376" t="s">
        <v>119</v>
      </c>
      <c r="E14" s="376"/>
      <c r="F14" s="376"/>
      <c r="G14" s="376"/>
      <c r="H14" s="376"/>
      <c r="I14" s="376"/>
      <c r="J14" s="376"/>
      <c r="K14" s="376"/>
      <c r="L14" s="377"/>
      <c r="M14" s="431" t="s">
        <v>120</v>
      </c>
      <c r="N14" s="376"/>
      <c r="O14" s="376"/>
      <c r="P14" s="376"/>
      <c r="Q14" s="376"/>
      <c r="R14" s="376"/>
      <c r="S14" s="376"/>
      <c r="T14" s="376"/>
      <c r="U14" s="377"/>
      <c r="V14" s="432" t="s">
        <v>121</v>
      </c>
      <c r="W14" s="433"/>
    </row>
    <row r="15" spans="2:23" ht="11.25" customHeight="1">
      <c r="B15" s="427"/>
      <c r="C15" s="428"/>
      <c r="D15" s="379"/>
      <c r="E15" s="379"/>
      <c r="F15" s="379"/>
      <c r="G15" s="379"/>
      <c r="H15" s="379"/>
      <c r="I15" s="379"/>
      <c r="J15" s="379"/>
      <c r="K15" s="379"/>
      <c r="L15" s="380"/>
      <c r="M15" s="378"/>
      <c r="N15" s="379"/>
      <c r="O15" s="379"/>
      <c r="P15" s="379"/>
      <c r="Q15" s="379"/>
      <c r="R15" s="379"/>
      <c r="S15" s="379"/>
      <c r="T15" s="379"/>
      <c r="U15" s="380"/>
      <c r="V15" s="434"/>
      <c r="W15" s="435"/>
    </row>
    <row r="16" spans="2:23" ht="11.25" customHeight="1">
      <c r="B16" s="429"/>
      <c r="C16" s="430"/>
      <c r="D16" s="379" t="s">
        <v>44</v>
      </c>
      <c r="E16" s="379"/>
      <c r="F16" s="412"/>
      <c r="G16" s="411" t="s">
        <v>31</v>
      </c>
      <c r="H16" s="412"/>
      <c r="I16" s="411" t="s">
        <v>32</v>
      </c>
      <c r="J16" s="412"/>
      <c r="K16" s="379" t="s">
        <v>33</v>
      </c>
      <c r="L16" s="380"/>
      <c r="M16" s="378" t="s">
        <v>44</v>
      </c>
      <c r="N16" s="379"/>
      <c r="O16" s="412"/>
      <c r="P16" s="411" t="s">
        <v>31</v>
      </c>
      <c r="Q16" s="412"/>
      <c r="R16" s="411" t="s">
        <v>32</v>
      </c>
      <c r="S16" s="412"/>
      <c r="T16" s="379" t="s">
        <v>33</v>
      </c>
      <c r="U16" s="380"/>
      <c r="V16" s="436"/>
      <c r="W16" s="437"/>
    </row>
    <row r="17" spans="1:23" ht="11.25" customHeight="1">
      <c r="B17" s="447" t="s">
        <v>122</v>
      </c>
      <c r="C17" s="448"/>
      <c r="D17" s="453" t="s">
        <v>103</v>
      </c>
      <c r="E17" s="454"/>
      <c r="F17" s="51">
        <v>23</v>
      </c>
      <c r="G17" s="455">
        <v>24</v>
      </c>
      <c r="H17" s="456"/>
      <c r="I17" s="455">
        <v>26</v>
      </c>
      <c r="J17" s="456"/>
      <c r="K17" s="457">
        <v>28</v>
      </c>
      <c r="L17" s="458"/>
      <c r="M17" s="459" t="s">
        <v>105</v>
      </c>
      <c r="N17" s="460"/>
      <c r="O17" s="51">
        <v>37</v>
      </c>
      <c r="P17" s="455">
        <v>38</v>
      </c>
      <c r="Q17" s="456"/>
      <c r="R17" s="455">
        <v>40</v>
      </c>
      <c r="S17" s="456"/>
      <c r="T17" s="457">
        <v>42</v>
      </c>
      <c r="U17" s="458"/>
      <c r="V17" s="461">
        <v>78</v>
      </c>
      <c r="W17" s="458"/>
    </row>
    <row r="18" spans="1:23" ht="11.25" customHeight="1">
      <c r="B18" s="449"/>
      <c r="C18" s="450"/>
      <c r="D18" s="453"/>
      <c r="E18" s="454"/>
      <c r="F18" s="462">
        <v>4</v>
      </c>
      <c r="G18" s="415">
        <v>31</v>
      </c>
      <c r="H18" s="416"/>
      <c r="I18" s="415">
        <v>4</v>
      </c>
      <c r="J18" s="416"/>
      <c r="K18" s="463">
        <v>28</v>
      </c>
      <c r="L18" s="464"/>
      <c r="M18" s="459"/>
      <c r="N18" s="460"/>
      <c r="O18" s="462" t="s">
        <v>105</v>
      </c>
      <c r="P18" s="415" t="s">
        <v>105</v>
      </c>
      <c r="Q18" s="416"/>
      <c r="R18" s="415" t="s">
        <v>105</v>
      </c>
      <c r="S18" s="416"/>
      <c r="T18" s="463" t="s">
        <v>105</v>
      </c>
      <c r="U18" s="464"/>
      <c r="V18" s="465">
        <v>0</v>
      </c>
      <c r="W18" s="466"/>
    </row>
    <row r="19" spans="1:23" ht="11.25" customHeight="1" thickBot="1">
      <c r="A19" s="5"/>
      <c r="B19" s="451"/>
      <c r="C19" s="452"/>
      <c r="D19" s="453"/>
      <c r="E19" s="454"/>
      <c r="F19" s="462"/>
      <c r="G19" s="415"/>
      <c r="H19" s="416"/>
      <c r="I19" s="415"/>
      <c r="J19" s="416"/>
      <c r="K19" s="463"/>
      <c r="L19" s="464"/>
      <c r="M19" s="459"/>
      <c r="N19" s="460"/>
      <c r="O19" s="462"/>
      <c r="P19" s="415"/>
      <c r="Q19" s="416"/>
      <c r="R19" s="415"/>
      <c r="S19" s="416"/>
      <c r="T19" s="463"/>
      <c r="U19" s="464"/>
      <c r="V19" s="465"/>
      <c r="W19" s="466"/>
    </row>
    <row r="20" spans="1:23" ht="11.25" customHeight="1">
      <c r="A20" s="5"/>
      <c r="B20" s="487" t="s">
        <v>123</v>
      </c>
      <c r="C20" s="488"/>
      <c r="D20" s="492" t="s">
        <v>116</v>
      </c>
      <c r="E20" s="493"/>
      <c r="F20" s="53">
        <v>30</v>
      </c>
      <c r="G20" s="476">
        <v>31</v>
      </c>
      <c r="H20" s="477"/>
      <c r="I20" s="476">
        <v>33</v>
      </c>
      <c r="J20" s="477"/>
      <c r="K20" s="478">
        <v>35</v>
      </c>
      <c r="L20" s="479"/>
      <c r="M20" s="496" t="s">
        <v>77</v>
      </c>
      <c r="N20" s="493"/>
      <c r="O20" s="53">
        <v>44</v>
      </c>
      <c r="P20" s="476">
        <v>45</v>
      </c>
      <c r="Q20" s="477"/>
      <c r="R20" s="476">
        <v>47</v>
      </c>
      <c r="S20" s="477"/>
      <c r="T20" s="478">
        <v>49</v>
      </c>
      <c r="U20" s="479"/>
      <c r="V20" s="480">
        <v>79</v>
      </c>
      <c r="W20" s="481"/>
    </row>
    <row r="21" spans="1:23" ht="11.25" customHeight="1">
      <c r="A21" s="5"/>
      <c r="B21" s="489"/>
      <c r="C21" s="450"/>
      <c r="D21" s="453"/>
      <c r="E21" s="454"/>
      <c r="F21" s="462">
        <v>4</v>
      </c>
      <c r="G21" s="415">
        <v>31</v>
      </c>
      <c r="H21" s="416"/>
      <c r="I21" s="415">
        <v>4</v>
      </c>
      <c r="J21" s="416"/>
      <c r="K21" s="463">
        <v>28</v>
      </c>
      <c r="L21" s="464"/>
      <c r="M21" s="497"/>
      <c r="N21" s="454"/>
      <c r="O21" s="462">
        <v>5</v>
      </c>
      <c r="P21" s="415">
        <v>1</v>
      </c>
      <c r="Q21" s="416"/>
      <c r="R21" s="415">
        <v>5</v>
      </c>
      <c r="S21" s="416"/>
      <c r="T21" s="463">
        <v>5</v>
      </c>
      <c r="U21" s="464"/>
      <c r="V21" s="465">
        <v>0</v>
      </c>
      <c r="W21" s="500"/>
    </row>
    <row r="22" spans="1:23" ht="11.25" customHeight="1" thickBot="1">
      <c r="A22" s="5"/>
      <c r="B22" s="490"/>
      <c r="C22" s="491"/>
      <c r="D22" s="494"/>
      <c r="E22" s="495"/>
      <c r="F22" s="482"/>
      <c r="G22" s="483"/>
      <c r="H22" s="484"/>
      <c r="I22" s="483"/>
      <c r="J22" s="484"/>
      <c r="K22" s="485"/>
      <c r="L22" s="486"/>
      <c r="M22" s="498"/>
      <c r="N22" s="495"/>
      <c r="O22" s="482"/>
      <c r="P22" s="483"/>
      <c r="Q22" s="484"/>
      <c r="R22" s="483"/>
      <c r="S22" s="484"/>
      <c r="T22" s="485"/>
      <c r="U22" s="486"/>
      <c r="V22" s="501"/>
      <c r="W22" s="502"/>
    </row>
    <row r="23" spans="1:23" ht="11.25" customHeight="1">
      <c r="A23" s="7"/>
      <c r="B23" s="382"/>
      <c r="C23" s="383"/>
      <c r="D23" s="383"/>
      <c r="E23" s="467" t="s">
        <v>67</v>
      </c>
      <c r="F23" s="468"/>
      <c r="G23" s="468"/>
      <c r="H23" s="468"/>
      <c r="I23" s="468"/>
      <c r="J23" s="468"/>
      <c r="K23" s="468"/>
      <c r="L23" s="468"/>
      <c r="M23" s="468"/>
      <c r="N23" s="468"/>
      <c r="O23" s="468"/>
      <c r="P23" s="468"/>
      <c r="Q23" s="468"/>
      <c r="R23" s="468"/>
      <c r="S23" s="468"/>
      <c r="T23" s="468"/>
      <c r="U23" s="468"/>
      <c r="V23" s="468"/>
      <c r="W23" s="469"/>
    </row>
    <row r="24" spans="1:23" ht="11.25" customHeight="1">
      <c r="A24" s="7"/>
      <c r="B24" s="382"/>
      <c r="C24" s="383"/>
      <c r="D24" s="383"/>
      <c r="E24" s="470"/>
      <c r="F24" s="471"/>
      <c r="G24" s="471"/>
      <c r="H24" s="471"/>
      <c r="I24" s="471"/>
      <c r="J24" s="471"/>
      <c r="K24" s="471"/>
      <c r="L24" s="471"/>
      <c r="M24" s="471"/>
      <c r="N24" s="471"/>
      <c r="O24" s="471"/>
      <c r="P24" s="471"/>
      <c r="Q24" s="471"/>
      <c r="R24" s="471"/>
      <c r="S24" s="471"/>
      <c r="T24" s="471"/>
      <c r="U24" s="471"/>
      <c r="V24" s="471"/>
      <c r="W24" s="472"/>
    </row>
    <row r="25" spans="1:23" ht="11.25" customHeight="1">
      <c r="A25" s="7"/>
      <c r="B25" s="382"/>
      <c r="C25" s="383"/>
      <c r="D25" s="383"/>
      <c r="E25" s="411" t="s">
        <v>3</v>
      </c>
      <c r="F25" s="379"/>
      <c r="G25" s="379"/>
      <c r="H25" s="379"/>
      <c r="I25" s="379"/>
      <c r="J25" s="379"/>
      <c r="K25" s="379"/>
      <c r="L25" s="379"/>
      <c r="M25" s="412"/>
      <c r="N25" s="473"/>
      <c r="O25" s="379" t="s">
        <v>4</v>
      </c>
      <c r="P25" s="379"/>
      <c r="Q25" s="379"/>
      <c r="R25" s="379"/>
      <c r="S25" s="379"/>
      <c r="T25" s="379"/>
      <c r="U25" s="379"/>
      <c r="V25" s="379"/>
      <c r="W25" s="380"/>
    </row>
    <row r="26" spans="1:23" ht="11.25" customHeight="1">
      <c r="A26" s="7"/>
      <c r="B26" s="378"/>
      <c r="C26" s="379"/>
      <c r="D26" s="379"/>
      <c r="E26" s="475" t="s">
        <v>44</v>
      </c>
      <c r="F26" s="409"/>
      <c r="G26" s="410"/>
      <c r="H26" s="475" t="s">
        <v>31</v>
      </c>
      <c r="I26" s="410"/>
      <c r="J26" s="475" t="s">
        <v>32</v>
      </c>
      <c r="K26" s="410"/>
      <c r="L26" s="409" t="s">
        <v>33</v>
      </c>
      <c r="M26" s="409"/>
      <c r="N26" s="474"/>
      <c r="O26" s="475" t="s">
        <v>44</v>
      </c>
      <c r="P26" s="409"/>
      <c r="Q26" s="410"/>
      <c r="R26" s="475" t="s">
        <v>31</v>
      </c>
      <c r="S26" s="410"/>
      <c r="T26" s="475" t="s">
        <v>32</v>
      </c>
      <c r="U26" s="410"/>
      <c r="V26" s="409" t="s">
        <v>33</v>
      </c>
      <c r="W26" s="499"/>
    </row>
    <row r="27" spans="1:23" ht="11.25" customHeight="1">
      <c r="B27" s="511" t="s">
        <v>122</v>
      </c>
      <c r="C27" s="512"/>
      <c r="D27" s="513"/>
      <c r="E27" s="505" t="s">
        <v>103</v>
      </c>
      <c r="F27" s="454"/>
      <c r="G27" s="506">
        <v>4</v>
      </c>
      <c r="H27" s="507">
        <v>31</v>
      </c>
      <c r="I27" s="508"/>
      <c r="J27" s="507">
        <v>3</v>
      </c>
      <c r="K27" s="508"/>
      <c r="L27" s="509">
        <v>18</v>
      </c>
      <c r="M27" s="509"/>
      <c r="N27" s="473" t="s">
        <v>66</v>
      </c>
      <c r="O27" s="505" t="s">
        <v>104</v>
      </c>
      <c r="P27" s="454"/>
      <c r="Q27" s="506">
        <v>5</v>
      </c>
      <c r="R27" s="507">
        <v>1</v>
      </c>
      <c r="S27" s="508"/>
      <c r="T27" s="507">
        <v>6</v>
      </c>
      <c r="U27" s="508"/>
      <c r="V27" s="509">
        <v>23</v>
      </c>
      <c r="W27" s="510"/>
    </row>
    <row r="28" spans="1:23" ht="11.25" customHeight="1" thickBot="1">
      <c r="B28" s="511"/>
      <c r="C28" s="512"/>
      <c r="D28" s="513"/>
      <c r="E28" s="505"/>
      <c r="F28" s="454"/>
      <c r="G28" s="506"/>
      <c r="H28" s="507"/>
      <c r="I28" s="508"/>
      <c r="J28" s="507"/>
      <c r="K28" s="508"/>
      <c r="L28" s="509"/>
      <c r="M28" s="509"/>
      <c r="N28" s="474"/>
      <c r="O28" s="505"/>
      <c r="P28" s="454"/>
      <c r="Q28" s="506"/>
      <c r="R28" s="507"/>
      <c r="S28" s="508"/>
      <c r="T28" s="507"/>
      <c r="U28" s="508"/>
      <c r="V28" s="509"/>
      <c r="W28" s="510"/>
    </row>
    <row r="29" spans="1:23" ht="11.25" customHeight="1">
      <c r="B29" s="530" t="s">
        <v>123</v>
      </c>
      <c r="C29" s="531"/>
      <c r="D29" s="532"/>
      <c r="E29" s="528" t="s">
        <v>103</v>
      </c>
      <c r="F29" s="493"/>
      <c r="G29" s="53">
        <v>51</v>
      </c>
      <c r="H29" s="476">
        <v>52</v>
      </c>
      <c r="I29" s="477"/>
      <c r="J29" s="476">
        <v>54</v>
      </c>
      <c r="K29" s="477"/>
      <c r="L29" s="478">
        <v>56</v>
      </c>
      <c r="M29" s="478"/>
      <c r="N29" s="503" t="s">
        <v>66</v>
      </c>
      <c r="O29" s="528" t="s">
        <v>104</v>
      </c>
      <c r="P29" s="493"/>
      <c r="Q29" s="53">
        <v>58</v>
      </c>
      <c r="R29" s="476">
        <v>59</v>
      </c>
      <c r="S29" s="477"/>
      <c r="T29" s="476">
        <v>61</v>
      </c>
      <c r="U29" s="477"/>
      <c r="V29" s="478">
        <v>63</v>
      </c>
      <c r="W29" s="481"/>
    </row>
    <row r="30" spans="1:23" ht="11.25" customHeight="1">
      <c r="B30" s="533"/>
      <c r="C30" s="512"/>
      <c r="D30" s="513"/>
      <c r="E30" s="505"/>
      <c r="F30" s="454"/>
      <c r="G30" s="462">
        <v>4</v>
      </c>
      <c r="H30" s="415">
        <v>31</v>
      </c>
      <c r="I30" s="416"/>
      <c r="J30" s="415">
        <v>3</v>
      </c>
      <c r="K30" s="416"/>
      <c r="L30" s="415">
        <v>18</v>
      </c>
      <c r="M30" s="416"/>
      <c r="N30" s="474"/>
      <c r="O30" s="505"/>
      <c r="P30" s="454"/>
      <c r="Q30" s="462">
        <v>5</v>
      </c>
      <c r="R30" s="415">
        <v>1</v>
      </c>
      <c r="S30" s="416"/>
      <c r="T30" s="415">
        <v>6</v>
      </c>
      <c r="U30" s="416"/>
      <c r="V30" s="463">
        <v>30</v>
      </c>
      <c r="W30" s="514"/>
    </row>
    <row r="31" spans="1:23" ht="11.25" customHeight="1" thickBot="1">
      <c r="B31" s="534"/>
      <c r="C31" s="535"/>
      <c r="D31" s="536"/>
      <c r="E31" s="529"/>
      <c r="F31" s="495"/>
      <c r="G31" s="482"/>
      <c r="H31" s="483"/>
      <c r="I31" s="484"/>
      <c r="J31" s="483"/>
      <c r="K31" s="484"/>
      <c r="L31" s="483"/>
      <c r="M31" s="484"/>
      <c r="N31" s="504"/>
      <c r="O31" s="529"/>
      <c r="P31" s="495"/>
      <c r="Q31" s="482"/>
      <c r="R31" s="483"/>
      <c r="S31" s="484"/>
      <c r="T31" s="483"/>
      <c r="U31" s="484"/>
      <c r="V31" s="485"/>
      <c r="W31" s="515"/>
    </row>
    <row r="32" spans="1:23" ht="11.25" customHeight="1">
      <c r="B32" s="516"/>
      <c r="C32" s="517"/>
      <c r="D32" s="518"/>
      <c r="E32" s="522" t="s">
        <v>124</v>
      </c>
      <c r="F32" s="523"/>
      <c r="G32" s="523"/>
      <c r="H32" s="523"/>
      <c r="I32" s="523"/>
      <c r="J32" s="523"/>
      <c r="K32" s="523"/>
      <c r="L32" s="523"/>
      <c r="M32" s="523"/>
      <c r="N32" s="523"/>
      <c r="O32" s="523"/>
      <c r="P32" s="523"/>
      <c r="Q32" s="523"/>
      <c r="R32" s="523"/>
      <c r="S32" s="523"/>
      <c r="T32" s="523"/>
      <c r="U32" s="523"/>
      <c r="V32" s="523"/>
      <c r="W32" s="524"/>
    </row>
    <row r="33" spans="1:23" ht="11.25" customHeight="1">
      <c r="B33" s="516"/>
      <c r="C33" s="517"/>
      <c r="D33" s="518"/>
      <c r="E33" s="525"/>
      <c r="F33" s="526"/>
      <c r="G33" s="526"/>
      <c r="H33" s="526"/>
      <c r="I33" s="526"/>
      <c r="J33" s="526"/>
      <c r="K33" s="526"/>
      <c r="L33" s="526"/>
      <c r="M33" s="526"/>
      <c r="N33" s="526"/>
      <c r="O33" s="526"/>
      <c r="P33" s="526"/>
      <c r="Q33" s="526"/>
      <c r="R33" s="526"/>
      <c r="S33" s="526"/>
      <c r="T33" s="526"/>
      <c r="U33" s="526"/>
      <c r="V33" s="526"/>
      <c r="W33" s="527"/>
    </row>
    <row r="34" spans="1:23" ht="11.25" customHeight="1">
      <c r="A34" s="5"/>
      <c r="B34" s="516"/>
      <c r="C34" s="517"/>
      <c r="D34" s="518"/>
      <c r="E34" s="411" t="s">
        <v>3</v>
      </c>
      <c r="F34" s="379"/>
      <c r="G34" s="379"/>
      <c r="H34" s="379"/>
      <c r="I34" s="379"/>
      <c r="J34" s="379"/>
      <c r="K34" s="379"/>
      <c r="L34" s="379"/>
      <c r="M34" s="412"/>
      <c r="N34" s="473"/>
      <c r="O34" s="379" t="s">
        <v>4</v>
      </c>
      <c r="P34" s="379"/>
      <c r="Q34" s="379"/>
      <c r="R34" s="379"/>
      <c r="S34" s="379"/>
      <c r="T34" s="379"/>
      <c r="U34" s="379"/>
      <c r="V34" s="379"/>
      <c r="W34" s="380"/>
    </row>
    <row r="35" spans="1:23" ht="11.25" customHeight="1">
      <c r="A35" s="5"/>
      <c r="B35" s="519"/>
      <c r="C35" s="520"/>
      <c r="D35" s="521"/>
      <c r="E35" s="475" t="s">
        <v>44</v>
      </c>
      <c r="F35" s="409"/>
      <c r="G35" s="410"/>
      <c r="H35" s="475" t="s">
        <v>31</v>
      </c>
      <c r="I35" s="410"/>
      <c r="J35" s="475" t="s">
        <v>32</v>
      </c>
      <c r="K35" s="410"/>
      <c r="L35" s="409" t="s">
        <v>33</v>
      </c>
      <c r="M35" s="409"/>
      <c r="N35" s="474"/>
      <c r="O35" s="475" t="s">
        <v>44</v>
      </c>
      <c r="P35" s="409"/>
      <c r="Q35" s="410"/>
      <c r="R35" s="475" t="s">
        <v>31</v>
      </c>
      <c r="S35" s="410"/>
      <c r="T35" s="475" t="s">
        <v>32</v>
      </c>
      <c r="U35" s="410"/>
      <c r="V35" s="409" t="s">
        <v>33</v>
      </c>
      <c r="W35" s="499"/>
    </row>
    <row r="36" spans="1:23" ht="11.25" customHeight="1">
      <c r="A36" s="5"/>
      <c r="B36" s="511" t="s">
        <v>122</v>
      </c>
      <c r="C36" s="512"/>
      <c r="D36" s="513"/>
      <c r="E36" s="505" t="s">
        <v>103</v>
      </c>
      <c r="F36" s="454"/>
      <c r="G36" s="506">
        <v>4</v>
      </c>
      <c r="H36" s="507">
        <v>31</v>
      </c>
      <c r="I36" s="508"/>
      <c r="J36" s="507">
        <v>3</v>
      </c>
      <c r="K36" s="508"/>
      <c r="L36" s="507">
        <v>18</v>
      </c>
      <c r="M36" s="508"/>
      <c r="N36" s="473" t="s">
        <v>66</v>
      </c>
      <c r="O36" s="505" t="s">
        <v>104</v>
      </c>
      <c r="P36" s="454"/>
      <c r="Q36" s="506">
        <v>5</v>
      </c>
      <c r="R36" s="507">
        <v>1</v>
      </c>
      <c r="S36" s="508"/>
      <c r="T36" s="507">
        <v>6</v>
      </c>
      <c r="U36" s="508"/>
      <c r="V36" s="509">
        <v>23</v>
      </c>
      <c r="W36" s="510"/>
    </row>
    <row r="37" spans="1:23" ht="11.25" customHeight="1" thickBot="1">
      <c r="B37" s="511"/>
      <c r="C37" s="512"/>
      <c r="D37" s="513"/>
      <c r="E37" s="505"/>
      <c r="F37" s="454"/>
      <c r="G37" s="506"/>
      <c r="H37" s="507"/>
      <c r="I37" s="508"/>
      <c r="J37" s="507"/>
      <c r="K37" s="508"/>
      <c r="L37" s="507"/>
      <c r="M37" s="508"/>
      <c r="N37" s="474"/>
      <c r="O37" s="505"/>
      <c r="P37" s="454"/>
      <c r="Q37" s="506"/>
      <c r="R37" s="507"/>
      <c r="S37" s="508"/>
      <c r="T37" s="507"/>
      <c r="U37" s="508"/>
      <c r="V37" s="509"/>
      <c r="W37" s="510"/>
    </row>
    <row r="38" spans="1:23" ht="11.25" customHeight="1">
      <c r="B38" s="530" t="s">
        <v>123</v>
      </c>
      <c r="C38" s="531"/>
      <c r="D38" s="532"/>
      <c r="E38" s="528" t="s">
        <v>103</v>
      </c>
      <c r="F38" s="493"/>
      <c r="G38" s="53">
        <v>65</v>
      </c>
      <c r="H38" s="476">
        <v>66</v>
      </c>
      <c r="I38" s="477"/>
      <c r="J38" s="476">
        <v>68</v>
      </c>
      <c r="K38" s="477"/>
      <c r="L38" s="478">
        <v>70</v>
      </c>
      <c r="M38" s="478"/>
      <c r="N38" s="503" t="s">
        <v>66</v>
      </c>
      <c r="O38" s="528" t="s">
        <v>104</v>
      </c>
      <c r="P38" s="493"/>
      <c r="Q38" s="53">
        <v>72</v>
      </c>
      <c r="R38" s="476">
        <v>73</v>
      </c>
      <c r="S38" s="477"/>
      <c r="T38" s="476">
        <v>75</v>
      </c>
      <c r="U38" s="477"/>
      <c r="V38" s="478">
        <v>77</v>
      </c>
      <c r="W38" s="481"/>
    </row>
    <row r="39" spans="1:23" ht="11.25" customHeight="1">
      <c r="B39" s="533"/>
      <c r="C39" s="512"/>
      <c r="D39" s="513"/>
      <c r="E39" s="505"/>
      <c r="F39" s="454"/>
      <c r="G39" s="462">
        <v>4</v>
      </c>
      <c r="H39" s="415">
        <v>31</v>
      </c>
      <c r="I39" s="416"/>
      <c r="J39" s="415">
        <v>3</v>
      </c>
      <c r="K39" s="416"/>
      <c r="L39" s="463">
        <v>18</v>
      </c>
      <c r="M39" s="463"/>
      <c r="N39" s="474"/>
      <c r="O39" s="505"/>
      <c r="P39" s="454"/>
      <c r="Q39" s="462">
        <v>5</v>
      </c>
      <c r="R39" s="415">
        <v>1</v>
      </c>
      <c r="S39" s="416"/>
      <c r="T39" s="415">
        <v>6</v>
      </c>
      <c r="U39" s="416"/>
      <c r="V39" s="463">
        <v>30</v>
      </c>
      <c r="W39" s="514"/>
    </row>
    <row r="40" spans="1:23" ht="11.25" customHeight="1" thickBot="1">
      <c r="B40" s="534"/>
      <c r="C40" s="535"/>
      <c r="D40" s="536"/>
      <c r="E40" s="529"/>
      <c r="F40" s="495"/>
      <c r="G40" s="482"/>
      <c r="H40" s="483"/>
      <c r="I40" s="484"/>
      <c r="J40" s="483"/>
      <c r="K40" s="484"/>
      <c r="L40" s="485"/>
      <c r="M40" s="485"/>
      <c r="N40" s="504"/>
      <c r="O40" s="529"/>
      <c r="P40" s="495"/>
      <c r="Q40" s="482"/>
      <c r="R40" s="483"/>
      <c r="S40" s="484"/>
      <c r="T40" s="483"/>
      <c r="U40" s="484"/>
      <c r="V40" s="485"/>
      <c r="W40" s="515"/>
    </row>
    <row r="41" spans="1:23" ht="11.25" customHeight="1">
      <c r="B41" s="537" t="s">
        <v>35</v>
      </c>
      <c r="C41" s="538"/>
      <c r="D41" s="538"/>
      <c r="E41" s="538"/>
      <c r="F41" s="538"/>
      <c r="G41" s="538"/>
      <c r="H41" s="538"/>
      <c r="I41" s="538"/>
      <c r="J41" s="538"/>
      <c r="K41" s="538"/>
      <c r="L41" s="538"/>
      <c r="M41" s="538"/>
      <c r="N41" s="538"/>
      <c r="O41" s="538"/>
      <c r="P41" s="538"/>
      <c r="Q41" s="538"/>
      <c r="R41" s="538"/>
      <c r="S41" s="538"/>
      <c r="T41" s="538"/>
      <c r="U41" s="538"/>
      <c r="V41" s="538"/>
      <c r="W41" s="539"/>
    </row>
    <row r="42" spans="1:23" ht="11.25" customHeight="1">
      <c r="B42" s="537"/>
      <c r="C42" s="538"/>
      <c r="D42" s="538"/>
      <c r="E42" s="538"/>
      <c r="F42" s="538"/>
      <c r="G42" s="538"/>
      <c r="H42" s="538"/>
      <c r="I42" s="538"/>
      <c r="J42" s="538"/>
      <c r="K42" s="538"/>
      <c r="L42" s="538"/>
      <c r="M42" s="538"/>
      <c r="N42" s="538"/>
      <c r="O42" s="538"/>
      <c r="P42" s="538"/>
      <c r="Q42" s="538"/>
      <c r="R42" s="538"/>
      <c r="S42" s="538"/>
      <c r="T42" s="538"/>
      <c r="U42" s="538"/>
      <c r="V42" s="538"/>
      <c r="W42" s="539"/>
    </row>
    <row r="43" spans="1:23" ht="11.25" customHeight="1">
      <c r="B43" s="382" t="s">
        <v>34</v>
      </c>
      <c r="C43" s="383"/>
      <c r="D43" s="383"/>
      <c r="E43" s="383"/>
      <c r="F43" s="383"/>
      <c r="G43" s="383"/>
      <c r="H43" s="383"/>
      <c r="I43" s="383"/>
      <c r="J43" s="383"/>
      <c r="K43" s="10"/>
      <c r="L43" s="10"/>
      <c r="M43" s="5"/>
      <c r="N43" s="5"/>
      <c r="O43" s="5"/>
      <c r="P43" s="5"/>
      <c r="Q43" s="5"/>
      <c r="R43" s="5"/>
      <c r="S43" s="5"/>
      <c r="T43" s="5"/>
      <c r="U43" s="5"/>
      <c r="V43" s="5"/>
      <c r="W43" s="7"/>
    </row>
    <row r="44" spans="1:23" ht="11.25" customHeight="1">
      <c r="B44" s="382"/>
      <c r="C44" s="383"/>
      <c r="D44" s="383"/>
      <c r="E44" s="383"/>
      <c r="F44" s="383"/>
      <c r="G44" s="383"/>
      <c r="H44" s="383"/>
      <c r="I44" s="383"/>
      <c r="J44" s="383"/>
      <c r="K44" s="10"/>
      <c r="L44" s="10"/>
      <c r="M44" s="5"/>
      <c r="N44" s="5"/>
      <c r="O44" s="5"/>
      <c r="P44" s="5"/>
      <c r="Q44" s="5"/>
      <c r="R44" s="5"/>
      <c r="S44" s="5"/>
      <c r="T44" s="5"/>
      <c r="U44" s="5"/>
      <c r="V44" s="5"/>
      <c r="W44" s="7"/>
    </row>
    <row r="45" spans="1:23" ht="11.25" customHeight="1">
      <c r="A45" s="7"/>
      <c r="C45" s="540" t="s">
        <v>104</v>
      </c>
      <c r="D45" s="540"/>
      <c r="E45" s="541" t="s">
        <v>107</v>
      </c>
      <c r="F45" s="542" t="s">
        <v>31</v>
      </c>
      <c r="G45" s="543" t="s">
        <v>106</v>
      </c>
      <c r="H45" s="542" t="s">
        <v>6</v>
      </c>
      <c r="I45" s="544" t="s">
        <v>106</v>
      </c>
      <c r="J45" s="542" t="s">
        <v>33</v>
      </c>
      <c r="K45" s="5"/>
      <c r="L45" s="5"/>
      <c r="M45" s="5"/>
      <c r="N45" s="5"/>
      <c r="O45" s="5"/>
      <c r="P45" s="5"/>
      <c r="Q45" s="5"/>
      <c r="R45" s="5"/>
      <c r="S45" s="5"/>
      <c r="T45" s="5"/>
      <c r="U45" s="5"/>
      <c r="V45" s="5"/>
      <c r="W45" s="7"/>
    </row>
    <row r="46" spans="1:23" ht="11.25" customHeight="1">
      <c r="A46" s="7"/>
      <c r="C46" s="540"/>
      <c r="D46" s="540"/>
      <c r="E46" s="541"/>
      <c r="F46" s="542"/>
      <c r="G46" s="543"/>
      <c r="H46" s="542"/>
      <c r="I46" s="544"/>
      <c r="J46" s="542"/>
      <c r="K46" s="383" t="s">
        <v>36</v>
      </c>
      <c r="L46" s="383"/>
      <c r="M46" s="545" t="s">
        <v>110</v>
      </c>
      <c r="N46" s="545"/>
      <c r="O46" s="545"/>
      <c r="P46" s="545"/>
      <c r="Q46" s="545"/>
      <c r="R46" s="545"/>
      <c r="S46" s="545"/>
      <c r="T46" s="5"/>
      <c r="W46" s="7"/>
    </row>
    <row r="47" spans="1:23" ht="11.25" customHeight="1">
      <c r="A47" s="7"/>
      <c r="B47" s="5"/>
      <c r="H47" s="31"/>
      <c r="I47" s="25"/>
      <c r="J47" s="18"/>
      <c r="K47" s="383"/>
      <c r="L47" s="383"/>
      <c r="M47" s="545"/>
      <c r="N47" s="545"/>
      <c r="O47" s="545"/>
      <c r="P47" s="545"/>
      <c r="Q47" s="545"/>
      <c r="R47" s="545"/>
      <c r="S47" s="545"/>
      <c r="T47" s="5"/>
      <c r="W47" s="7"/>
    </row>
    <row r="48" spans="1:23" ht="11.25" customHeight="1">
      <c r="A48" s="5"/>
      <c r="B48" s="6"/>
      <c r="H48" s="31"/>
      <c r="I48" s="25"/>
      <c r="J48" s="18"/>
      <c r="K48" s="100"/>
      <c r="L48" s="100"/>
      <c r="M48" s="102"/>
      <c r="N48" s="102"/>
      <c r="O48" s="102"/>
      <c r="P48" s="102"/>
      <c r="Q48" s="102"/>
      <c r="R48" s="102"/>
      <c r="S48" s="102"/>
      <c r="T48" s="5"/>
      <c r="W48" s="7"/>
    </row>
    <row r="49" spans="1:23" ht="11.25" customHeight="1">
      <c r="B49" s="6"/>
      <c r="C49" s="5"/>
      <c r="D49" s="5"/>
      <c r="E49" s="5"/>
      <c r="F49" s="5"/>
      <c r="G49" s="5"/>
      <c r="H49" s="5"/>
      <c r="I49" s="5"/>
      <c r="J49" s="5"/>
      <c r="K49" s="383" t="s">
        <v>37</v>
      </c>
      <c r="L49" s="383"/>
      <c r="M49" s="545" t="s">
        <v>117</v>
      </c>
      <c r="N49" s="545"/>
      <c r="O49" s="545"/>
      <c r="P49" s="545"/>
      <c r="Q49" s="545"/>
      <c r="R49" s="545"/>
      <c r="S49" s="545"/>
      <c r="T49" s="545"/>
      <c r="U49" s="545"/>
      <c r="V49" s="546"/>
      <c r="W49" s="7"/>
    </row>
    <row r="50" spans="1:23" ht="11.25" customHeight="1">
      <c r="B50" s="6"/>
      <c r="C50" s="5"/>
      <c r="D50" s="5"/>
      <c r="E50" s="5"/>
      <c r="F50" s="5"/>
      <c r="G50" s="5"/>
      <c r="H50" s="5"/>
      <c r="I50" s="5"/>
      <c r="J50" s="5"/>
      <c r="K50" s="383"/>
      <c r="L50" s="383"/>
      <c r="M50" s="545"/>
      <c r="N50" s="545"/>
      <c r="O50" s="545"/>
      <c r="P50" s="545"/>
      <c r="Q50" s="545"/>
      <c r="R50" s="545"/>
      <c r="S50" s="545"/>
      <c r="T50" s="545"/>
      <c r="U50" s="545"/>
      <c r="V50" s="546"/>
      <c r="W50" s="7"/>
    </row>
    <row r="51" spans="1:23" ht="13.5" customHeight="1">
      <c r="B51" s="8"/>
      <c r="C51" s="4"/>
      <c r="D51" s="4"/>
      <c r="E51" s="4"/>
      <c r="F51" s="4"/>
      <c r="G51" s="4"/>
      <c r="H51" s="4"/>
      <c r="I51" s="4"/>
      <c r="J51" s="4"/>
      <c r="K51" s="4"/>
      <c r="L51" s="4"/>
      <c r="M51" s="4"/>
      <c r="N51" s="4"/>
      <c r="O51" s="4"/>
      <c r="P51" s="4"/>
      <c r="Q51" s="4"/>
      <c r="R51" s="4"/>
      <c r="S51" s="4"/>
      <c r="T51" s="4"/>
      <c r="U51" s="4"/>
      <c r="V51" s="4"/>
      <c r="W51" s="9"/>
    </row>
    <row r="52" spans="1:23" ht="15" customHeight="1">
      <c r="B52" s="547" t="s">
        <v>38</v>
      </c>
      <c r="C52" s="548"/>
      <c r="D52" s="548"/>
      <c r="E52" s="548"/>
      <c r="F52" s="548"/>
      <c r="G52" s="548"/>
      <c r="H52" s="548"/>
      <c r="I52" s="548"/>
      <c r="J52" s="548"/>
      <c r="K52" s="548"/>
      <c r="L52" s="548"/>
      <c r="M52" s="548"/>
      <c r="N52" s="548"/>
      <c r="O52" s="548"/>
      <c r="P52" s="548"/>
      <c r="Q52" s="548"/>
      <c r="R52" s="548"/>
      <c r="S52" s="548"/>
      <c r="T52" s="548"/>
      <c r="U52" s="548"/>
      <c r="V52" s="548"/>
      <c r="W52" s="549"/>
    </row>
    <row r="53" spans="1:23" ht="11.25" customHeight="1">
      <c r="B53" s="6"/>
      <c r="C53" s="542" t="s">
        <v>77</v>
      </c>
      <c r="D53" s="542"/>
      <c r="E53" s="550" t="s">
        <v>137</v>
      </c>
      <c r="F53" s="542" t="s">
        <v>31</v>
      </c>
      <c r="G53" s="551" t="s">
        <v>137</v>
      </c>
      <c r="H53" s="542" t="s">
        <v>6</v>
      </c>
      <c r="I53" s="551" t="s">
        <v>137</v>
      </c>
      <c r="J53" s="542" t="s">
        <v>33</v>
      </c>
      <c r="K53" s="5"/>
      <c r="L53" s="5"/>
      <c r="M53" s="5"/>
      <c r="N53" s="5"/>
      <c r="O53" s="5"/>
      <c r="P53" s="5"/>
      <c r="Q53" s="5"/>
      <c r="R53" s="5"/>
      <c r="S53" s="5"/>
      <c r="T53" s="5"/>
      <c r="U53" s="5"/>
      <c r="V53" s="5"/>
      <c r="W53" s="7"/>
    </row>
    <row r="54" spans="1:23" ht="11.25" customHeight="1">
      <c r="A54" s="7"/>
      <c r="C54" s="542"/>
      <c r="D54" s="542"/>
      <c r="E54" s="550"/>
      <c r="F54" s="542"/>
      <c r="G54" s="551"/>
      <c r="H54" s="542"/>
      <c r="I54" s="551"/>
      <c r="J54" s="542"/>
      <c r="K54" s="542" t="s">
        <v>39</v>
      </c>
      <c r="L54" s="542"/>
      <c r="M54" s="554" t="s">
        <v>143</v>
      </c>
      <c r="N54" s="545"/>
      <c r="O54" s="545"/>
      <c r="P54" s="545"/>
      <c r="Q54" s="545"/>
      <c r="R54" s="545"/>
      <c r="S54" s="545"/>
      <c r="T54" s="545"/>
      <c r="U54" s="546"/>
      <c r="V54" s="546"/>
      <c r="W54" s="7"/>
    </row>
    <row r="55" spans="1:23" ht="11.25" customHeight="1">
      <c r="A55" s="7"/>
      <c r="K55" s="542"/>
      <c r="L55" s="542"/>
      <c r="M55" s="545"/>
      <c r="N55" s="545"/>
      <c r="O55" s="545"/>
      <c r="P55" s="545"/>
      <c r="Q55" s="545"/>
      <c r="R55" s="545"/>
      <c r="S55" s="545"/>
      <c r="T55" s="545"/>
      <c r="U55" s="546"/>
      <c r="V55" s="546"/>
      <c r="W55" s="7"/>
    </row>
    <row r="56" spans="1:23" ht="11.25" customHeight="1">
      <c r="B56" s="6"/>
      <c r="C56" s="49"/>
      <c r="D56" s="49"/>
      <c r="E56" s="49"/>
      <c r="F56" s="49"/>
      <c r="G56" s="52"/>
      <c r="H56" s="49"/>
      <c r="I56" s="52"/>
      <c r="J56" s="49"/>
      <c r="K56" s="542"/>
      <c r="L56" s="542"/>
      <c r="M56" s="545"/>
      <c r="N56" s="545"/>
      <c r="O56" s="545"/>
      <c r="P56" s="545"/>
      <c r="Q56" s="545"/>
      <c r="R56" s="545"/>
      <c r="S56" s="545"/>
      <c r="T56" s="545"/>
      <c r="U56" s="546"/>
      <c r="V56" s="546"/>
      <c r="W56" s="7"/>
    </row>
    <row r="57" spans="1:23" ht="11.25" customHeight="1">
      <c r="B57" s="6"/>
      <c r="C57" s="97"/>
      <c r="D57" s="97"/>
      <c r="E57" s="97"/>
      <c r="F57" s="97"/>
      <c r="G57" s="52"/>
      <c r="H57" s="97"/>
      <c r="I57" s="52"/>
      <c r="J57" s="97"/>
      <c r="K57" s="97"/>
      <c r="L57" s="97"/>
      <c r="M57" s="98"/>
      <c r="N57" s="98"/>
      <c r="O57" s="98"/>
      <c r="P57" s="98"/>
      <c r="Q57" s="98"/>
      <c r="R57" s="98"/>
      <c r="S57" s="98"/>
      <c r="T57" s="98"/>
      <c r="U57" s="97"/>
      <c r="V57" s="97"/>
      <c r="W57" s="7"/>
    </row>
    <row r="58" spans="1:23" ht="11.25" customHeight="1">
      <c r="B58" s="6"/>
      <c r="C58" s="542" t="s">
        <v>43</v>
      </c>
      <c r="D58" s="542"/>
      <c r="E58" s="542"/>
      <c r="F58" s="542"/>
      <c r="G58" s="542"/>
      <c r="H58" s="542" t="s">
        <v>40</v>
      </c>
      <c r="I58" s="552" t="s">
        <v>138</v>
      </c>
      <c r="J58" s="552"/>
      <c r="K58" s="542" t="s">
        <v>41</v>
      </c>
      <c r="L58" s="542"/>
      <c r="M58" s="552" t="s">
        <v>139</v>
      </c>
      <c r="N58" s="552"/>
      <c r="O58" s="542" t="s">
        <v>42</v>
      </c>
      <c r="P58" s="552" t="s">
        <v>140</v>
      </c>
      <c r="Q58" s="552"/>
      <c r="R58" s="18"/>
      <c r="S58" s="17"/>
      <c r="T58" s="17"/>
      <c r="U58" s="17"/>
      <c r="V58" s="17"/>
      <c r="W58" s="7"/>
    </row>
    <row r="59" spans="1:23" ht="11.25" customHeight="1">
      <c r="B59" s="6"/>
      <c r="C59" s="542"/>
      <c r="D59" s="542"/>
      <c r="E59" s="542"/>
      <c r="F59" s="542"/>
      <c r="G59" s="542"/>
      <c r="H59" s="542"/>
      <c r="I59" s="552"/>
      <c r="J59" s="552"/>
      <c r="K59" s="542"/>
      <c r="L59" s="542"/>
      <c r="M59" s="552"/>
      <c r="N59" s="552"/>
      <c r="O59" s="542"/>
      <c r="P59" s="552"/>
      <c r="Q59" s="552"/>
      <c r="R59" s="18"/>
      <c r="S59" s="17"/>
      <c r="T59" s="17"/>
      <c r="U59" s="17"/>
      <c r="V59" s="17"/>
      <c r="W59" s="7"/>
    </row>
    <row r="60" spans="1:23" ht="11.25" customHeight="1">
      <c r="B60" s="8"/>
      <c r="C60" s="4"/>
      <c r="D60" s="4"/>
      <c r="E60" s="4"/>
      <c r="F60" s="4"/>
      <c r="G60" s="4"/>
      <c r="H60" s="4"/>
      <c r="I60" s="4"/>
      <c r="J60" s="4"/>
      <c r="K60" s="4"/>
      <c r="L60" s="4"/>
      <c r="M60" s="4"/>
      <c r="N60" s="4"/>
      <c r="O60" s="4"/>
      <c r="P60" s="4"/>
      <c r="Q60" s="4"/>
      <c r="R60" s="4"/>
      <c r="S60" s="4"/>
      <c r="T60" s="4"/>
      <c r="U60" s="4"/>
      <c r="V60" s="4"/>
      <c r="W60" s="9"/>
    </row>
    <row r="61" spans="1:23" s="14" customFormat="1" ht="11.25" customHeight="1">
      <c r="B61" s="553" t="s">
        <v>45</v>
      </c>
      <c r="C61" s="553"/>
    </row>
    <row r="62" spans="1:23" s="91" customFormat="1" ht="36" customHeight="1">
      <c r="B62" s="92">
        <v>1</v>
      </c>
      <c r="C62" s="293" t="s">
        <v>126</v>
      </c>
      <c r="D62" s="293"/>
      <c r="E62" s="293"/>
      <c r="F62" s="293"/>
      <c r="G62" s="293"/>
      <c r="H62" s="293"/>
      <c r="I62" s="293"/>
      <c r="J62" s="293"/>
      <c r="K62" s="293"/>
      <c r="L62" s="293"/>
      <c r="M62" s="293"/>
      <c r="N62" s="293"/>
      <c r="O62" s="293"/>
      <c r="P62" s="293"/>
      <c r="Q62" s="293"/>
      <c r="R62" s="293"/>
      <c r="S62" s="293"/>
      <c r="T62" s="293"/>
      <c r="U62" s="293"/>
      <c r="V62" s="293"/>
      <c r="W62" s="293"/>
    </row>
    <row r="63" spans="1:23" s="91" customFormat="1" ht="22.5" customHeight="1">
      <c r="B63" s="92">
        <v>2</v>
      </c>
      <c r="C63" s="293" t="s">
        <v>125</v>
      </c>
      <c r="D63" s="293"/>
      <c r="E63" s="293"/>
      <c r="F63" s="293"/>
      <c r="G63" s="293"/>
      <c r="H63" s="293"/>
      <c r="I63" s="293"/>
      <c r="J63" s="293"/>
      <c r="K63" s="293"/>
      <c r="L63" s="293"/>
      <c r="M63" s="293"/>
      <c r="N63" s="293"/>
      <c r="O63" s="293"/>
      <c r="P63" s="293"/>
      <c r="Q63" s="293"/>
      <c r="R63" s="293"/>
      <c r="S63" s="293"/>
      <c r="T63" s="293"/>
      <c r="U63" s="293"/>
      <c r="V63" s="293"/>
      <c r="W63" s="293"/>
    </row>
    <row r="64" spans="1:23" s="91" customFormat="1" ht="11.25" customHeight="1">
      <c r="B64" s="91">
        <v>3</v>
      </c>
      <c r="C64" s="91" t="s">
        <v>127</v>
      </c>
    </row>
    <row r="65" spans="3:22" s="91" customFormat="1" ht="11.25" customHeight="1">
      <c r="C65" s="91" t="s">
        <v>128</v>
      </c>
    </row>
    <row r="66" spans="3:22" s="91" customFormat="1" ht="11.25" customHeight="1">
      <c r="C66" s="93" t="s">
        <v>131</v>
      </c>
      <c r="D66" s="94"/>
      <c r="E66" s="94"/>
      <c r="F66" s="94"/>
      <c r="G66" s="94"/>
      <c r="H66" s="94"/>
      <c r="I66" s="94"/>
      <c r="J66" s="94"/>
      <c r="K66" s="94"/>
      <c r="L66" s="94"/>
      <c r="M66" s="94"/>
      <c r="N66" s="94"/>
      <c r="O66" s="94"/>
      <c r="P66" s="94"/>
      <c r="Q66" s="94"/>
      <c r="R66" s="94"/>
      <c r="S66" s="94"/>
      <c r="T66" s="94"/>
      <c r="U66" s="94"/>
      <c r="V66" s="94"/>
    </row>
    <row r="67" spans="3:22" s="91" customFormat="1" ht="11.25" customHeight="1">
      <c r="C67" s="94" t="s">
        <v>129</v>
      </c>
      <c r="D67" s="94"/>
      <c r="E67" s="94"/>
      <c r="F67" s="94"/>
      <c r="G67" s="94"/>
      <c r="H67" s="94"/>
      <c r="I67" s="94"/>
      <c r="J67" s="94"/>
      <c r="K67" s="94"/>
      <c r="L67" s="94"/>
      <c r="M67" s="94"/>
      <c r="N67" s="94"/>
      <c r="O67" s="94"/>
      <c r="P67" s="94"/>
      <c r="Q67" s="94"/>
      <c r="R67" s="94"/>
      <c r="S67" s="94"/>
      <c r="T67" s="94"/>
      <c r="U67" s="94"/>
      <c r="V67" s="94"/>
    </row>
    <row r="68" spans="3:22" s="91" customFormat="1" ht="11.25" customHeight="1">
      <c r="C68" s="94" t="s">
        <v>130</v>
      </c>
      <c r="D68" s="94"/>
      <c r="E68" s="94"/>
      <c r="F68" s="94"/>
      <c r="G68" s="94"/>
      <c r="H68" s="94"/>
      <c r="I68" s="94"/>
      <c r="J68" s="94"/>
      <c r="K68" s="94"/>
      <c r="L68" s="94"/>
      <c r="M68" s="94"/>
      <c r="N68" s="94"/>
      <c r="O68" s="94"/>
      <c r="P68" s="94"/>
      <c r="Q68" s="94"/>
      <c r="R68" s="94"/>
      <c r="S68" s="94"/>
      <c r="T68" s="94"/>
      <c r="U68" s="94"/>
      <c r="V68" s="94"/>
    </row>
  </sheetData>
  <sheetProtection algorithmName="SHA-512" hashValue="Xwe+2cHzDLowNiVyycTP/Fr0qvaZ9MwBesDIZQEiRwd1yTFCGweabsQBQMHCF53JyaYp0vwkf9MJPgSJElrJXw==" saltValue="Hj1tWKGWjGH7cjEFohJbnQ==" spinCount="100000" sheet="1" objects="1" scenarios="1"/>
  <mergeCells count="208">
    <mergeCell ref="M58:N59"/>
    <mergeCell ref="O58:O59"/>
    <mergeCell ref="P58:Q59"/>
    <mergeCell ref="B61:C61"/>
    <mergeCell ref="C62:W62"/>
    <mergeCell ref="C63:W63"/>
    <mergeCell ref="I53:I54"/>
    <mergeCell ref="J53:J54"/>
    <mergeCell ref="K54:L56"/>
    <mergeCell ref="M54:T56"/>
    <mergeCell ref="U54:V56"/>
    <mergeCell ref="C58:G59"/>
    <mergeCell ref="H58:H59"/>
    <mergeCell ref="I58:J59"/>
    <mergeCell ref="K58:K59"/>
    <mergeCell ref="L58:L59"/>
    <mergeCell ref="K49:L50"/>
    <mergeCell ref="M49:U50"/>
    <mergeCell ref="V49:V50"/>
    <mergeCell ref="B52:W52"/>
    <mergeCell ref="C53:D54"/>
    <mergeCell ref="E53:E54"/>
    <mergeCell ref="F53:F54"/>
    <mergeCell ref="G53:G54"/>
    <mergeCell ref="H53:H54"/>
    <mergeCell ref="J39:K40"/>
    <mergeCell ref="L39:M40"/>
    <mergeCell ref="Q39:Q40"/>
    <mergeCell ref="R39:S40"/>
    <mergeCell ref="T39:U40"/>
    <mergeCell ref="V39:W40"/>
    <mergeCell ref="B41:W42"/>
    <mergeCell ref="B43:J44"/>
    <mergeCell ref="C45:D46"/>
    <mergeCell ref="E45:E46"/>
    <mergeCell ref="F45:F46"/>
    <mergeCell ref="G45:G46"/>
    <mergeCell ref="H45:H46"/>
    <mergeCell ref="I45:I46"/>
    <mergeCell ref="J45:J46"/>
    <mergeCell ref="K46:L47"/>
    <mergeCell ref="M46:S47"/>
    <mergeCell ref="B36:D37"/>
    <mergeCell ref="E36:F37"/>
    <mergeCell ref="G36:G37"/>
    <mergeCell ref="H36:I37"/>
    <mergeCell ref="J36:K37"/>
    <mergeCell ref="V36:W37"/>
    <mergeCell ref="B38:D40"/>
    <mergeCell ref="E38:F40"/>
    <mergeCell ref="H38:I38"/>
    <mergeCell ref="J38:K38"/>
    <mergeCell ref="L38:M38"/>
    <mergeCell ref="N38:N40"/>
    <mergeCell ref="O38:P40"/>
    <mergeCell ref="R38:S38"/>
    <mergeCell ref="T38:U38"/>
    <mergeCell ref="L36:M37"/>
    <mergeCell ref="N36:N37"/>
    <mergeCell ref="O36:P37"/>
    <mergeCell ref="Q36:Q37"/>
    <mergeCell ref="R36:S37"/>
    <mergeCell ref="T36:U37"/>
    <mergeCell ref="V38:W38"/>
    <mergeCell ref="G39:G40"/>
    <mergeCell ref="H39:I40"/>
    <mergeCell ref="B29:D31"/>
    <mergeCell ref="E29:F31"/>
    <mergeCell ref="H29:I29"/>
    <mergeCell ref="J29:K29"/>
    <mergeCell ref="L35:M35"/>
    <mergeCell ref="O35:Q35"/>
    <mergeCell ref="R35:S35"/>
    <mergeCell ref="T35:U35"/>
    <mergeCell ref="V35:W35"/>
    <mergeCell ref="B27:D28"/>
    <mergeCell ref="E27:F28"/>
    <mergeCell ref="G27:G28"/>
    <mergeCell ref="H27:I28"/>
    <mergeCell ref="J27:K28"/>
    <mergeCell ref="L27:M28"/>
    <mergeCell ref="T30:U31"/>
    <mergeCell ref="V30:W31"/>
    <mergeCell ref="B32:D35"/>
    <mergeCell ref="E32:W33"/>
    <mergeCell ref="E34:M34"/>
    <mergeCell ref="N34:N35"/>
    <mergeCell ref="O34:W34"/>
    <mergeCell ref="E35:G35"/>
    <mergeCell ref="H35:I35"/>
    <mergeCell ref="J35:K35"/>
    <mergeCell ref="O29:P31"/>
    <mergeCell ref="R29:S29"/>
    <mergeCell ref="T29:U29"/>
    <mergeCell ref="V29:W29"/>
    <mergeCell ref="G30:G31"/>
    <mergeCell ref="H30:I31"/>
    <mergeCell ref="J30:K31"/>
    <mergeCell ref="L30:M31"/>
    <mergeCell ref="L26:M26"/>
    <mergeCell ref="O26:Q26"/>
    <mergeCell ref="R26:S26"/>
    <mergeCell ref="T26:U26"/>
    <mergeCell ref="V26:W26"/>
    <mergeCell ref="R21:S22"/>
    <mergeCell ref="T21:U22"/>
    <mergeCell ref="V21:W22"/>
    <mergeCell ref="L29:M29"/>
    <mergeCell ref="N29:N31"/>
    <mergeCell ref="N27:N28"/>
    <mergeCell ref="O27:P28"/>
    <mergeCell ref="Q27:Q28"/>
    <mergeCell ref="R27:S28"/>
    <mergeCell ref="T27:U28"/>
    <mergeCell ref="V27:W28"/>
    <mergeCell ref="Q30:Q31"/>
    <mergeCell ref="R30:S31"/>
    <mergeCell ref="B23:D26"/>
    <mergeCell ref="E23:W24"/>
    <mergeCell ref="E25:M25"/>
    <mergeCell ref="N25:N26"/>
    <mergeCell ref="O25:W25"/>
    <mergeCell ref="E26:G26"/>
    <mergeCell ref="H26:I26"/>
    <mergeCell ref="P20:Q20"/>
    <mergeCell ref="R20:S20"/>
    <mergeCell ref="T20:U20"/>
    <mergeCell ref="V20:W20"/>
    <mergeCell ref="F21:F22"/>
    <mergeCell ref="G21:H22"/>
    <mergeCell ref="I21:J22"/>
    <mergeCell ref="K21:L22"/>
    <mergeCell ref="O21:O22"/>
    <mergeCell ref="P21:Q22"/>
    <mergeCell ref="B20:C22"/>
    <mergeCell ref="D20:E22"/>
    <mergeCell ref="G20:H20"/>
    <mergeCell ref="I20:J20"/>
    <mergeCell ref="K20:L20"/>
    <mergeCell ref="M20:N22"/>
    <mergeCell ref="J26:K26"/>
    <mergeCell ref="P16:Q16"/>
    <mergeCell ref="R16:S16"/>
    <mergeCell ref="V17:W17"/>
    <mergeCell ref="F18:F19"/>
    <mergeCell ref="G18:H19"/>
    <mergeCell ref="I18:J19"/>
    <mergeCell ref="K18:L19"/>
    <mergeCell ref="O18:O19"/>
    <mergeCell ref="P18:Q19"/>
    <mergeCell ref="R18:S19"/>
    <mergeCell ref="T18:U19"/>
    <mergeCell ref="V18:W19"/>
    <mergeCell ref="B17:C19"/>
    <mergeCell ref="D17:E19"/>
    <mergeCell ref="G17:H17"/>
    <mergeCell ref="I17:J17"/>
    <mergeCell ref="K17:L17"/>
    <mergeCell ref="M17:N19"/>
    <mergeCell ref="P17:Q17"/>
    <mergeCell ref="R17:S17"/>
    <mergeCell ref="T17:U17"/>
    <mergeCell ref="B14:C16"/>
    <mergeCell ref="D14:L15"/>
    <mergeCell ref="M14:U15"/>
    <mergeCell ref="V14:W16"/>
    <mergeCell ref="D16:F16"/>
    <mergeCell ref="H12:H13"/>
    <mergeCell ref="I12:I13"/>
    <mergeCell ref="J12:J13"/>
    <mergeCell ref="K12:K13"/>
    <mergeCell ref="L12:L13"/>
    <mergeCell ref="M12:M13"/>
    <mergeCell ref="O11:P13"/>
    <mergeCell ref="R11:S11"/>
    <mergeCell ref="T11:U11"/>
    <mergeCell ref="V11:W11"/>
    <mergeCell ref="B12:B13"/>
    <mergeCell ref="C12:C13"/>
    <mergeCell ref="D12:D13"/>
    <mergeCell ref="E12:E13"/>
    <mergeCell ref="T16:U16"/>
    <mergeCell ref="G16:H16"/>
    <mergeCell ref="I16:J16"/>
    <mergeCell ref="K16:L16"/>
    <mergeCell ref="M16:O16"/>
    <mergeCell ref="B3:W4"/>
    <mergeCell ref="B5:F6"/>
    <mergeCell ref="G5:N6"/>
    <mergeCell ref="O5:S8"/>
    <mergeCell ref="T5:W5"/>
    <mergeCell ref="T6:W8"/>
    <mergeCell ref="B7:F8"/>
    <mergeCell ref="G7:N8"/>
    <mergeCell ref="F12:F13"/>
    <mergeCell ref="G12:G13"/>
    <mergeCell ref="B9:F10"/>
    <mergeCell ref="G9:N10"/>
    <mergeCell ref="O9:W9"/>
    <mergeCell ref="O10:Q10"/>
    <mergeCell ref="R10:S10"/>
    <mergeCell ref="T10:U10"/>
    <mergeCell ref="V10:W10"/>
    <mergeCell ref="N12:N13"/>
    <mergeCell ref="Q12:Q13"/>
    <mergeCell ref="R12:S13"/>
    <mergeCell ref="T12:U13"/>
    <mergeCell ref="V12:W13"/>
  </mergeCells>
  <phoneticPr fontId="1"/>
  <pageMargins left="0.68" right="0.31" top="0.42" bottom="0.2" header="0.28000000000000003" footer="0.16"/>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説明</vt:lpstr>
      <vt:lpstr>入力用シート</vt:lpstr>
      <vt:lpstr>申出書（変更）</vt:lpstr>
      <vt:lpstr>記載例</vt:lpstr>
      <vt:lpstr>入力用シート!Print_Area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kyousai</dc:creator>
  <cp:lastModifiedBy>kyousai</cp:lastModifiedBy>
  <cp:lastPrinted>2021-09-27T09:59:27Z</cp:lastPrinted>
  <dcterms:created xsi:type="dcterms:W3CDTF">2019-01-07T01:53:17Z</dcterms:created>
  <dcterms:modified xsi:type="dcterms:W3CDTF">2022-11-01T05:40:51Z</dcterms:modified>
</cp:coreProperties>
</file>